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B8C4B36-8175-423C-9DF8-7E0155ECB492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Log'!$A$1:$G$990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4" i="7" l="1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B7" i="8"/>
  <c r="B8" i="8"/>
  <c r="B9" i="8"/>
  <c r="B12" i="8"/>
  <c r="A98" i="11"/>
  <c r="A96" i="11"/>
  <c r="B11" i="8"/>
  <c r="B13" i="8"/>
  <c r="B14" i="8"/>
  <c r="B15" i="8"/>
  <c r="B16" i="8"/>
  <c r="B17" i="8"/>
  <c r="B10" i="8"/>
  <c r="B18" i="8"/>
  <c r="B19" i="8"/>
  <c r="B20" i="8"/>
  <c r="B2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4" i="8"/>
  <c r="B23" i="8"/>
  <c r="B26" i="8"/>
  <c r="B25" i="8"/>
  <c r="B29" i="8"/>
  <c r="B28" i="8"/>
  <c r="B22" i="8"/>
  <c r="J34" i="5"/>
  <c r="E34" i="5"/>
  <c r="O16" i="5"/>
  <c r="J16" i="5"/>
  <c r="E16" i="5"/>
  <c r="F14" i="2"/>
  <c r="F2" i="2" s="1"/>
  <c r="B2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89" i="7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34" i="7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206" i="7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6" i="6" l="1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94" i="7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60" i="7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K2030" i="13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<sst xmlns="http://schemas.openxmlformats.org/spreadsheetml/2006/main" count="3134" uniqueCount="900">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</sst>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K23" sqref="K2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12" sqref="G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SUM($B$7,$B$19,$B$26,$B$31,$B$39)</f>
        <v>1733757.62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46176</v>
      </c>
      <c r="E2" s="13" t="s">
        <v>40</v>
      </c>
      <c r="F2" s="16">
        <f>F14</f>
        <v>183020.32</v>
      </c>
      <c r="H2" s="17"/>
      <c r="J2" s="18" t="s">
        <v>41</v>
      </c>
      <c r="K2" s="19">
        <v>0.75</v>
      </c>
      <c r="L2" s="20">
        <f>K5/(K5+K6)</f>
        <v>0.83160967247677586</v>
      </c>
      <c r="N2" s="21" t="s">
        <v>42</v>
      </c>
      <c r="O2" s="22">
        <f>B12-O1</f>
        <v>-9730</v>
      </c>
      <c r="P2" s="11"/>
      <c r="Q2" s="23" t="s">
        <v>43</v>
      </c>
      <c r="R2" s="23">
        <f ca="1">E20*(1+$Q$1)</f>
        <v>1783347.895</v>
      </c>
    </row>
    <row r="3" spans="1:18" ht="14.4" x14ac:dyDescent="0.3">
      <c r="A3" s="13" t="s">
        <v>44</v>
      </c>
      <c r="B3" s="14">
        <v>0</v>
      </c>
      <c r="C3" s="15">
        <f t="shared" ca="1" si="0"/>
        <v>46176</v>
      </c>
      <c r="E3" s="21" t="s">
        <v>45</v>
      </c>
      <c r="F3" s="22">
        <f ca="1">F1-F2</f>
        <v>1550737.3</v>
      </c>
      <c r="H3" s="17"/>
      <c r="J3" s="18" t="s">
        <v>46</v>
      </c>
      <c r="K3" s="19">
        <v>0.25</v>
      </c>
      <c r="L3" s="20">
        <f>K6/(K5+K6)</f>
        <v>0.16839032752322408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2050850.07925</v>
      </c>
    </row>
    <row r="4" spans="1:18" ht="14.4" x14ac:dyDescent="0.3">
      <c r="A4" s="13" t="s">
        <v>49</v>
      </c>
      <c r="B4" s="14">
        <v>0</v>
      </c>
      <c r="C4" s="15">
        <f t="shared" ca="1" si="0"/>
        <v>46176</v>
      </c>
      <c r="F4" s="7"/>
      <c r="H4" s="17"/>
      <c r="J4" s="24"/>
      <c r="K4" s="25"/>
      <c r="L4" s="26"/>
      <c r="N4" s="27" t="s">
        <v>50</v>
      </c>
      <c r="O4" s="28">
        <f>B10-O3</f>
        <v>24827.130000000005</v>
      </c>
      <c r="P4" s="11"/>
      <c r="Q4" s="23" t="s">
        <v>51</v>
      </c>
      <c r="R4" s="23">
        <f t="shared" ca="1" si="1"/>
        <v>2358477.5911374995</v>
      </c>
    </row>
    <row r="5" spans="1:18" ht="14.4" x14ac:dyDescent="0.3">
      <c r="A5" s="13" t="s">
        <v>52</v>
      </c>
      <c r="B5" s="14">
        <f ca="1">'Checking Transaction Log'!G1</f>
        <v>3722.6799999999862</v>
      </c>
      <c r="C5" s="15">
        <f t="shared" ca="1" si="0"/>
        <v>46176</v>
      </c>
      <c r="E5" s="544" t="s">
        <v>53</v>
      </c>
      <c r="F5" s="542"/>
      <c r="G5" s="543"/>
      <c r="H5" s="17"/>
      <c r="J5" s="29" t="s">
        <v>54</v>
      </c>
      <c r="K5" s="30">
        <f>B10</f>
        <v>92697.21</v>
      </c>
      <c r="L5" s="20">
        <f ca="1">K5/F3</f>
        <v>5.9776217416063961E-2</v>
      </c>
      <c r="N5" s="5" t="s">
        <v>55</v>
      </c>
      <c r="O5" s="6"/>
      <c r="P5" s="11"/>
      <c r="Q5" s="23" t="s">
        <v>56</v>
      </c>
      <c r="R5" s="23">
        <f t="shared" ca="1" si="1"/>
        <v>2712249.2298081242</v>
      </c>
    </row>
    <row r="6" spans="1:18" ht="14.4" x14ac:dyDescent="0.3">
      <c r="A6" s="13" t="s">
        <v>57</v>
      </c>
      <c r="B6" s="14">
        <f>'Savings Transaction Log'!A3</f>
        <v>13683.550000000003</v>
      </c>
      <c r="C6" s="15">
        <f t="shared" ca="1" si="0"/>
        <v>46176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18770</v>
      </c>
      <c r="L6" s="20">
        <f ca="1">K6/F3</f>
        <v>1.2103919857992711E-2</v>
      </c>
      <c r="N6" s="21" t="s">
        <v>60</v>
      </c>
      <c r="O6" s="22"/>
      <c r="P6" s="11"/>
      <c r="Q6" s="23" t="s">
        <v>61</v>
      </c>
      <c r="R6" s="23">
        <f t="shared" ca="1" si="1"/>
        <v>3119086.6142793428</v>
      </c>
    </row>
    <row r="7" spans="1:18" ht="14.4" x14ac:dyDescent="0.3">
      <c r="A7" s="21" t="s">
        <v>62</v>
      </c>
      <c r="B7" s="33">
        <f ca="1">SUM(B2:B6)</f>
        <v>17406.229999999989</v>
      </c>
      <c r="C7" s="34">
        <f ca="1">B7/F3</f>
        <v>1.1224486571645622E-2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3683.5500000000029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3586949.6064212439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115150.76000000001</v>
      </c>
      <c r="L8" s="20">
        <f ca="1">K8/F3</f>
        <v>7.4255491242778526E-2</v>
      </c>
      <c r="N8" s="21" t="s">
        <v>69</v>
      </c>
      <c r="O8" s="22">
        <f t="shared" si="2"/>
        <v>15097.130000000005</v>
      </c>
      <c r="P8" s="11"/>
      <c r="Q8" s="23" t="s">
        <v>70</v>
      </c>
      <c r="R8" s="23">
        <f t="shared" ca="1" si="1"/>
        <v>4124992.0473844302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4743740.8544920944</v>
      </c>
    </row>
    <row r="10" spans="1:18" ht="14.4" x14ac:dyDescent="0.3">
      <c r="A10" s="31" t="s">
        <v>74</v>
      </c>
      <c r="B10" s="14">
        <v>92697.21</v>
      </c>
      <c r="C10" s="15">
        <v>46173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-6334.1399999999994</v>
      </c>
      <c r="L10" s="40">
        <f t="shared" ref="L10:L11" si="3">K10+K5</f>
        <v>86363.07</v>
      </c>
      <c r="P10" s="11"/>
      <c r="Q10" s="23" t="s">
        <v>75</v>
      </c>
      <c r="R10" s="23">
        <f t="shared" ca="1" si="1"/>
        <v>5455301.9826659085</v>
      </c>
    </row>
    <row r="11" spans="1:18" ht="14.4" x14ac:dyDescent="0.3">
      <c r="A11" s="31" t="s">
        <v>76</v>
      </c>
      <c r="B11" s="14">
        <v>12703.66</v>
      </c>
      <c r="C11" s="15">
        <v>46173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10017.690000000002</v>
      </c>
      <c r="L11" s="45">
        <f t="shared" si="3"/>
        <v>28787.690000000002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6273597.2800657945</v>
      </c>
    </row>
    <row r="12" spans="1:18" ht="14.4" x14ac:dyDescent="0.3">
      <c r="A12" s="47" t="s">
        <v>81</v>
      </c>
      <c r="B12" s="48">
        <v>18770</v>
      </c>
      <c r="C12" s="15">
        <v>46173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1.8563872810694632E-2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183020.32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105400.87000000001</v>
      </c>
      <c r="L15" s="59">
        <f ca="1">K15/F3</f>
        <v>6.7968230337917324E-2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128873.44</v>
      </c>
      <c r="I16" s="7"/>
      <c r="J16" s="18" t="s">
        <v>46</v>
      </c>
      <c r="K16" s="63">
        <f>B12</f>
        <v>18770</v>
      </c>
      <c r="L16" s="20">
        <f ca="1">K16/F3</f>
        <v>1.2103919857992711E-2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1508649.6</v>
      </c>
      <c r="P18" s="11"/>
    </row>
    <row r="19" spans="1:17" ht="14.4" x14ac:dyDescent="0.3">
      <c r="A19" s="68" t="s">
        <v>92</v>
      </c>
      <c r="B19" s="33">
        <f>SUM(B10:B18)</f>
        <v>124170.87000000001</v>
      </c>
      <c r="C19" s="34">
        <f ca="1">B19/F3</f>
        <v>8.0072150195910033E-2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288559.63499999995</v>
      </c>
      <c r="P19" s="73">
        <f t="shared" ref="P19:P32" si="4">O19/$O$18</f>
        <v>0.19127014980814627</v>
      </c>
      <c r="Q19" s="74" t="s">
        <v>97</v>
      </c>
    </row>
    <row r="20" spans="1:17" ht="14.4" x14ac:dyDescent="0.3">
      <c r="B20" s="7"/>
      <c r="C20" s="37"/>
      <c r="E20" s="56">
        <f ca="1">F3</f>
        <v>1550737.3</v>
      </c>
      <c r="F20" s="44">
        <f ca="1">E20-E22</f>
        <v>135734.87000000011</v>
      </c>
      <c r="G20" s="34">
        <f ca="1">(E20-E22)/E22</f>
        <v>9.5925538445895187E-2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268280.625</v>
      </c>
      <c r="P20" s="78">
        <f t="shared" si="4"/>
        <v>0.1778283207711055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0.22463135000000001</v>
      </c>
      <c r="L21" s="11"/>
      <c r="N21" s="27" t="s">
        <v>104</v>
      </c>
      <c r="O21" s="51">
        <f>($B$10+$B$11)*0.25</f>
        <v>26350.217500000002</v>
      </c>
      <c r="P21" s="82">
        <f t="shared" si="4"/>
        <v>1.746609517544697E-2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437382.45999999996</v>
      </c>
      <c r="C22" s="15">
        <v>46165</v>
      </c>
      <c r="E22" s="56">
        <v>1415002.43</v>
      </c>
      <c r="F22" s="45">
        <f ca="1">((F20/(C2-E21))*365)+E22</f>
        <v>1738814.374771242</v>
      </c>
      <c r="G22" s="34">
        <f ca="1">(F22-E22)/E22</f>
        <v>0.22884197080229898</v>
      </c>
      <c r="I22" s="7"/>
      <c r="J22" s="81">
        <v>3000000</v>
      </c>
      <c r="K22" s="50">
        <f ca="1">1-($E$20/J22)</f>
        <v>0.48308756666666663</v>
      </c>
      <c r="L22" s="11"/>
      <c r="N22" s="5" t="s">
        <v>108</v>
      </c>
      <c r="O22" s="72">
        <f>($B$22+$B$23)*0.3</f>
        <v>173135.78099999996</v>
      </c>
      <c r="P22" s="73">
        <f t="shared" si="4"/>
        <v>0.11476208988488774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139736.80999999997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0.61231567500000006</v>
      </c>
      <c r="L23" s="11"/>
      <c r="N23" s="13" t="s">
        <v>111</v>
      </c>
      <c r="O23" s="14">
        <f>($B$24+$B$25)*0.3</f>
        <v>160968.375</v>
      </c>
      <c r="P23" s="78">
        <f t="shared" si="4"/>
        <v>0.10669699246266329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410853.82999999996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0.68985253999999996</v>
      </c>
      <c r="L24" s="11"/>
      <c r="N24" s="13" t="s">
        <v>113</v>
      </c>
      <c r="O24" s="14">
        <f t="shared" ref="O24:O25" si="5">($B$10+$B$11)*0.25</f>
        <v>26350.217500000002</v>
      </c>
      <c r="P24" s="78">
        <f t="shared" si="4"/>
        <v>1.746609517544697E-2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125707.42000000006</v>
      </c>
      <c r="C25" s="15">
        <f>C22</f>
        <v>46165</v>
      </c>
      <c r="E25" s="75" t="s">
        <v>34</v>
      </c>
      <c r="F25" s="76">
        <f ca="1">B7</f>
        <v>17406.229999999989</v>
      </c>
      <c r="G25" s="77">
        <f t="shared" ref="G25:G31" ca="1" si="6">F25/SUM($F$25:$F$31)</f>
        <v>1.1035162478955179E-2</v>
      </c>
      <c r="I25" s="7"/>
      <c r="J25" s="84"/>
      <c r="K25" s="25"/>
      <c r="L25" s="11"/>
      <c r="N25" s="27" t="s">
        <v>116</v>
      </c>
      <c r="O25" s="51">
        <f t="shared" si="5"/>
        <v>26350.217500000002</v>
      </c>
      <c r="P25" s="82">
        <f t="shared" si="4"/>
        <v>1.746609517544697E-2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1113680.52</v>
      </c>
      <c r="C26" s="34">
        <f ca="1">B26/F3</f>
        <v>0.71816194786828169</v>
      </c>
      <c r="E26" s="80" t="s">
        <v>103</v>
      </c>
      <c r="F26" s="30">
        <f>(B11)</f>
        <v>12703.66</v>
      </c>
      <c r="G26" s="20">
        <f t="shared" ca="1" si="6"/>
        <v>8.053837745301759E-3</v>
      </c>
      <c r="I26" s="7"/>
      <c r="J26" s="49"/>
      <c r="K26" s="25"/>
      <c r="L26" s="11"/>
      <c r="N26" s="5" t="s">
        <v>119</v>
      </c>
      <c r="O26" s="72">
        <f>($B$22+$B$23)*0.2</f>
        <v>115423.85399999999</v>
      </c>
      <c r="P26" s="73">
        <f t="shared" si="4"/>
        <v>7.6508059923258515E-2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92697.21</v>
      </c>
      <c r="G27" s="20">
        <f t="shared" ca="1" si="6"/>
        <v>5.8767968347874844E-2</v>
      </c>
      <c r="I27" s="7"/>
      <c r="J27" s="49"/>
      <c r="K27" s="25"/>
      <c r="L27" s="11"/>
      <c r="N27" s="13" t="s">
        <v>120</v>
      </c>
      <c r="O27" s="14">
        <f>($B$24+$B$25)*0.2</f>
        <v>107312.25</v>
      </c>
      <c r="P27" s="78">
        <f t="shared" si="4"/>
        <v>7.1131328308442196E-2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18770</v>
      </c>
      <c r="G28" s="20">
        <f t="shared" ca="1" si="6"/>
        <v>1.1899762310965031E-2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10540.087000000001</v>
      </c>
      <c r="P28" s="78">
        <f t="shared" si="4"/>
        <v>6.9864380701787883E-3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1113680.52</v>
      </c>
      <c r="G29" s="20">
        <f t="shared" ca="1" si="6"/>
        <v>0.70604866693404034</v>
      </c>
      <c r="H29" s="86"/>
      <c r="I29" s="7"/>
      <c r="J29" s="49"/>
      <c r="K29" s="25"/>
      <c r="L29" s="11"/>
      <c r="N29" s="27" t="s">
        <v>123</v>
      </c>
      <c r="O29" s="51">
        <f t="shared" si="7"/>
        <v>10540.087000000001</v>
      </c>
      <c r="P29" s="82">
        <f t="shared" si="4"/>
        <v>6.9864380701787883E-3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0.17168003906418719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0.17949708799180403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0.17462545719381353</v>
      </c>
      <c r="E31" s="85" t="s">
        <v>118</v>
      </c>
      <c r="F31" s="44">
        <f>B39-F8-F7</f>
        <v>51286.600000000006</v>
      </c>
      <c r="G31" s="34">
        <f t="shared" ca="1" si="6"/>
        <v>3.2514563118675503E-2</v>
      </c>
      <c r="I31" s="7"/>
      <c r="J31" s="49"/>
      <c r="K31" s="25"/>
      <c r="L31" s="11"/>
      <c r="N31" s="27" t="s">
        <v>127</v>
      </c>
      <c r="O31" s="51">
        <f>($B$10+$B$11)*0.05</f>
        <v>5270.0435000000007</v>
      </c>
      <c r="P31" s="82">
        <f t="shared" si="4"/>
        <v>3.4932190350893942E-3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18770</v>
      </c>
      <c r="P32" s="88">
        <f t="shared" si="4"/>
        <v>1.2441590147904457E-2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583190.47750000004</v>
      </c>
      <c r="P35" s="59">
        <f t="shared" ref="P35:P39" si="8">O35/$O$18</f>
        <v>0.38656456575469877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386804.59100000001</v>
      </c>
      <c r="P36" s="20">
        <f t="shared" si="8"/>
        <v>0.25639127269844503</v>
      </c>
    </row>
    <row r="37" spans="1:16" ht="15.75" customHeight="1" x14ac:dyDescent="0.3">
      <c r="A37" s="13" t="s">
        <v>894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243816.27799999999</v>
      </c>
      <c r="P37" s="20">
        <f t="shared" si="8"/>
        <v>0.16161226437205828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276068.25349999999</v>
      </c>
      <c r="P38" s="20">
        <f t="shared" si="8"/>
        <v>0.18299030702689345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3.3072397239687218E-2</v>
      </c>
      <c r="E39" s="25"/>
      <c r="F39" s="25"/>
      <c r="G39" s="25"/>
      <c r="N39" s="27" t="s">
        <v>46</v>
      </c>
      <c r="O39" s="51">
        <f>O32</f>
        <v>18770</v>
      </c>
      <c r="P39" s="91">
        <f t="shared" si="8"/>
        <v>1.2441590147904457E-2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1508649.6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40088.659999999996</v>
      </c>
      <c r="K2" s="102">
        <f>J2/D2</f>
        <v>0.48255904233203817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36423.249999999993</v>
      </c>
      <c r="Q2" s="102">
        <f>P2/D2</f>
        <v>0.43843741942535386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6563.2299999999977</v>
      </c>
      <c r="W2" s="102">
        <f>V2/D2</f>
        <v>7.9003538242607807E-2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6008.3</v>
      </c>
      <c r="K4" s="574">
        <f>J4/$D$2</f>
        <v>7.2323681910135815E-2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5794.6299999999992</v>
      </c>
      <c r="Q4" s="574">
        <f t="shared" ref="Q4:Q12" si="3">P4/$D$2</f>
        <v>6.97516730035002E-2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340.26</v>
      </c>
      <c r="K5" s="574">
        <f t="shared" ref="K5:K30" si="6">J5/$D$2</f>
        <v>4.095810130443355E-3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340.26</v>
      </c>
      <c r="Q5" s="574">
        <f>P5/$D$2</f>
        <v>4.095810130443355E-3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3344.8899999999994</v>
      </c>
      <c r="K6" s="574">
        <f>J6/$D$2</f>
        <v>4.0263428987299926E-2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0</v>
      </c>
      <c r="W6" s="102">
        <f t="shared" si="5"/>
        <v>0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4205.82</v>
      </c>
      <c r="Q7" s="574">
        <f>P7/$D$2</f>
        <v>5.0626697710048997E-2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-11733.08</v>
      </c>
      <c r="W7" s="116">
        <f t="shared" si="5"/>
        <v>-0.14123454983043063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89.5</v>
      </c>
      <c r="K8" s="574">
        <f>J8/$D$2</f>
        <v>1.0773379376790698E-3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3929.89</v>
      </c>
      <c r="Q9" s="574">
        <f t="shared" si="3"/>
        <v>4.7305246792241337E-2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564.13</v>
      </c>
      <c r="Q16" s="574">
        <f>P16/$D$2</f>
        <v>6.7905994500881972E-3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7488.5749999999998</v>
      </c>
      <c r="Q18" s="574">
        <f>P18/$D$2</f>
        <v>9.0142189348101004E-2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7488.5749999999998</v>
      </c>
      <c r="K26" s="574">
        <f t="shared" si="6"/>
        <v>9.0142189348101004E-2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39" sqref="L3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64778.83</v>
      </c>
      <c r="L16" s="209">
        <f>SUM(L2:L6)</f>
        <v>221.17000000000007</v>
      </c>
      <c r="M16" s="212">
        <f>((K16-SUM(J16))/SUM(J16))</f>
        <v>-3.4026153846153577E-3</v>
      </c>
      <c r="N16" s="198"/>
      <c r="O16" s="213">
        <f>SUM(O2:O6)</f>
        <v>20796.54810996665</v>
      </c>
      <c r="P16" s="213">
        <f>SUM(P2:P6)</f>
        <v>18296.309999999998</v>
      </c>
      <c r="Q16" s="213">
        <f>SUM(Q2:Q6)</f>
        <v>-2500.2381099666513</v>
      </c>
      <c r="R16" s="218">
        <f>((P16-SUM(O16))/SUM(O16))</f>
        <v>-0.12022370716265288</v>
      </c>
      <c r="S16" s="198"/>
      <c r="T16" s="198">
        <f>F16-K16-P16</f>
        <v>0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24769</v>
      </c>
      <c r="G34" s="230">
        <f>SUM(G20:G24)</f>
        <v>1230.9999999999991</v>
      </c>
      <c r="H34" s="233">
        <f>((F34-SUM(E34)))/SUM(E34)</f>
        <v>-4.7346153846153843E-2</v>
      </c>
      <c r="I34" s="198"/>
      <c r="J34" s="234">
        <f>SUM(J20:J24)</f>
        <v>29000</v>
      </c>
      <c r="K34" s="234">
        <f>SUM(K20:K24)</f>
        <v>30009.83</v>
      </c>
      <c r="L34" s="234">
        <f>SUM(L20:L24)</f>
        <v>-1009.8300000000008</v>
      </c>
      <c r="M34" s="237">
        <f>((K34-SUM(J34))/SUM(J34))</f>
        <v>3.4821724137931095E-2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12" sqref="R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83075.14</v>
      </c>
      <c r="F3" s="268">
        <f t="shared" si="0"/>
        <v>2260.7775257999842</v>
      </c>
      <c r="G3" s="269">
        <f>1-((E3/SUM(E3:F3)))</f>
        <v>2.6492684339117556E-2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1194.591411764706</v>
      </c>
      <c r="E5" s="289">
        <f>I5+K5+M5+O5+Q5+S5+U5+W5+Y5+AA5+AC5+AE5</f>
        <v>6008.3</v>
      </c>
      <c r="F5" s="289">
        <f>J5+L5+N5+P5+R5</f>
        <v>-8.3000000000001819</v>
      </c>
      <c r="G5" s="269">
        <f t="shared" ref="G5:G12" si="2">1-((E5/SUM(E5:F5)))</f>
        <v>-1.383333333333292E-3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1152.108788235294</v>
      </c>
      <c r="E6" s="289">
        <f t="shared" ref="E6:E12" si="15">Q6+S6+U6+W6+Y6+AA6+AC6+AE6+I6+K6+M6+O6</f>
        <v>5794.6299999999992</v>
      </c>
      <c r="F6" s="289">
        <f>J6+L6+N6+P6+R6</f>
        <v>205.37000000000069</v>
      </c>
      <c r="G6" s="269">
        <f t="shared" si="2"/>
        <v>3.4228333333333416E-2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135.30338823529411</v>
      </c>
      <c r="E7" s="289">
        <f t="shared" si="15"/>
        <v>680.52</v>
      </c>
      <c r="F7" s="289">
        <f>J7+L7+N7+P7+R7</f>
        <v>69.480000000000018</v>
      </c>
      <c r="G7" s="269">
        <f t="shared" si="2"/>
        <v>9.2640000000000056E-2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665.04283529411759</v>
      </c>
      <c r="E8" s="289">
        <f t="shared" si="15"/>
        <v>3344.8899999999994</v>
      </c>
      <c r="F8" s="289">
        <f>J8+L8+N8+P8+R8</f>
        <v>-344.8900000000001</v>
      </c>
      <c r="G8" s="269">
        <f t="shared" si="2"/>
        <v>-0.11496333333333353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771.75738823529412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836.21597647058832</v>
      </c>
      <c r="E10" s="289">
        <f t="shared" si="15"/>
        <v>4205.82</v>
      </c>
      <c r="F10" s="289">
        <f>J10+L10+N10+P10+R10</f>
        <v>294.17999999999972</v>
      </c>
      <c r="G10" s="269">
        <f t="shared" si="2"/>
        <v>6.5373333333333172E-2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430.2859294117647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781.3546</v>
      </c>
      <c r="E12" s="289">
        <f t="shared" si="15"/>
        <v>3929.89</v>
      </c>
      <c r="F12" s="289">
        <f>J12+L12+N12+P12+R12</f>
        <v>-429.8900000000001</v>
      </c>
      <c r="G12" s="269">
        <f t="shared" si="2"/>
        <v>-0.12282571428571432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1264.0802352941178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17.794705882352943</v>
      </c>
      <c r="E15" s="289">
        <f t="shared" si="17"/>
        <v>89.5</v>
      </c>
      <c r="F15" s="289">
        <f>J15+L15+N15+P15+R15</f>
        <v>10.500000000000007</v>
      </c>
      <c r="G15" s="269">
        <f t="shared" si="18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308.64768235294122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205.38271764705885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136.96157647058826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135.21391764705882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144.79323529411766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166.02957647058824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185.07090588235295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397.64705882352945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198.82352941176472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119.29411764705883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95.844870588235281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112.16231764705883</v>
      </c>
      <c r="E27" s="289">
        <f t="shared" si="17"/>
        <v>564.13</v>
      </c>
      <c r="F27" s="289">
        <f>J27+L27+N27+P27+R27</f>
        <v>-64.129999999999981</v>
      </c>
      <c r="G27" s="269">
        <f t="shared" si="18"/>
        <v>-0.12826000000000004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1173.3968235294121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110.08063529411764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86.402741176470585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67.03335294117646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347.94117647058829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318.11764705882354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24.852941176470591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24.852941176470591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44.735294117647065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397.64705882352945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372.7941176470589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99.411764705882362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84.5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228.64705882352942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44.735294117647065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49.705882352941181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3588.0310470588229</v>
      </c>
      <c r="E46" s="289">
        <f t="shared" si="47"/>
        <v>18046.309999999998</v>
      </c>
      <c r="F46" s="289">
        <f>J46+L46+N46+P46+R46</f>
        <v>2039.6075257999851</v>
      </c>
      <c r="G46" s="269">
        <f t="shared" si="48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8884.2226352941198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6159.9645058823535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836.87010588235307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636.23529411764707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88"/>
  <sheetViews>
    <sheetView tabSelected="1" workbookViewId="0">
      <pane ySplit="4" topLeftCell="A5" activePane="bottomLeft" state="frozen"/>
      <selection pane="bottomLeft" activeCell="A17" sqref="A1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(SUM(INDIRECT("g5:g5")))+J2+L2+N2+P2-R2+T2-G991</f>
        <v>3722.6799999999862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1428.17</v>
      </c>
      <c r="K2" s="304" t="s">
        <v>276</v>
      </c>
      <c r="L2" s="305">
        <f>(SUMIFS(E:E,I:I,"2"))</f>
        <v>431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46175</v>
      </c>
      <c r="D5" s="299" t="s">
        <v>433</v>
      </c>
      <c r="E5" s="522">
        <v>-142</v>
      </c>
      <c r="F5" s="522"/>
      <c r="G5" s="333">
        <f t="shared" ref="G5:G60" si="0">G6-E5+F5</f>
        <v>1863.5099999999861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284</v>
      </c>
      <c r="B6" s="330">
        <v>36</v>
      </c>
      <c r="C6" s="298">
        <v>46175</v>
      </c>
      <c r="D6" s="299" t="s">
        <v>374</v>
      </c>
      <c r="E6" s="522">
        <v>50</v>
      </c>
      <c r="F6" s="522"/>
      <c r="G6" s="333">
        <f t="shared" si="0"/>
        <v>1721.5099999999861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22</v>
      </c>
      <c r="C7" s="298">
        <v>46175</v>
      </c>
      <c r="D7" s="299" t="s">
        <v>375</v>
      </c>
      <c r="E7" s="522">
        <v>6.37</v>
      </c>
      <c r="F7" s="522"/>
      <c r="G7" s="333">
        <f t="shared" si="0"/>
        <v>1771.5099999999861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46174</v>
      </c>
      <c r="D8" s="299" t="s">
        <v>306</v>
      </c>
      <c r="E8" s="522">
        <v>84.03</v>
      </c>
      <c r="F8" s="522"/>
      <c r="G8" s="333">
        <f t="shared" si="0"/>
        <v>1777.879999999986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46174</v>
      </c>
      <c r="D9" s="299" t="s">
        <v>296</v>
      </c>
      <c r="E9" s="522">
        <v>10.31</v>
      </c>
      <c r="F9" s="522"/>
      <c r="G9" s="333">
        <f t="shared" si="0"/>
        <v>1861.909999999986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46174</v>
      </c>
      <c r="D10" s="299" t="s">
        <v>301</v>
      </c>
      <c r="E10" s="522">
        <v>16.05</v>
      </c>
      <c r="F10" s="522"/>
      <c r="G10" s="333">
        <f t="shared" si="0"/>
        <v>1872.2199999999859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1</v>
      </c>
      <c r="C11" s="298">
        <v>46174</v>
      </c>
      <c r="D11" s="299" t="s">
        <v>457</v>
      </c>
      <c r="E11" s="522">
        <v>50.44</v>
      </c>
      <c r="F11" s="522"/>
      <c r="G11" s="333">
        <f t="shared" si="0"/>
        <v>1888.2699999999859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46174</v>
      </c>
      <c r="D12" s="299" t="s">
        <v>899</v>
      </c>
      <c r="E12" s="522">
        <v>9.99</v>
      </c>
      <c r="F12" s="522"/>
      <c r="G12" s="333">
        <f t="shared" si="0"/>
        <v>1938.7099999999859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4</v>
      </c>
      <c r="C13" s="298">
        <v>46174</v>
      </c>
      <c r="D13" s="299" t="s">
        <v>310</v>
      </c>
      <c r="E13" s="522">
        <v>44.98</v>
      </c>
      <c r="F13" s="522"/>
      <c r="G13" s="333">
        <f t="shared" si="0"/>
        <v>1948.6999999999859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46174</v>
      </c>
      <c r="D14" s="299" t="s">
        <v>311</v>
      </c>
      <c r="E14" s="522">
        <v>106.14</v>
      </c>
      <c r="F14" s="522"/>
      <c r="G14" s="333">
        <f t="shared" si="0"/>
        <v>1993.679999999986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/>
      <c r="B15" s="330"/>
      <c r="C15" s="298">
        <v>46174</v>
      </c>
      <c r="D15" s="299" t="s">
        <v>624</v>
      </c>
      <c r="E15" s="522">
        <v>62.31</v>
      </c>
      <c r="F15" s="522"/>
      <c r="G15" s="333">
        <f t="shared" si="0"/>
        <v>2099.8199999999861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3</v>
      </c>
      <c r="C16" s="298">
        <v>46174</v>
      </c>
      <c r="D16" s="299" t="s">
        <v>351</v>
      </c>
      <c r="E16" s="522">
        <v>8.1</v>
      </c>
      <c r="F16" s="522"/>
      <c r="G16" s="333">
        <f t="shared" si="0"/>
        <v>2162.129999999986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/>
      <c r="B17" s="330"/>
      <c r="C17" s="298">
        <v>46174</v>
      </c>
      <c r="D17" s="299" t="s">
        <v>889</v>
      </c>
      <c r="E17" s="522">
        <v>320</v>
      </c>
      <c r="F17" s="522"/>
      <c r="G17" s="333">
        <f t="shared" si="0"/>
        <v>2170.2299999999859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46174</v>
      </c>
      <c r="D18" s="299" t="s">
        <v>890</v>
      </c>
      <c r="E18" s="522">
        <v>20</v>
      </c>
      <c r="F18" s="522"/>
      <c r="G18" s="333">
        <f t="shared" si="0"/>
        <v>2490.2299999999859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284</v>
      </c>
      <c r="B19" s="330">
        <v>37</v>
      </c>
      <c r="C19" s="298">
        <v>46173</v>
      </c>
      <c r="D19" s="299" t="s">
        <v>896</v>
      </c>
      <c r="E19" s="522">
        <v>1160.3599999999999</v>
      </c>
      <c r="F19" s="522"/>
      <c r="G19" s="333">
        <f t="shared" si="0"/>
        <v>2510.2299999999859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25</v>
      </c>
      <c r="C20" s="298">
        <v>46173</v>
      </c>
      <c r="D20" s="298" t="s">
        <v>204</v>
      </c>
      <c r="E20" s="331">
        <v>350</v>
      </c>
      <c r="F20" s="522"/>
      <c r="G20" s="333">
        <f t="shared" si="0"/>
        <v>3670.5899999999856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26</v>
      </c>
      <c r="C21" s="298">
        <v>46173</v>
      </c>
      <c r="D21" s="298" t="s">
        <v>205</v>
      </c>
      <c r="E21" s="331">
        <v>320</v>
      </c>
      <c r="F21" s="522"/>
      <c r="G21" s="333">
        <f t="shared" si="0"/>
        <v>4020.5899999999856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27</v>
      </c>
      <c r="C22" s="298">
        <v>46173</v>
      </c>
      <c r="D22" s="298" t="s">
        <v>206</v>
      </c>
      <c r="E22" s="331">
        <v>25</v>
      </c>
      <c r="F22" s="522"/>
      <c r="G22" s="333">
        <f t="shared" si="0"/>
        <v>4340.5899999999856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28</v>
      </c>
      <c r="C23" s="298">
        <v>46173</v>
      </c>
      <c r="D23" s="298" t="s">
        <v>207</v>
      </c>
      <c r="E23" s="331">
        <v>25</v>
      </c>
      <c r="F23" s="522"/>
      <c r="G23" s="333">
        <f t="shared" si="0"/>
        <v>4365.5899999999856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29</v>
      </c>
      <c r="C24" s="298">
        <v>46173</v>
      </c>
      <c r="D24" s="298" t="s">
        <v>208</v>
      </c>
      <c r="E24" s="331">
        <v>45</v>
      </c>
      <c r="F24" s="522"/>
      <c r="G24" s="333">
        <f t="shared" si="0"/>
        <v>4390.5899999999856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30</v>
      </c>
      <c r="C25" s="298">
        <v>46173</v>
      </c>
      <c r="D25" s="298" t="s">
        <v>209</v>
      </c>
      <c r="E25" s="331">
        <v>400</v>
      </c>
      <c r="F25" s="522"/>
      <c r="G25" s="333">
        <f t="shared" si="0"/>
        <v>4435.5899999999856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31</v>
      </c>
      <c r="C26" s="298">
        <v>46173</v>
      </c>
      <c r="D26" s="298" t="s">
        <v>210</v>
      </c>
      <c r="E26" s="331">
        <v>375</v>
      </c>
      <c r="F26" s="522"/>
      <c r="G26" s="333">
        <f t="shared" si="0"/>
        <v>4835.5899999999856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32</v>
      </c>
      <c r="C27" s="298">
        <v>46173</v>
      </c>
      <c r="D27" s="298" t="s">
        <v>211</v>
      </c>
      <c r="E27" s="331">
        <v>100</v>
      </c>
      <c r="F27" s="522"/>
      <c r="G27" s="333">
        <f t="shared" si="0"/>
        <v>5210.5899999999856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33</v>
      </c>
      <c r="C28" s="298">
        <v>46173</v>
      </c>
      <c r="D28" s="298" t="s">
        <v>212</v>
      </c>
      <c r="E28" s="331">
        <v>85</v>
      </c>
      <c r="F28" s="522"/>
      <c r="G28" s="333">
        <f t="shared" si="0"/>
        <v>5310.5899999999856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34</v>
      </c>
      <c r="C29" s="298">
        <v>46173</v>
      </c>
      <c r="D29" s="298" t="s">
        <v>213</v>
      </c>
      <c r="E29" s="331">
        <v>230</v>
      </c>
      <c r="F29" s="522"/>
      <c r="G29" s="333">
        <f t="shared" si="0"/>
        <v>5395.5899999999856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35</v>
      </c>
      <c r="C30" s="298">
        <v>46173</v>
      </c>
      <c r="D30" s="298" t="s">
        <v>214</v>
      </c>
      <c r="E30" s="331">
        <v>45</v>
      </c>
      <c r="F30" s="522"/>
      <c r="G30" s="333">
        <f t="shared" si="0"/>
        <v>5625.5899999999856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46173</v>
      </c>
      <c r="D31" s="298" t="s">
        <v>886</v>
      </c>
      <c r="E31" s="522">
        <v>50</v>
      </c>
      <c r="F31" s="522"/>
      <c r="G31" s="333">
        <f t="shared" si="0"/>
        <v>5670.5899999999856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22</v>
      </c>
      <c r="C32" s="298">
        <v>46173</v>
      </c>
      <c r="D32" s="298" t="s">
        <v>835</v>
      </c>
      <c r="E32" s="522">
        <v>10.63</v>
      </c>
      <c r="F32" s="522"/>
      <c r="G32" s="333">
        <f t="shared" si="0"/>
        <v>5720.5899999999856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46173</v>
      </c>
      <c r="D33" s="298" t="s">
        <v>363</v>
      </c>
      <c r="E33" s="522">
        <v>108.69</v>
      </c>
      <c r="F33" s="522"/>
      <c r="G33" s="333">
        <f t="shared" si="0"/>
        <v>5731.2199999999857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10</v>
      </c>
      <c r="C34" s="298">
        <v>46173</v>
      </c>
      <c r="D34" s="298" t="s">
        <v>176</v>
      </c>
      <c r="E34" s="522">
        <v>17.899999999999999</v>
      </c>
      <c r="F34" s="522"/>
      <c r="G34" s="333">
        <f t="shared" si="0"/>
        <v>5839.9099999999853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46173</v>
      </c>
      <c r="D35" s="298" t="s">
        <v>445</v>
      </c>
      <c r="E35" s="522">
        <v>9.57</v>
      </c>
      <c r="F35" s="522"/>
      <c r="G35" s="333">
        <f t="shared" si="0"/>
        <v>5857.8099999999849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46172</v>
      </c>
      <c r="D36" s="298" t="s">
        <v>319</v>
      </c>
      <c r="E36" s="522">
        <v>88.98</v>
      </c>
      <c r="F36" s="522"/>
      <c r="G36" s="333">
        <f t="shared" si="0"/>
        <v>5867.3799999999846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46172</v>
      </c>
      <c r="D37" s="298" t="s">
        <v>892</v>
      </c>
      <c r="E37" s="522">
        <v>219.38</v>
      </c>
      <c r="F37" s="522">
        <v>219.38</v>
      </c>
      <c r="G37" s="333">
        <f t="shared" si="0"/>
        <v>5956.3599999999842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287</v>
      </c>
      <c r="B38" s="330" t="s">
        <v>287</v>
      </c>
      <c r="C38" s="298">
        <v>46172</v>
      </c>
      <c r="D38" s="298" t="s">
        <v>891</v>
      </c>
      <c r="E38" s="522">
        <v>310.98</v>
      </c>
      <c r="F38" s="522">
        <v>310.98</v>
      </c>
      <c r="G38" s="333">
        <f t="shared" si="0"/>
        <v>5956.3599999999842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46172</v>
      </c>
      <c r="D39" s="298" t="s">
        <v>895</v>
      </c>
      <c r="E39" s="522">
        <v>130.68</v>
      </c>
      <c r="F39" s="522"/>
      <c r="G39" s="333">
        <f t="shared" si="0"/>
        <v>5956.3599999999842</v>
      </c>
      <c r="H39" s="334"/>
      <c r="I39" s="335">
        <v>2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46172</v>
      </c>
      <c r="D40" s="298" t="s">
        <v>356</v>
      </c>
      <c r="E40" s="522">
        <v>49.99</v>
      </c>
      <c r="F40" s="522"/>
      <c r="G40" s="333">
        <f t="shared" si="0"/>
        <v>6087.0399999999845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46171</v>
      </c>
      <c r="D41" s="298" t="s">
        <v>296</v>
      </c>
      <c r="E41" s="522">
        <v>15.1</v>
      </c>
      <c r="F41" s="522"/>
      <c r="G41" s="333">
        <f t="shared" si="0"/>
        <v>6137.0299999999843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46171</v>
      </c>
      <c r="D42" s="298" t="s">
        <v>295</v>
      </c>
      <c r="E42" s="522">
        <v>7.02</v>
      </c>
      <c r="F42" s="522"/>
      <c r="G42" s="333">
        <f t="shared" si="0"/>
        <v>6152.1299999999846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46171</v>
      </c>
      <c r="D43" s="298" t="s">
        <v>295</v>
      </c>
      <c r="E43" s="522">
        <v>93.38</v>
      </c>
      <c r="F43" s="522"/>
      <c r="G43" s="333">
        <f t="shared" si="0"/>
        <v>6159.1499999999851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46171</v>
      </c>
      <c r="D44" s="298" t="s">
        <v>353</v>
      </c>
      <c r="E44" s="522">
        <v>18.98</v>
      </c>
      <c r="F44" s="522"/>
      <c r="G44" s="333">
        <f t="shared" si="0"/>
        <v>6252.5299999999852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23</v>
      </c>
      <c r="C45" s="298">
        <v>46171</v>
      </c>
      <c r="D45" s="299" t="s">
        <v>67</v>
      </c>
      <c r="E45" s="522">
        <v>650.88</v>
      </c>
      <c r="F45" s="522"/>
      <c r="G45" s="333">
        <f t="shared" si="0"/>
        <v>6271.5099999999848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20</v>
      </c>
      <c r="C46" s="298">
        <v>46171</v>
      </c>
      <c r="D46" s="299" t="s">
        <v>193</v>
      </c>
      <c r="E46" s="522">
        <v>600</v>
      </c>
      <c r="F46" s="522"/>
      <c r="G46" s="333">
        <f t="shared" si="0"/>
        <v>6922.3899999999849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291</v>
      </c>
      <c r="B47" s="330">
        <v>38</v>
      </c>
      <c r="C47" s="298">
        <v>46171</v>
      </c>
      <c r="D47" s="299" t="s">
        <v>293</v>
      </c>
      <c r="E47" s="522"/>
      <c r="F47" s="522">
        <v>4597.8100000000004</v>
      </c>
      <c r="G47" s="333">
        <f t="shared" si="0"/>
        <v>7522.3899999999849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42</v>
      </c>
      <c r="C48" s="298">
        <v>46171</v>
      </c>
      <c r="D48" s="299" t="s">
        <v>200</v>
      </c>
      <c r="E48" s="522">
        <v>50.92</v>
      </c>
      <c r="F48" s="522"/>
      <c r="G48" s="333">
        <f t="shared" si="0"/>
        <v>2924.5799999999849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43</v>
      </c>
      <c r="C49" s="298">
        <v>46171</v>
      </c>
      <c r="D49" s="299" t="s">
        <v>201</v>
      </c>
      <c r="E49" s="522">
        <v>42.84</v>
      </c>
      <c r="F49" s="522"/>
      <c r="G49" s="333">
        <f t="shared" si="0"/>
        <v>2975.499999999985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39</v>
      </c>
      <c r="C50" s="298">
        <v>46170</v>
      </c>
      <c r="D50" s="299" t="s">
        <v>292</v>
      </c>
      <c r="E50" s="522"/>
      <c r="F50" s="522">
        <v>2763.79</v>
      </c>
      <c r="G50" s="333">
        <f t="shared" si="0"/>
        <v>3018.3399999999851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46170</v>
      </c>
      <c r="D51" s="299" t="s">
        <v>885</v>
      </c>
      <c r="E51" s="522">
        <v>8.9499999999999993</v>
      </c>
      <c r="F51" s="522"/>
      <c r="G51" s="333">
        <f t="shared" si="0"/>
        <v>254.54999999998506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46170</v>
      </c>
      <c r="D52" s="299" t="s">
        <v>885</v>
      </c>
      <c r="E52" s="522">
        <v>43.44</v>
      </c>
      <c r="F52" s="522"/>
      <c r="G52" s="333">
        <f t="shared" si="0"/>
        <v>263.49999999998505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46170</v>
      </c>
      <c r="D53" s="299" t="s">
        <v>893</v>
      </c>
      <c r="E53" s="522">
        <v>30.89</v>
      </c>
      <c r="F53" s="522"/>
      <c r="G53" s="333">
        <f t="shared" si="0"/>
        <v>306.93999999998505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46170</v>
      </c>
      <c r="D54" s="299" t="s">
        <v>346</v>
      </c>
      <c r="E54" s="522">
        <v>32.659999999999997</v>
      </c>
      <c r="F54" s="522"/>
      <c r="G54" s="333">
        <f t="shared" si="0"/>
        <v>337.82999999998503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46170</v>
      </c>
      <c r="D55" s="299" t="s">
        <v>386</v>
      </c>
      <c r="E55" s="522">
        <v>9.09</v>
      </c>
      <c r="F55" s="522"/>
      <c r="G55" s="333">
        <f t="shared" si="0"/>
        <v>370.48999999998506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46170</v>
      </c>
      <c r="D56" s="299" t="s">
        <v>847</v>
      </c>
      <c r="E56" s="522">
        <v>36.74</v>
      </c>
      <c r="F56" s="522"/>
      <c r="G56" s="333">
        <f t="shared" si="0"/>
        <v>379.57999999998503</v>
      </c>
      <c r="H56" s="334"/>
      <c r="I56" s="335">
        <v>2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5</v>
      </c>
      <c r="C57" s="298">
        <v>46170</v>
      </c>
      <c r="D57" s="299" t="s">
        <v>847</v>
      </c>
      <c r="E57" s="522">
        <v>11.2</v>
      </c>
      <c r="F57" s="522"/>
      <c r="G57" s="333">
        <f t="shared" si="0"/>
        <v>416.31999999998504</v>
      </c>
      <c r="H57" s="334"/>
      <c r="I57" s="335">
        <v>2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46169</v>
      </c>
      <c r="D58" s="299" t="s">
        <v>358</v>
      </c>
      <c r="E58" s="522">
        <v>11.29</v>
      </c>
      <c r="F58" s="522"/>
      <c r="G58" s="333">
        <f t="shared" si="0"/>
        <v>427.51999999998503</v>
      </c>
      <c r="H58" s="334"/>
      <c r="I58" s="335">
        <v>2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46169</v>
      </c>
      <c r="D59" s="299" t="s">
        <v>363</v>
      </c>
      <c r="E59" s="522">
        <v>44.84</v>
      </c>
      <c r="F59" s="522"/>
      <c r="G59" s="333">
        <f t="shared" si="0"/>
        <v>438.80999999998505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7</v>
      </c>
      <c r="C60" s="298">
        <v>46169</v>
      </c>
      <c r="D60" s="299" t="s">
        <v>338</v>
      </c>
      <c r="E60" s="522">
        <v>139.88</v>
      </c>
      <c r="F60" s="522"/>
      <c r="G60" s="333">
        <f t="shared" si="0"/>
        <v>483.64999999998508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46169</v>
      </c>
      <c r="D61" s="299" t="s">
        <v>319</v>
      </c>
      <c r="E61" s="522">
        <v>46.84</v>
      </c>
      <c r="F61" s="522"/>
      <c r="G61" s="333">
        <f t="shared" ref="G61:G98" si="1">G62-E61+F61</f>
        <v>623.52999999998508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46169</v>
      </c>
      <c r="D62" s="299" t="s">
        <v>358</v>
      </c>
      <c r="E62" s="522">
        <v>9.4700000000000006</v>
      </c>
      <c r="F62" s="522"/>
      <c r="G62" s="333">
        <f t="shared" si="1"/>
        <v>670.36999999998511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46168</v>
      </c>
      <c r="D63" s="299" t="s">
        <v>308</v>
      </c>
      <c r="E63" s="522">
        <v>47.99</v>
      </c>
      <c r="F63" s="522"/>
      <c r="G63" s="333">
        <f t="shared" si="1"/>
        <v>679.83999999998514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46168</v>
      </c>
      <c r="D64" s="299" t="s">
        <v>873</v>
      </c>
      <c r="E64" s="522">
        <v>26</v>
      </c>
      <c r="F64" s="522"/>
      <c r="G64" s="333">
        <f t="shared" si="1"/>
        <v>727.82999999998515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46168</v>
      </c>
      <c r="D65" s="299" t="s">
        <v>310</v>
      </c>
      <c r="E65" s="522">
        <v>50.15</v>
      </c>
      <c r="F65" s="522"/>
      <c r="G65" s="333">
        <f t="shared" si="1"/>
        <v>753.82999999998515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46168</v>
      </c>
      <c r="D66" s="299" t="s">
        <v>883</v>
      </c>
      <c r="E66" s="522">
        <v>400</v>
      </c>
      <c r="F66" s="522">
        <v>400</v>
      </c>
      <c r="G66" s="333">
        <f t="shared" si="1"/>
        <v>803.97999999998513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46168</v>
      </c>
      <c r="D67" s="299" t="s">
        <v>835</v>
      </c>
      <c r="E67" s="522">
        <v>15.96</v>
      </c>
      <c r="F67" s="522"/>
      <c r="G67" s="333">
        <f t="shared" si="1"/>
        <v>803.97999999998513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46168</v>
      </c>
      <c r="D68" s="299" t="s">
        <v>296</v>
      </c>
      <c r="E68" s="522">
        <v>15.1</v>
      </c>
      <c r="F68" s="522"/>
      <c r="G68" s="333">
        <f t="shared" si="1"/>
        <v>819.93999999998516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46168</v>
      </c>
      <c r="D69" s="299" t="s">
        <v>296</v>
      </c>
      <c r="E69" s="522">
        <v>44.67</v>
      </c>
      <c r="F69" s="522"/>
      <c r="G69" s="333">
        <f t="shared" si="1"/>
        <v>835.03999999998518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46168</v>
      </c>
      <c r="D70" s="299" t="s">
        <v>300</v>
      </c>
      <c r="E70" s="522">
        <v>32.99</v>
      </c>
      <c r="F70" s="522"/>
      <c r="G70" s="333">
        <f t="shared" si="1"/>
        <v>879.70999999998514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46168</v>
      </c>
      <c r="D71" s="299" t="s">
        <v>386</v>
      </c>
      <c r="E71" s="522">
        <v>14.39</v>
      </c>
      <c r="F71" s="522"/>
      <c r="G71" s="333">
        <f t="shared" si="1"/>
        <v>912.69999999998515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12</v>
      </c>
      <c r="C72" s="298">
        <v>46167</v>
      </c>
      <c r="D72" s="299" t="s">
        <v>314</v>
      </c>
      <c r="E72" s="522">
        <v>204.48</v>
      </c>
      <c r="F72" s="522"/>
      <c r="G72" s="333">
        <f t="shared" si="1"/>
        <v>927.08999999998514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46167</v>
      </c>
      <c r="D73" s="299" t="s">
        <v>319</v>
      </c>
      <c r="E73" s="522">
        <v>29.79</v>
      </c>
      <c r="F73" s="522"/>
      <c r="G73" s="333">
        <f t="shared" si="1"/>
        <v>1131.5699999999852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46167</v>
      </c>
      <c r="D74" s="299" t="s">
        <v>348</v>
      </c>
      <c r="E74" s="522">
        <v>50</v>
      </c>
      <c r="F74" s="522"/>
      <c r="G74" s="333">
        <f t="shared" si="1"/>
        <v>1161.3599999999851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46166</v>
      </c>
      <c r="D75" s="299" t="s">
        <v>329</v>
      </c>
      <c r="E75" s="522">
        <v>122.54</v>
      </c>
      <c r="F75" s="522"/>
      <c r="G75" s="333">
        <f t="shared" si="1"/>
        <v>1211.3599999999851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46166</v>
      </c>
      <c r="D76" s="299" t="s">
        <v>311</v>
      </c>
      <c r="E76" s="522">
        <v>157.97</v>
      </c>
      <c r="F76" s="522"/>
      <c r="G76" s="333">
        <f t="shared" si="1"/>
        <v>1333.8999999999851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46166</v>
      </c>
      <c r="D77" s="299" t="s">
        <v>300</v>
      </c>
      <c r="E77" s="522">
        <v>44.05</v>
      </c>
      <c r="F77" s="522"/>
      <c r="G77" s="333">
        <f t="shared" si="1"/>
        <v>1491.8699999999851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46166</v>
      </c>
      <c r="D78" s="299" t="s">
        <v>319</v>
      </c>
      <c r="E78" s="522">
        <v>70.44</v>
      </c>
      <c r="F78" s="522"/>
      <c r="G78" s="333">
        <f t="shared" si="1"/>
        <v>1535.9199999999851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1</v>
      </c>
      <c r="C79" s="298">
        <v>46166</v>
      </c>
      <c r="D79" s="299" t="s">
        <v>329</v>
      </c>
      <c r="E79" s="522">
        <v>55.96</v>
      </c>
      <c r="F79" s="522"/>
      <c r="G79" s="333">
        <f t="shared" si="1"/>
        <v>1606.3599999999851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6</v>
      </c>
      <c r="C80" s="298">
        <v>46166</v>
      </c>
      <c r="D80" s="299" t="s">
        <v>884</v>
      </c>
      <c r="E80" s="522">
        <v>597.83000000000004</v>
      </c>
      <c r="F80" s="522"/>
      <c r="G80" s="333">
        <f t="shared" si="1"/>
        <v>1662.3199999999852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46166</v>
      </c>
      <c r="D81" s="299" t="s">
        <v>846</v>
      </c>
      <c r="E81" s="522">
        <v>69.2</v>
      </c>
      <c r="F81" s="522">
        <v>69.2</v>
      </c>
      <c r="G81" s="333">
        <f t="shared" si="1"/>
        <v>2260.1499999999851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46165</v>
      </c>
      <c r="D82" s="299" t="s">
        <v>881</v>
      </c>
      <c r="E82" s="522">
        <v>94.76</v>
      </c>
      <c r="F82" s="522"/>
      <c r="G82" s="333">
        <f t="shared" si="1"/>
        <v>2260.1499999999851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46165</v>
      </c>
      <c r="D83" s="299" t="s">
        <v>393</v>
      </c>
      <c r="E83" s="522">
        <v>34.869999999999997</v>
      </c>
      <c r="F83" s="522"/>
      <c r="G83" s="333">
        <f t="shared" si="1"/>
        <v>2354.9099999999853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46165</v>
      </c>
      <c r="D84" s="299" t="s">
        <v>481</v>
      </c>
      <c r="E84" s="522">
        <v>80.48</v>
      </c>
      <c r="F84" s="522"/>
      <c r="G84" s="333">
        <f t="shared" si="1"/>
        <v>2389.7799999999852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5</v>
      </c>
      <c r="C85" s="298">
        <v>46165</v>
      </c>
      <c r="D85" s="299" t="s">
        <v>880</v>
      </c>
      <c r="E85" s="522">
        <v>25</v>
      </c>
      <c r="F85" s="522"/>
      <c r="G85" s="333">
        <f t="shared" si="1"/>
        <v>2470.2599999999852</v>
      </c>
      <c r="H85" s="334" t="s">
        <v>298</v>
      </c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46165</v>
      </c>
      <c r="D86" s="299" t="s">
        <v>878</v>
      </c>
      <c r="E86" s="522">
        <v>50</v>
      </c>
      <c r="F86" s="522"/>
      <c r="G86" s="333">
        <f t="shared" si="1"/>
        <v>2495.2599999999852</v>
      </c>
      <c r="H86" s="334" t="s">
        <v>298</v>
      </c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46165</v>
      </c>
      <c r="D87" s="299" t="s">
        <v>879</v>
      </c>
      <c r="E87" s="522">
        <v>25</v>
      </c>
      <c r="F87" s="522"/>
      <c r="G87" s="333">
        <f t="shared" si="1"/>
        <v>2545.2599999999852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46164</v>
      </c>
      <c r="D88" s="299" t="s">
        <v>882</v>
      </c>
      <c r="E88" s="522">
        <v>45.46</v>
      </c>
      <c r="F88" s="522"/>
      <c r="G88" s="333">
        <f t="shared" si="1"/>
        <v>2570.2599999999852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46164</v>
      </c>
      <c r="D89" s="299" t="s">
        <v>874</v>
      </c>
      <c r="E89" s="522">
        <v>22</v>
      </c>
      <c r="F89" s="522"/>
      <c r="G89" s="333">
        <f t="shared" si="1"/>
        <v>2615.7199999999852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46164</v>
      </c>
      <c r="D90" s="299" t="s">
        <v>296</v>
      </c>
      <c r="E90" s="522">
        <v>14.57</v>
      </c>
      <c r="F90" s="522"/>
      <c r="G90" s="333">
        <f t="shared" si="1"/>
        <v>2637.7199999999852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3</v>
      </c>
      <c r="C91" s="298">
        <v>46163</v>
      </c>
      <c r="D91" s="299" t="s">
        <v>334</v>
      </c>
      <c r="E91" s="522">
        <v>9.01</v>
      </c>
      <c r="F91" s="522"/>
      <c r="G91" s="333">
        <f t="shared" si="1"/>
        <v>2652.2899999999854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46163</v>
      </c>
      <c r="D92" s="299" t="s">
        <v>334</v>
      </c>
      <c r="E92" s="522">
        <v>6.8</v>
      </c>
      <c r="F92" s="522"/>
      <c r="G92" s="333">
        <f t="shared" si="1"/>
        <v>2661.2999999999856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46163</v>
      </c>
      <c r="D93" s="299" t="s">
        <v>358</v>
      </c>
      <c r="E93" s="522">
        <v>16.649999999999999</v>
      </c>
      <c r="F93" s="522"/>
      <c r="G93" s="333">
        <f t="shared" si="1"/>
        <v>2668.0999999999858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46163</v>
      </c>
      <c r="D94" s="299" t="s">
        <v>847</v>
      </c>
      <c r="E94" s="522">
        <v>24.89</v>
      </c>
      <c r="F94" s="522"/>
      <c r="G94" s="333">
        <f t="shared" si="1"/>
        <v>2684.7499999999859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46163</v>
      </c>
      <c r="D95" s="299" t="s">
        <v>847</v>
      </c>
      <c r="E95" s="522">
        <v>11.2</v>
      </c>
      <c r="F95" s="522"/>
      <c r="G95" s="333">
        <f t="shared" si="1"/>
        <v>2709.6399999999858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46162</v>
      </c>
      <c r="D96" s="299" t="s">
        <v>296</v>
      </c>
      <c r="E96" s="522">
        <v>11.18</v>
      </c>
      <c r="F96" s="522"/>
      <c r="G96" s="333">
        <f t="shared" si="1"/>
        <v>2720.8399999999856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46162</v>
      </c>
      <c r="D97" s="299" t="s">
        <v>386</v>
      </c>
      <c r="E97" s="522">
        <v>14.38</v>
      </c>
      <c r="F97" s="522"/>
      <c r="G97" s="333">
        <f t="shared" si="1"/>
        <v>2732.0199999999854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22</v>
      </c>
      <c r="C98" s="298">
        <v>46162</v>
      </c>
      <c r="D98" s="299" t="s">
        <v>323</v>
      </c>
      <c r="E98" s="522">
        <v>20.22</v>
      </c>
      <c r="F98" s="522"/>
      <c r="G98" s="333">
        <f t="shared" si="1"/>
        <v>2746.3999999999855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46162</v>
      </c>
      <c r="D99" s="299" t="s">
        <v>873</v>
      </c>
      <c r="E99" s="522">
        <v>30</v>
      </c>
      <c r="F99" s="522"/>
      <c r="G99" s="333">
        <f t="shared" ref="G67:G113" si="2">G100-E99+F99</f>
        <v>2766.6199999999853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46162</v>
      </c>
      <c r="D100" s="299" t="s">
        <v>875</v>
      </c>
      <c r="E100" s="522">
        <v>46.72</v>
      </c>
      <c r="F100" s="522"/>
      <c r="G100" s="333">
        <f t="shared" si="2"/>
        <v>2796.6199999999853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46162</v>
      </c>
      <c r="D101" s="299" t="s">
        <v>310</v>
      </c>
      <c r="E101" s="522">
        <v>56.51</v>
      </c>
      <c r="F101" s="522"/>
      <c r="G101" s="333">
        <f t="shared" si="2"/>
        <v>2843.3399999999851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46161</v>
      </c>
      <c r="D102" s="299" t="s">
        <v>872</v>
      </c>
      <c r="E102" s="522">
        <v>63.99</v>
      </c>
      <c r="F102" s="522"/>
      <c r="G102" s="333">
        <f t="shared" si="2"/>
        <v>2899.8499999999854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46161</v>
      </c>
      <c r="D103" s="299" t="s">
        <v>296</v>
      </c>
      <c r="E103" s="522">
        <v>43.46</v>
      </c>
      <c r="F103" s="522"/>
      <c r="G103" s="333">
        <f t="shared" si="2"/>
        <v>2963.8399999999851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46161</v>
      </c>
      <c r="D104" s="299" t="s">
        <v>296</v>
      </c>
      <c r="E104" s="522">
        <v>8.7200000000000006</v>
      </c>
      <c r="F104" s="522"/>
      <c r="G104" s="333">
        <f t="shared" si="2"/>
        <v>3007.2999999999852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46161</v>
      </c>
      <c r="D105" s="299" t="s">
        <v>301</v>
      </c>
      <c r="E105" s="522">
        <v>30.9</v>
      </c>
      <c r="F105" s="522"/>
      <c r="G105" s="333">
        <f t="shared" si="2"/>
        <v>3016.019999999985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22</v>
      </c>
      <c r="C106" s="298">
        <v>46161</v>
      </c>
      <c r="D106" s="299" t="s">
        <v>328</v>
      </c>
      <c r="E106" s="522">
        <v>7.46</v>
      </c>
      <c r="F106" s="522"/>
      <c r="G106" s="333">
        <f t="shared" si="2"/>
        <v>3046.9199999999851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46161</v>
      </c>
      <c r="D107" s="299" t="s">
        <v>870</v>
      </c>
      <c r="E107" s="522">
        <v>31.05</v>
      </c>
      <c r="F107" s="522"/>
      <c r="G107" s="333">
        <f t="shared" si="2"/>
        <v>3054.3799999999851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46161</v>
      </c>
      <c r="D108" s="299" t="s">
        <v>871</v>
      </c>
      <c r="E108" s="522">
        <v>54.41</v>
      </c>
      <c r="F108" s="522"/>
      <c r="G108" s="333">
        <f t="shared" si="2"/>
        <v>3085.4299999999853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46161</v>
      </c>
      <c r="D109" s="299" t="s">
        <v>876</v>
      </c>
      <c r="E109" s="522">
        <v>20.49</v>
      </c>
      <c r="F109" s="522"/>
      <c r="G109" s="333">
        <f t="shared" si="2"/>
        <v>3139.8399999999851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22</v>
      </c>
      <c r="C110" s="298">
        <v>46160</v>
      </c>
      <c r="D110" s="299" t="s">
        <v>401</v>
      </c>
      <c r="E110" s="522">
        <v>13.84</v>
      </c>
      <c r="F110" s="522"/>
      <c r="G110" s="333">
        <f t="shared" si="2"/>
        <v>3160.3299999999849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46160</v>
      </c>
      <c r="D111" s="299" t="s">
        <v>877</v>
      </c>
      <c r="E111" s="522">
        <v>138.44</v>
      </c>
      <c r="F111" s="522">
        <v>138.44</v>
      </c>
      <c r="G111" s="333">
        <f t="shared" si="2"/>
        <v>3174.1699999999851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46160</v>
      </c>
      <c r="D112" s="299" t="s">
        <v>353</v>
      </c>
      <c r="E112" s="522">
        <v>25.48</v>
      </c>
      <c r="F112" s="522"/>
      <c r="G112" s="333">
        <f t="shared" si="2"/>
        <v>3174.1699999999851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17</v>
      </c>
      <c r="C113" s="298">
        <v>46160</v>
      </c>
      <c r="D113" s="299" t="s">
        <v>188</v>
      </c>
      <c r="E113" s="522">
        <v>42.65</v>
      </c>
      <c r="F113" s="522"/>
      <c r="G113" s="333">
        <f t="shared" si="2"/>
        <v>3199.6499999999851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15</v>
      </c>
      <c r="C114" s="298">
        <v>46160</v>
      </c>
      <c r="D114" s="299" t="s">
        <v>185</v>
      </c>
      <c r="E114" s="522">
        <v>101.37</v>
      </c>
      <c r="F114" s="522"/>
      <c r="G114" s="333">
        <f t="shared" ref="G114:G194" si="3">G115-E114+F114</f>
        <v>3242.2999999999852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46160</v>
      </c>
      <c r="D115" s="299" t="s">
        <v>336</v>
      </c>
      <c r="E115" s="522">
        <v>93.13</v>
      </c>
      <c r="F115" s="522"/>
      <c r="G115" s="333">
        <f t="shared" si="3"/>
        <v>3343.6699999999851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11</v>
      </c>
      <c r="C116" s="298">
        <v>46160</v>
      </c>
      <c r="D116" s="299" t="s">
        <v>178</v>
      </c>
      <c r="E116" s="522">
        <v>267.68</v>
      </c>
      <c r="F116" s="522"/>
      <c r="G116" s="333">
        <f t="shared" si="3"/>
        <v>3436.7999999999852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23</v>
      </c>
      <c r="C117" s="298">
        <v>46160</v>
      </c>
      <c r="D117" s="299" t="s">
        <v>63</v>
      </c>
      <c r="E117" s="522">
        <v>529.46</v>
      </c>
      <c r="F117" s="522"/>
      <c r="G117" s="333">
        <f t="shared" si="3"/>
        <v>3704.479999999985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46159</v>
      </c>
      <c r="D118" s="299" t="s">
        <v>311</v>
      </c>
      <c r="E118" s="522">
        <v>148.25</v>
      </c>
      <c r="F118" s="522"/>
      <c r="G118" s="333">
        <f t="shared" si="3"/>
        <v>4233.939999999985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1</v>
      </c>
      <c r="C119" s="298">
        <v>46159</v>
      </c>
      <c r="D119" s="299" t="s">
        <v>306</v>
      </c>
      <c r="E119" s="522">
        <v>90.2</v>
      </c>
      <c r="F119" s="522"/>
      <c r="G119" s="333">
        <f t="shared" si="3"/>
        <v>4382.189999999985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21</v>
      </c>
      <c r="C120" s="298">
        <v>46159</v>
      </c>
      <c r="D120" s="299" t="s">
        <v>194</v>
      </c>
      <c r="E120" s="522">
        <v>81</v>
      </c>
      <c r="F120" s="522"/>
      <c r="G120" s="333">
        <f t="shared" si="3"/>
        <v>4472.3899999999849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46159</v>
      </c>
      <c r="D121" s="299" t="s">
        <v>300</v>
      </c>
      <c r="E121" s="522">
        <v>38.33</v>
      </c>
      <c r="F121" s="522"/>
      <c r="G121" s="333">
        <f t="shared" si="3"/>
        <v>4553.3899999999849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42</v>
      </c>
      <c r="C122" s="298">
        <v>46159</v>
      </c>
      <c r="D122" s="299" t="s">
        <v>333</v>
      </c>
      <c r="E122" s="522">
        <v>29.8</v>
      </c>
      <c r="F122" s="522"/>
      <c r="G122" s="333">
        <f t="shared" si="3"/>
        <v>4591.7199999999848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43</v>
      </c>
      <c r="C123" s="298">
        <v>46159</v>
      </c>
      <c r="D123" s="299" t="s">
        <v>333</v>
      </c>
      <c r="E123" s="522">
        <v>22.35</v>
      </c>
      <c r="F123" s="522"/>
      <c r="G123" s="333">
        <f t="shared" si="3"/>
        <v>4621.519999999985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46159</v>
      </c>
      <c r="D124" s="299" t="s">
        <v>319</v>
      </c>
      <c r="E124" s="522">
        <v>50.75</v>
      </c>
      <c r="F124" s="522"/>
      <c r="G124" s="333">
        <f t="shared" si="3"/>
        <v>4643.8699999999853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46158</v>
      </c>
      <c r="D125" s="299" t="s">
        <v>340</v>
      </c>
      <c r="E125" s="522">
        <v>21.3</v>
      </c>
      <c r="F125" s="522"/>
      <c r="G125" s="333">
        <f t="shared" si="3"/>
        <v>4694.6199999999853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46158</v>
      </c>
      <c r="D126" s="299" t="s">
        <v>319</v>
      </c>
      <c r="E126" s="522">
        <v>41.46</v>
      </c>
      <c r="F126" s="522"/>
      <c r="G126" s="333">
        <f t="shared" si="3"/>
        <v>4715.9199999999855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46158</v>
      </c>
      <c r="D127" s="299" t="s">
        <v>850</v>
      </c>
      <c r="E127" s="522">
        <v>95.85</v>
      </c>
      <c r="F127" s="522">
        <v>95.85</v>
      </c>
      <c r="G127" s="333">
        <f t="shared" si="3"/>
        <v>4757.3799999999856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46158</v>
      </c>
      <c r="D128" s="299" t="s">
        <v>848</v>
      </c>
      <c r="E128" s="522">
        <v>87.13</v>
      </c>
      <c r="F128" s="522">
        <v>87.13</v>
      </c>
      <c r="G128" s="333">
        <f t="shared" si="3"/>
        <v>4757.3799999999856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46158</v>
      </c>
      <c r="D129" s="299" t="s">
        <v>310</v>
      </c>
      <c r="E129" s="522">
        <v>48.15</v>
      </c>
      <c r="F129" s="522"/>
      <c r="G129" s="333">
        <f t="shared" si="3"/>
        <v>4757.3799999999856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46158</v>
      </c>
      <c r="D130" s="299" t="s">
        <v>308</v>
      </c>
      <c r="E130" s="522">
        <v>75.069999999999993</v>
      </c>
      <c r="F130" s="522"/>
      <c r="G130" s="333">
        <f t="shared" si="3"/>
        <v>4805.5299999999852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46158</v>
      </c>
      <c r="D131" s="299" t="s">
        <v>308</v>
      </c>
      <c r="E131" s="522">
        <v>75</v>
      </c>
      <c r="F131" s="522"/>
      <c r="G131" s="333">
        <f t="shared" si="3"/>
        <v>4880.5999999999849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46158</v>
      </c>
      <c r="D132" s="299" t="s">
        <v>348</v>
      </c>
      <c r="E132" s="522">
        <v>8.3800000000000008</v>
      </c>
      <c r="F132" s="522"/>
      <c r="G132" s="333">
        <f t="shared" si="3"/>
        <v>4955.5999999999849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46157</v>
      </c>
      <c r="D133" s="299" t="s">
        <v>319</v>
      </c>
      <c r="E133" s="522">
        <v>63.55</v>
      </c>
      <c r="F133" s="522"/>
      <c r="G133" s="333">
        <f t="shared" si="3"/>
        <v>4963.979999999985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46157</v>
      </c>
      <c r="D134" s="299" t="s">
        <v>296</v>
      </c>
      <c r="E134" s="522">
        <v>45.1</v>
      </c>
      <c r="F134" s="522"/>
      <c r="G134" s="333">
        <f t="shared" si="3"/>
        <v>5027.5299999999852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46157</v>
      </c>
      <c r="D135" s="299" t="s">
        <v>296</v>
      </c>
      <c r="E135" s="522">
        <v>24.54</v>
      </c>
      <c r="F135" s="522"/>
      <c r="G135" s="333">
        <f t="shared" si="3"/>
        <v>5072.6299999999856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46157</v>
      </c>
      <c r="D136" s="299" t="s">
        <v>334</v>
      </c>
      <c r="E136" s="522">
        <v>14.28</v>
      </c>
      <c r="F136" s="522"/>
      <c r="G136" s="333">
        <f t="shared" si="3"/>
        <v>5097.1699999999855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46157</v>
      </c>
      <c r="D137" s="299" t="s">
        <v>506</v>
      </c>
      <c r="E137" s="522">
        <v>146.15</v>
      </c>
      <c r="F137" s="522">
        <v>146.15</v>
      </c>
      <c r="G137" s="333">
        <f t="shared" si="3"/>
        <v>5111.4499999999853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46157</v>
      </c>
      <c r="D138" s="299" t="s">
        <v>869</v>
      </c>
      <c r="E138" s="522">
        <v>202.87</v>
      </c>
      <c r="F138" s="522"/>
      <c r="G138" s="333">
        <f>G139-E138+F138</f>
        <v>5111.4499999999853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46157</v>
      </c>
      <c r="D139" s="299" t="s">
        <v>300</v>
      </c>
      <c r="E139" s="522">
        <v>14.9</v>
      </c>
      <c r="F139" s="522"/>
      <c r="G139" s="333">
        <f t="shared" si="3"/>
        <v>5314.3199999999852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38</v>
      </c>
      <c r="C140" s="298">
        <v>46157</v>
      </c>
      <c r="D140" s="299" t="s">
        <v>293</v>
      </c>
      <c r="E140" s="522"/>
      <c r="F140" s="522">
        <v>4597.82</v>
      </c>
      <c r="G140" s="333">
        <f t="shared" si="3"/>
        <v>5329.2199999999848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46156</v>
      </c>
      <c r="D141" s="299" t="s">
        <v>868</v>
      </c>
      <c r="E141" s="522">
        <v>34.96</v>
      </c>
      <c r="F141" s="522"/>
      <c r="G141" s="333">
        <f t="shared" si="3"/>
        <v>731.39999999998463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46156</v>
      </c>
      <c r="D142" s="299" t="s">
        <v>408</v>
      </c>
      <c r="E142" s="522">
        <v>23.9</v>
      </c>
      <c r="F142" s="522"/>
      <c r="G142" s="333">
        <f t="shared" si="3"/>
        <v>766.35999999998467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24</v>
      </c>
      <c r="C143" s="298">
        <v>46156</v>
      </c>
      <c r="D143" s="299" t="s">
        <v>861</v>
      </c>
      <c r="E143" s="522">
        <v>109.92</v>
      </c>
      <c r="F143" s="522"/>
      <c r="G143" s="333">
        <f t="shared" si="3"/>
        <v>790.25999999998464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46156</v>
      </c>
      <c r="D144" s="299" t="s">
        <v>334</v>
      </c>
      <c r="E144" s="522">
        <v>24.34</v>
      </c>
      <c r="F144" s="522"/>
      <c r="G144" s="333">
        <f t="shared" si="3"/>
        <v>900.1799999999846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46156</v>
      </c>
      <c r="D145" s="299" t="s">
        <v>847</v>
      </c>
      <c r="E145" s="522">
        <v>24.89</v>
      </c>
      <c r="F145" s="522"/>
      <c r="G145" s="333">
        <f t="shared" si="3"/>
        <v>924.51999999998463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46156</v>
      </c>
      <c r="D146" s="299" t="s">
        <v>847</v>
      </c>
      <c r="E146" s="522">
        <v>11.2</v>
      </c>
      <c r="F146" s="522"/>
      <c r="G146" s="333">
        <f t="shared" si="3"/>
        <v>949.40999999998462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46156</v>
      </c>
      <c r="D147" s="299" t="s">
        <v>324</v>
      </c>
      <c r="E147" s="522">
        <v>22.04</v>
      </c>
      <c r="F147" s="522"/>
      <c r="G147" s="333">
        <f t="shared" si="3"/>
        <v>960.60999999998467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291</v>
      </c>
      <c r="B148" s="330">
        <v>39</v>
      </c>
      <c r="C148" s="298">
        <v>46156</v>
      </c>
      <c r="D148" s="299" t="s">
        <v>292</v>
      </c>
      <c r="E148" s="522"/>
      <c r="F148" s="522">
        <v>2763.78</v>
      </c>
      <c r="G148" s="333">
        <f t="shared" si="3"/>
        <v>982.64999999998463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291</v>
      </c>
      <c r="B149" s="330">
        <v>41</v>
      </c>
      <c r="C149" s="298">
        <v>46156</v>
      </c>
      <c r="D149" s="299" t="s">
        <v>299</v>
      </c>
      <c r="E149" s="522"/>
      <c r="F149" s="522">
        <v>250</v>
      </c>
      <c r="G149" s="333">
        <f t="shared" si="3"/>
        <v>-1781.1300000000156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335</v>
      </c>
      <c r="B150" s="330" t="s">
        <v>335</v>
      </c>
      <c r="C150" s="298">
        <v>46156</v>
      </c>
      <c r="D150" s="299" t="s">
        <v>460</v>
      </c>
      <c r="E150" s="522"/>
      <c r="F150" s="522">
        <v>100</v>
      </c>
      <c r="G150" s="333">
        <f t="shared" si="3"/>
        <v>-2031.1300000000156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46156</v>
      </c>
      <c r="D151" s="299" t="s">
        <v>300</v>
      </c>
      <c r="E151" s="522">
        <v>13.3</v>
      </c>
      <c r="F151" s="522"/>
      <c r="G151" s="333">
        <f t="shared" si="3"/>
        <v>-2131.1300000000156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46155</v>
      </c>
      <c r="D152" s="299" t="s">
        <v>296</v>
      </c>
      <c r="E152" s="522">
        <v>14.67</v>
      </c>
      <c r="F152" s="522"/>
      <c r="G152" s="333">
        <f t="shared" si="3"/>
        <v>-2117.8300000000154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46155</v>
      </c>
      <c r="D153" s="299" t="s">
        <v>319</v>
      </c>
      <c r="E153" s="522">
        <v>22.96</v>
      </c>
      <c r="F153" s="522"/>
      <c r="G153" s="333">
        <f t="shared" si="3"/>
        <v>-2103.1600000000153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46155</v>
      </c>
      <c r="D154" s="299" t="s">
        <v>856</v>
      </c>
      <c r="E154" s="522">
        <v>100</v>
      </c>
      <c r="F154" s="522">
        <v>100</v>
      </c>
      <c r="G154" s="333">
        <f t="shared" si="3"/>
        <v>-2080.2000000000153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46154</v>
      </c>
      <c r="D155" s="299" t="s">
        <v>455</v>
      </c>
      <c r="E155" s="522">
        <v>43.14</v>
      </c>
      <c r="F155" s="522"/>
      <c r="G155" s="333">
        <f t="shared" si="3"/>
        <v>-2080.2000000000153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46154</v>
      </c>
      <c r="D156" s="299" t="s">
        <v>455</v>
      </c>
      <c r="E156" s="522">
        <v>7.29</v>
      </c>
      <c r="F156" s="522"/>
      <c r="G156" s="333">
        <f t="shared" si="3"/>
        <v>-2037.0600000000154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19</v>
      </c>
      <c r="C157" s="298">
        <v>46154</v>
      </c>
      <c r="D157" s="299" t="s">
        <v>191</v>
      </c>
      <c r="E157" s="522">
        <v>200</v>
      </c>
      <c r="F157" s="522"/>
      <c r="G157" s="333">
        <f t="shared" si="3"/>
        <v>-2029.7700000000154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46154</v>
      </c>
      <c r="D158" s="299" t="s">
        <v>446</v>
      </c>
      <c r="E158" s="522">
        <v>-0.06</v>
      </c>
      <c r="F158" s="522"/>
      <c r="G158" s="333">
        <f t="shared" si="3"/>
        <v>-1829.7700000000154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46154</v>
      </c>
      <c r="D159" s="299" t="s">
        <v>301</v>
      </c>
      <c r="E159" s="522">
        <v>21.55</v>
      </c>
      <c r="F159" s="522"/>
      <c r="G159" s="333">
        <f t="shared" si="3"/>
        <v>-1829.8300000000154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46153</v>
      </c>
      <c r="D160" s="299" t="s">
        <v>296</v>
      </c>
      <c r="E160" s="522">
        <v>4.79</v>
      </c>
      <c r="F160" s="522"/>
      <c r="G160" s="333">
        <f t="shared" si="3"/>
        <v>-1808.2800000000154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46153</v>
      </c>
      <c r="D161" s="299" t="s">
        <v>296</v>
      </c>
      <c r="E161" s="522">
        <v>66.59</v>
      </c>
      <c r="F161" s="522"/>
      <c r="G161" s="333">
        <f t="shared" si="3"/>
        <v>-1803.4900000000155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46153</v>
      </c>
      <c r="D162" s="299" t="s">
        <v>844</v>
      </c>
      <c r="E162" s="522">
        <v>-51.06</v>
      </c>
      <c r="F162" s="522">
        <v>-51.06</v>
      </c>
      <c r="G162" s="333">
        <f t="shared" si="3"/>
        <v>-1736.9000000000156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46153</v>
      </c>
      <c r="D163" s="299" t="s">
        <v>352</v>
      </c>
      <c r="E163" s="522">
        <v>21.29</v>
      </c>
      <c r="F163" s="522"/>
      <c r="G163" s="333">
        <f t="shared" si="3"/>
        <v>-1736.9000000000156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46152</v>
      </c>
      <c r="D164" s="299" t="s">
        <v>319</v>
      </c>
      <c r="E164" s="522">
        <v>59.25</v>
      </c>
      <c r="F164" s="522"/>
      <c r="G164" s="333">
        <f t="shared" si="3"/>
        <v>-1715.6100000000156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1</v>
      </c>
      <c r="C165" s="298">
        <v>46152</v>
      </c>
      <c r="D165" s="299" t="s">
        <v>304</v>
      </c>
      <c r="E165" s="522">
        <v>145.94999999999999</v>
      </c>
      <c r="F165" s="522"/>
      <c r="G165" s="333">
        <f t="shared" si="3"/>
        <v>-1656.3600000000156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1</v>
      </c>
      <c r="C166" s="298">
        <v>46152</v>
      </c>
      <c r="D166" s="299" t="s">
        <v>311</v>
      </c>
      <c r="E166" s="522">
        <v>131.9</v>
      </c>
      <c r="F166" s="522"/>
      <c r="G166" s="333">
        <f t="shared" si="3"/>
        <v>-1510.4100000000155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46152</v>
      </c>
      <c r="D167" s="299" t="s">
        <v>851</v>
      </c>
      <c r="E167" s="522">
        <v>96.46</v>
      </c>
      <c r="F167" s="522"/>
      <c r="G167" s="333">
        <f t="shared" si="3"/>
        <v>-1378.5100000000155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7</v>
      </c>
      <c r="C168" s="298">
        <v>46152</v>
      </c>
      <c r="D168" s="299" t="s">
        <v>852</v>
      </c>
      <c r="E168" s="522">
        <v>162</v>
      </c>
      <c r="F168" s="522"/>
      <c r="G168" s="333">
        <f t="shared" si="3"/>
        <v>-1282.0500000000154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3</v>
      </c>
      <c r="C169" s="298">
        <v>46152</v>
      </c>
      <c r="D169" s="299" t="s">
        <v>348</v>
      </c>
      <c r="E169" s="522">
        <v>25</v>
      </c>
      <c r="F169" s="522"/>
      <c r="G169" s="333">
        <f t="shared" si="3"/>
        <v>-1120.0500000000154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46151</v>
      </c>
      <c r="D170" s="299" t="s">
        <v>853</v>
      </c>
      <c r="E170" s="522">
        <v>35.83</v>
      </c>
      <c r="F170" s="522"/>
      <c r="G170" s="333">
        <f t="shared" si="3"/>
        <v>-1095.0500000000154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46151</v>
      </c>
      <c r="D171" s="299" t="s">
        <v>310</v>
      </c>
      <c r="E171" s="522">
        <v>50.58</v>
      </c>
      <c r="F171" s="522"/>
      <c r="G171" s="333">
        <f t="shared" si="3"/>
        <v>-1059.2200000000155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46151</v>
      </c>
      <c r="D172" s="299" t="s">
        <v>854</v>
      </c>
      <c r="E172" s="522">
        <v>20.65</v>
      </c>
      <c r="F172" s="522"/>
      <c r="G172" s="333">
        <f t="shared" si="3"/>
        <v>-1008.6400000000156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46151</v>
      </c>
      <c r="D173" s="299" t="s">
        <v>319</v>
      </c>
      <c r="E173" s="522">
        <v>38.770000000000003</v>
      </c>
      <c r="F173" s="522"/>
      <c r="G173" s="333">
        <f t="shared" si="3"/>
        <v>-987.99000000001558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46151</v>
      </c>
      <c r="D174" s="299" t="s">
        <v>844</v>
      </c>
      <c r="E174" s="522">
        <v>383.63</v>
      </c>
      <c r="F174" s="522">
        <v>383.63</v>
      </c>
      <c r="G174" s="333">
        <f t="shared" si="3"/>
        <v>-949.2200000000156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46151</v>
      </c>
      <c r="D175" s="299" t="s">
        <v>855</v>
      </c>
      <c r="E175" s="522">
        <v>10.68</v>
      </c>
      <c r="F175" s="522"/>
      <c r="G175" s="333">
        <f t="shared" si="3"/>
        <v>-949.2200000000156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46151</v>
      </c>
      <c r="D176" s="299" t="s">
        <v>348</v>
      </c>
      <c r="E176" s="522">
        <v>9.35</v>
      </c>
      <c r="F176" s="522"/>
      <c r="G176" s="333">
        <f t="shared" si="3"/>
        <v>-938.54000000001565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46151</v>
      </c>
      <c r="D177" s="299" t="s">
        <v>331</v>
      </c>
      <c r="E177" s="522">
        <v>-150.9</v>
      </c>
      <c r="F177" s="522">
        <v>-150.9</v>
      </c>
      <c r="G177" s="333">
        <f t="shared" si="3"/>
        <v>-929.19000000001563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46151</v>
      </c>
      <c r="D178" s="299" t="s">
        <v>848</v>
      </c>
      <c r="E178" s="522">
        <v>557.9</v>
      </c>
      <c r="F178" s="522">
        <v>557.9</v>
      </c>
      <c r="G178" s="333">
        <f t="shared" si="3"/>
        <v>-929.19000000001563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18</v>
      </c>
      <c r="C179" s="298">
        <v>46150</v>
      </c>
      <c r="D179" s="299" t="s">
        <v>361</v>
      </c>
      <c r="E179" s="522">
        <v>400</v>
      </c>
      <c r="F179" s="522"/>
      <c r="G179" s="333">
        <f t="shared" si="3"/>
        <v>-929.19000000001574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46150</v>
      </c>
      <c r="D180" s="299" t="s">
        <v>843</v>
      </c>
      <c r="E180" s="522">
        <v>200</v>
      </c>
      <c r="F180" s="522">
        <v>200</v>
      </c>
      <c r="G180" s="333">
        <f t="shared" si="3"/>
        <v>-529.19000000001574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46150</v>
      </c>
      <c r="D181" s="299" t="s">
        <v>473</v>
      </c>
      <c r="E181" s="522">
        <v>52.78</v>
      </c>
      <c r="F181" s="522"/>
      <c r="G181" s="333">
        <f t="shared" si="3"/>
        <v>-529.19000000001574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46150</v>
      </c>
      <c r="D182" s="299" t="s">
        <v>849</v>
      </c>
      <c r="E182" s="522">
        <v>137.07</v>
      </c>
      <c r="F182" s="522">
        <v>137.07</v>
      </c>
      <c r="G182" s="333">
        <f t="shared" si="3"/>
        <v>-476.41000000001571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46150</v>
      </c>
      <c r="D183" s="299" t="s">
        <v>358</v>
      </c>
      <c r="E183" s="522">
        <v>17.440000000000001</v>
      </c>
      <c r="F183" s="522"/>
      <c r="G183" s="333">
        <f t="shared" si="3"/>
        <v>-476.41000000001566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46150</v>
      </c>
      <c r="D184" s="299" t="s">
        <v>850</v>
      </c>
      <c r="E184" s="522">
        <v>359.81</v>
      </c>
      <c r="F184" s="522">
        <v>359.81</v>
      </c>
      <c r="G184" s="333">
        <f t="shared" si="3"/>
        <v>-458.97000000001566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46149</v>
      </c>
      <c r="D185" s="299" t="s">
        <v>847</v>
      </c>
      <c r="E185" s="522">
        <v>23.7</v>
      </c>
      <c r="F185" s="522"/>
      <c r="G185" s="333">
        <f t="shared" si="3"/>
        <v>-458.97000000001566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46149</v>
      </c>
      <c r="D186" s="299" t="s">
        <v>371</v>
      </c>
      <c r="E186" s="522">
        <v>13.43</v>
      </c>
      <c r="F186" s="522"/>
      <c r="G186" s="333">
        <f t="shared" si="3"/>
        <v>-435.27000000001567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13</v>
      </c>
      <c r="C187" s="298">
        <v>46149</v>
      </c>
      <c r="D187" s="299" t="s">
        <v>182</v>
      </c>
      <c r="E187" s="522">
        <v>122.18</v>
      </c>
      <c r="F187" s="522"/>
      <c r="G187" s="333">
        <f t="shared" si="3"/>
        <v>-421.84000000001566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335</v>
      </c>
      <c r="B188" s="330" t="s">
        <v>335</v>
      </c>
      <c r="C188" s="298">
        <v>46149</v>
      </c>
      <c r="D188" s="299" t="s">
        <v>447</v>
      </c>
      <c r="E188" s="522">
        <v>43.62</v>
      </c>
      <c r="F188" s="522"/>
      <c r="G188" s="333">
        <f t="shared" si="3"/>
        <v>-299.66000000001566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9</v>
      </c>
      <c r="C189" s="298">
        <v>46149</v>
      </c>
      <c r="D189" s="299" t="s">
        <v>58</v>
      </c>
      <c r="E189" s="522">
        <v>1231.68</v>
      </c>
      <c r="F189" s="522"/>
      <c r="G189" s="333">
        <f t="shared" si="3"/>
        <v>-256.04000000001565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46149</v>
      </c>
      <c r="D190" s="299" t="s">
        <v>309</v>
      </c>
      <c r="E190" s="522">
        <v>4.49</v>
      </c>
      <c r="F190" s="522"/>
      <c r="G190" s="333">
        <f t="shared" si="3"/>
        <v>975.63999999998441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46149</v>
      </c>
      <c r="D191" s="299" t="s">
        <v>847</v>
      </c>
      <c r="E191" s="522">
        <v>19.2</v>
      </c>
      <c r="F191" s="522"/>
      <c r="G191" s="333">
        <f t="shared" si="3"/>
        <v>980.12999999998442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46149</v>
      </c>
      <c r="D192" s="299" t="s">
        <v>847</v>
      </c>
      <c r="E192" s="522">
        <v>35</v>
      </c>
      <c r="F192" s="522"/>
      <c r="G192" s="333">
        <f t="shared" si="3"/>
        <v>999.32999999998447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46149</v>
      </c>
      <c r="D193" s="299" t="s">
        <v>319</v>
      </c>
      <c r="E193" s="522">
        <v>15.93</v>
      </c>
      <c r="F193" s="522"/>
      <c r="G193" s="333">
        <f t="shared" si="3"/>
        <v>1034.3299999999845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46149</v>
      </c>
      <c r="D194" s="299" t="s">
        <v>296</v>
      </c>
      <c r="E194" s="522">
        <v>11.18</v>
      </c>
      <c r="F194" s="522"/>
      <c r="G194" s="333">
        <f t="shared" si="3"/>
        <v>1050.2599999999845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46149</v>
      </c>
      <c r="D195" s="299" t="s">
        <v>301</v>
      </c>
      <c r="E195" s="522">
        <v>16.05</v>
      </c>
      <c r="F195" s="522"/>
      <c r="G195" s="333">
        <f t="shared" ref="G195:G234" si="4">G196-E195+F195</f>
        <v>1061.4399999999846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46148</v>
      </c>
      <c r="D196" s="299" t="s">
        <v>340</v>
      </c>
      <c r="E196" s="522">
        <v>47.93</v>
      </c>
      <c r="F196" s="522"/>
      <c r="G196" s="333">
        <f t="shared" si="4"/>
        <v>1077.4899999999845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14</v>
      </c>
      <c r="C197" s="298">
        <v>46148</v>
      </c>
      <c r="D197" s="299" t="s">
        <v>366</v>
      </c>
      <c r="E197" s="522">
        <v>66.67</v>
      </c>
      <c r="F197" s="522"/>
      <c r="G197" s="333">
        <f t="shared" si="4"/>
        <v>1125.4199999999846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46148</v>
      </c>
      <c r="D198" s="299" t="s">
        <v>319</v>
      </c>
      <c r="E198" s="522">
        <v>19.14</v>
      </c>
      <c r="F198" s="522"/>
      <c r="G198" s="333">
        <f t="shared" si="4"/>
        <v>1192.0899999999847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4</v>
      </c>
      <c r="C199" s="298">
        <v>46148</v>
      </c>
      <c r="D199" s="299" t="s">
        <v>310</v>
      </c>
      <c r="E199" s="522">
        <v>103.69</v>
      </c>
      <c r="F199" s="522"/>
      <c r="G199" s="333">
        <f t="shared" si="4"/>
        <v>1211.2299999999848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46148</v>
      </c>
      <c r="D200" s="299" t="s">
        <v>844</v>
      </c>
      <c r="E200" s="522">
        <v>513.29999999999995</v>
      </c>
      <c r="F200" s="522">
        <v>513.29999999999995</v>
      </c>
      <c r="G200" s="333">
        <f t="shared" si="4"/>
        <v>1314.9199999999848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46148</v>
      </c>
      <c r="D201" s="299" t="s">
        <v>300</v>
      </c>
      <c r="E201" s="522">
        <v>41.52</v>
      </c>
      <c r="F201" s="522"/>
      <c r="G201" s="333">
        <f t="shared" si="4"/>
        <v>1314.9199999999848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46148</v>
      </c>
      <c r="D202" s="299" t="s">
        <v>845</v>
      </c>
      <c r="E202" s="522">
        <v>500.5</v>
      </c>
      <c r="F202" s="522">
        <v>500.5</v>
      </c>
      <c r="G202" s="333">
        <f t="shared" si="4"/>
        <v>1356.4399999999848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46148</v>
      </c>
      <c r="D203" s="299" t="s">
        <v>846</v>
      </c>
      <c r="E203" s="522">
        <v>457.94</v>
      </c>
      <c r="F203" s="522">
        <v>457.94</v>
      </c>
      <c r="G203" s="333">
        <f t="shared" si="4"/>
        <v>1356.4399999999848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46148</v>
      </c>
      <c r="D204" s="299" t="s">
        <v>306</v>
      </c>
      <c r="E204" s="522">
        <v>23.48</v>
      </c>
      <c r="F204" s="522"/>
      <c r="G204" s="333">
        <f t="shared" si="4"/>
        <v>1356.4399999999848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46147</v>
      </c>
      <c r="D205" s="299" t="s">
        <v>384</v>
      </c>
      <c r="E205" s="522">
        <v>59.03</v>
      </c>
      <c r="F205" s="522"/>
      <c r="G205" s="333">
        <f t="shared" si="4"/>
        <v>1379.9199999999848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46147</v>
      </c>
      <c r="D206" s="299" t="s">
        <v>334</v>
      </c>
      <c r="E206" s="522">
        <v>11.06</v>
      </c>
      <c r="F206" s="522"/>
      <c r="G206" s="333">
        <f t="shared" si="4"/>
        <v>1438.9499999999848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46147</v>
      </c>
      <c r="D207" s="299" t="s">
        <v>296</v>
      </c>
      <c r="E207" s="522">
        <v>8.7200000000000006</v>
      </c>
      <c r="F207" s="522"/>
      <c r="G207" s="333">
        <f t="shared" si="4"/>
        <v>1450.0099999999848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46147</v>
      </c>
      <c r="D208" s="299" t="s">
        <v>296</v>
      </c>
      <c r="E208" s="522">
        <v>42.88</v>
      </c>
      <c r="F208" s="522"/>
      <c r="G208" s="333">
        <f t="shared" si="4"/>
        <v>1458.7299999999848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46147</v>
      </c>
      <c r="D209" s="299" t="s">
        <v>300</v>
      </c>
      <c r="E209" s="522">
        <v>17.03</v>
      </c>
      <c r="F209" s="522"/>
      <c r="G209" s="333">
        <f t="shared" si="4"/>
        <v>1501.6099999999849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22</v>
      </c>
      <c r="C210" s="298">
        <v>46146</v>
      </c>
      <c r="D210" s="299" t="s">
        <v>835</v>
      </c>
      <c r="E210" s="522">
        <v>13.83</v>
      </c>
      <c r="F210" s="522"/>
      <c r="G210" s="333">
        <f t="shared" si="4"/>
        <v>1518.6399999999849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46146</v>
      </c>
      <c r="D211" s="299" t="s">
        <v>340</v>
      </c>
      <c r="E211" s="522">
        <v>47.93</v>
      </c>
      <c r="F211" s="522"/>
      <c r="G211" s="333">
        <f t="shared" si="4"/>
        <v>1532.4699999999848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46146</v>
      </c>
      <c r="D212" s="299" t="s">
        <v>334</v>
      </c>
      <c r="E212" s="522">
        <v>11.06</v>
      </c>
      <c r="F212" s="522"/>
      <c r="G212" s="333">
        <f t="shared" si="4"/>
        <v>1580.3999999999849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14</v>
      </c>
      <c r="C213" s="298">
        <v>46146</v>
      </c>
      <c r="D213" s="299" t="s">
        <v>367</v>
      </c>
      <c r="E213" s="522">
        <v>70.25</v>
      </c>
      <c r="F213" s="522"/>
      <c r="G213" s="333">
        <f t="shared" si="4"/>
        <v>1591.4599999999848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284</v>
      </c>
      <c r="B214" s="330">
        <v>36</v>
      </c>
      <c r="C214" s="298">
        <v>46146</v>
      </c>
      <c r="D214" s="299" t="s">
        <v>374</v>
      </c>
      <c r="E214" s="522">
        <v>50</v>
      </c>
      <c r="F214" s="522"/>
      <c r="G214" s="333">
        <f t="shared" si="4"/>
        <v>1661.7099999999848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17</v>
      </c>
      <c r="C215" s="298">
        <v>46146</v>
      </c>
      <c r="D215" s="299" t="s">
        <v>370</v>
      </c>
      <c r="E215" s="522">
        <v>99</v>
      </c>
      <c r="F215" s="522"/>
      <c r="G215" s="333">
        <f t="shared" si="4"/>
        <v>1711.7099999999848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46145</v>
      </c>
      <c r="D216" s="299" t="s">
        <v>834</v>
      </c>
      <c r="E216" s="522">
        <v>49.13</v>
      </c>
      <c r="F216" s="522"/>
      <c r="G216" s="333">
        <f t="shared" si="4"/>
        <v>1810.7099999999848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46145</v>
      </c>
      <c r="D217" s="299" t="s">
        <v>831</v>
      </c>
      <c r="E217" s="522">
        <v>50</v>
      </c>
      <c r="F217" s="522"/>
      <c r="G217" s="333">
        <f t="shared" si="4"/>
        <v>1859.8399999999849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46145</v>
      </c>
      <c r="D218" s="299" t="s">
        <v>311</v>
      </c>
      <c r="E218" s="522">
        <v>91.98</v>
      </c>
      <c r="F218" s="522"/>
      <c r="G218" s="333">
        <f t="shared" si="4"/>
        <v>1909.8399999999849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46145</v>
      </c>
      <c r="D219" s="299" t="s">
        <v>832</v>
      </c>
      <c r="E219" s="522">
        <v>24.68</v>
      </c>
      <c r="F219" s="522"/>
      <c r="G219" s="333">
        <f t="shared" si="4"/>
        <v>2001.8199999999849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46145</v>
      </c>
      <c r="D220" s="299" t="s">
        <v>358</v>
      </c>
      <c r="E220" s="522">
        <v>2.4900000000000002</v>
      </c>
      <c r="F220" s="522"/>
      <c r="G220" s="333">
        <f t="shared" si="4"/>
        <v>2026.499999999985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46145</v>
      </c>
      <c r="D221" s="299" t="s">
        <v>862</v>
      </c>
      <c r="E221" s="522">
        <v>12.77</v>
      </c>
      <c r="F221" s="522"/>
      <c r="G221" s="333">
        <f t="shared" si="4"/>
        <v>2028.989999999985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46145</v>
      </c>
      <c r="D222" s="299" t="s">
        <v>458</v>
      </c>
      <c r="E222" s="522">
        <v>192.97</v>
      </c>
      <c r="F222" s="522"/>
      <c r="G222" s="333">
        <f t="shared" si="4"/>
        <v>2041.759999999985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46145</v>
      </c>
      <c r="D223" s="299" t="s">
        <v>348</v>
      </c>
      <c r="E223" s="522">
        <v>9.35</v>
      </c>
      <c r="F223" s="522"/>
      <c r="G223" s="333">
        <f t="shared" si="4"/>
        <v>2234.729999999985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46144</v>
      </c>
      <c r="D224" s="299" t="s">
        <v>310</v>
      </c>
      <c r="E224" s="522">
        <v>57.69</v>
      </c>
      <c r="F224" s="522"/>
      <c r="G224" s="333">
        <f t="shared" si="4"/>
        <v>2244.0799999999849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46144</v>
      </c>
      <c r="D225" s="299" t="s">
        <v>310</v>
      </c>
      <c r="E225" s="522">
        <v>6.37</v>
      </c>
      <c r="F225" s="522"/>
      <c r="G225" s="333">
        <f t="shared" si="4"/>
        <v>2301.769999999985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46144</v>
      </c>
      <c r="D226" s="299" t="s">
        <v>375</v>
      </c>
      <c r="E226" s="522">
        <v>6.37</v>
      </c>
      <c r="F226" s="522"/>
      <c r="G226" s="333">
        <f t="shared" si="4"/>
        <v>2308.1399999999849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46144</v>
      </c>
      <c r="D227" s="299" t="s">
        <v>300</v>
      </c>
      <c r="E227" s="522">
        <v>41.51</v>
      </c>
      <c r="F227" s="522"/>
      <c r="G227" s="333">
        <f t="shared" si="4"/>
        <v>2314.5099999999848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7</v>
      </c>
      <c r="C228" s="298">
        <v>46144</v>
      </c>
      <c r="D228" s="299" t="s">
        <v>833</v>
      </c>
      <c r="E228" s="522">
        <v>74.53</v>
      </c>
      <c r="F228" s="522"/>
      <c r="G228" s="333">
        <f t="shared" si="4"/>
        <v>2356.019999999985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1</v>
      </c>
      <c r="C229" s="298">
        <v>46144</v>
      </c>
      <c r="D229" s="299" t="s">
        <v>306</v>
      </c>
      <c r="E229" s="522">
        <v>72.73</v>
      </c>
      <c r="F229" s="522"/>
      <c r="G229" s="333">
        <f t="shared" si="4"/>
        <v>2430.5499999999852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3</v>
      </c>
      <c r="C230" s="298">
        <v>46144</v>
      </c>
      <c r="D230" s="299" t="s">
        <v>348</v>
      </c>
      <c r="E230" s="522">
        <v>25</v>
      </c>
      <c r="F230" s="522"/>
      <c r="G230" s="333">
        <f t="shared" si="4"/>
        <v>2503.2799999999852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46144</v>
      </c>
      <c r="D231" s="299" t="s">
        <v>485</v>
      </c>
      <c r="E231" s="522">
        <v>121.4</v>
      </c>
      <c r="F231" s="522">
        <v>121.4</v>
      </c>
      <c r="G231" s="333">
        <f t="shared" si="4"/>
        <v>2528.2799999999852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46144</v>
      </c>
      <c r="D232" s="299" t="s">
        <v>348</v>
      </c>
      <c r="E232" s="522">
        <v>9.73</v>
      </c>
      <c r="F232" s="522"/>
      <c r="G232" s="333">
        <f t="shared" si="4"/>
        <v>2528.2799999999852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46143</v>
      </c>
      <c r="D233" s="299" t="s">
        <v>358</v>
      </c>
      <c r="E233" s="522">
        <v>8.9700000000000006</v>
      </c>
      <c r="F233" s="522"/>
      <c r="G233" s="333">
        <f t="shared" si="4"/>
        <v>2538.0099999999852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s="540" customFormat="1" ht="12" customHeight="1" x14ac:dyDescent="0.3">
      <c r="A234" s="530" t="s">
        <v>284</v>
      </c>
      <c r="B234" s="531">
        <v>37</v>
      </c>
      <c r="C234" s="532">
        <v>46142</v>
      </c>
      <c r="D234" s="533" t="s">
        <v>285</v>
      </c>
      <c r="E234" s="534">
        <v>5616.82</v>
      </c>
      <c r="F234" s="534"/>
      <c r="G234" s="535">
        <f t="shared" si="4"/>
        <v>2546.979999999985</v>
      </c>
      <c r="H234" s="536"/>
      <c r="I234" s="537"/>
      <c r="J234" s="538"/>
      <c r="K234" s="539"/>
      <c r="L234" s="538"/>
      <c r="M234" s="539"/>
      <c r="N234" s="538"/>
      <c r="O234" s="539"/>
      <c r="P234" s="538"/>
      <c r="Q234" s="539"/>
      <c r="R234" s="538"/>
      <c r="S234" s="539"/>
      <c r="T234" s="538"/>
    </row>
    <row r="235" spans="1:20" ht="12" customHeight="1" x14ac:dyDescent="0.3">
      <c r="A235" s="329" t="s">
        <v>286</v>
      </c>
      <c r="B235" s="330">
        <v>25</v>
      </c>
      <c r="C235" s="298">
        <v>46142</v>
      </c>
      <c r="D235" s="298" t="s">
        <v>204</v>
      </c>
      <c r="E235" s="331">
        <v>350</v>
      </c>
      <c r="F235" s="331"/>
      <c r="G235" s="333">
        <f t="shared" ref="G235:G236" si="5">G236-E235+F235</f>
        <v>8163.7999999999847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286</v>
      </c>
      <c r="B236" s="330">
        <v>26</v>
      </c>
      <c r="C236" s="298">
        <v>46142</v>
      </c>
      <c r="D236" s="298" t="s">
        <v>205</v>
      </c>
      <c r="E236" s="331">
        <v>320</v>
      </c>
      <c r="F236" s="331"/>
      <c r="G236" s="333">
        <f t="shared" si="5"/>
        <v>8513.7999999999847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286</v>
      </c>
      <c r="B237" s="330">
        <v>27</v>
      </c>
      <c r="C237" s="298">
        <v>46142</v>
      </c>
      <c r="D237" s="298" t="s">
        <v>206</v>
      </c>
      <c r="E237" s="331">
        <v>25</v>
      </c>
      <c r="F237" s="331"/>
      <c r="G237" s="333">
        <f t="shared" ref="G237:G488" si="6">G238-E237+F237</f>
        <v>8833.7999999999847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286</v>
      </c>
      <c r="B238" s="330">
        <v>28</v>
      </c>
      <c r="C238" s="298">
        <v>46142</v>
      </c>
      <c r="D238" s="298" t="s">
        <v>207</v>
      </c>
      <c r="E238" s="331">
        <v>25</v>
      </c>
      <c r="F238" s="331"/>
      <c r="G238" s="333">
        <f t="shared" si="6"/>
        <v>8858.7999999999847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286</v>
      </c>
      <c r="B239" s="330">
        <v>29</v>
      </c>
      <c r="C239" s="298">
        <v>46142</v>
      </c>
      <c r="D239" s="298" t="s">
        <v>208</v>
      </c>
      <c r="E239" s="331">
        <v>45</v>
      </c>
      <c r="F239" s="331"/>
      <c r="G239" s="333">
        <f t="shared" si="6"/>
        <v>8883.7999999999847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286</v>
      </c>
      <c r="B240" s="330">
        <v>30</v>
      </c>
      <c r="C240" s="298">
        <v>46142</v>
      </c>
      <c r="D240" s="298" t="s">
        <v>209</v>
      </c>
      <c r="E240" s="331">
        <v>400</v>
      </c>
      <c r="F240" s="331"/>
      <c r="G240" s="333">
        <f t="shared" si="6"/>
        <v>8928.7999999999847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31</v>
      </c>
      <c r="C241" s="298">
        <v>46142</v>
      </c>
      <c r="D241" s="298" t="s">
        <v>210</v>
      </c>
      <c r="E241" s="331">
        <v>375</v>
      </c>
      <c r="F241" s="331"/>
      <c r="G241" s="333">
        <f t="shared" si="6"/>
        <v>9328.7999999999847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286</v>
      </c>
      <c r="B242" s="330">
        <v>32</v>
      </c>
      <c r="C242" s="298">
        <v>46142</v>
      </c>
      <c r="D242" s="298" t="s">
        <v>211</v>
      </c>
      <c r="E242" s="331">
        <v>100</v>
      </c>
      <c r="F242" s="331"/>
      <c r="G242" s="333">
        <f t="shared" si="6"/>
        <v>9703.7999999999847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286</v>
      </c>
      <c r="B243" s="330">
        <v>33</v>
      </c>
      <c r="C243" s="298">
        <v>46142</v>
      </c>
      <c r="D243" s="298" t="s">
        <v>212</v>
      </c>
      <c r="E243" s="331">
        <v>85</v>
      </c>
      <c r="F243" s="331"/>
      <c r="G243" s="333">
        <f t="shared" si="6"/>
        <v>9803.7999999999847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286</v>
      </c>
      <c r="B244" s="330">
        <v>34</v>
      </c>
      <c r="C244" s="298">
        <v>46142</v>
      </c>
      <c r="D244" s="298" t="s">
        <v>213</v>
      </c>
      <c r="E244" s="331">
        <v>230</v>
      </c>
      <c r="F244" s="331"/>
      <c r="G244" s="333">
        <f t="shared" si="6"/>
        <v>9888.7999999999847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35</v>
      </c>
      <c r="C245" s="298">
        <v>46142</v>
      </c>
      <c r="D245" s="298" t="s">
        <v>214</v>
      </c>
      <c r="E245" s="331">
        <v>45</v>
      </c>
      <c r="F245" s="331"/>
      <c r="G245" s="333">
        <f t="shared" si="6"/>
        <v>10118.799999999985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46142</v>
      </c>
      <c r="D246" s="299" t="s">
        <v>288</v>
      </c>
      <c r="E246" s="331">
        <v>185.64</v>
      </c>
      <c r="F246" s="331">
        <v>185.64</v>
      </c>
      <c r="G246" s="333">
        <f t="shared" si="6"/>
        <v>10163.799999999985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46142</v>
      </c>
      <c r="D247" s="299" t="s">
        <v>290</v>
      </c>
      <c r="E247" s="331">
        <v>30</v>
      </c>
      <c r="F247" s="331"/>
      <c r="G247" s="333">
        <f t="shared" si="6"/>
        <v>10163.799999999985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291</v>
      </c>
      <c r="B248" s="330">
        <v>39</v>
      </c>
      <c r="C248" s="298">
        <v>46142</v>
      </c>
      <c r="D248" s="299" t="s">
        <v>292</v>
      </c>
      <c r="E248" s="331"/>
      <c r="F248" s="331">
        <v>2763.78</v>
      </c>
      <c r="G248" s="333">
        <f t="shared" si="6"/>
        <v>10193.799999999985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291</v>
      </c>
      <c r="B249" s="330">
        <v>38</v>
      </c>
      <c r="C249" s="298">
        <v>46142</v>
      </c>
      <c r="D249" s="299" t="s">
        <v>293</v>
      </c>
      <c r="E249" s="331"/>
      <c r="F249" s="331">
        <v>4597.82</v>
      </c>
      <c r="G249" s="333">
        <f t="shared" si="6"/>
        <v>7430.019999999985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42</v>
      </c>
      <c r="C250" s="298">
        <v>46142</v>
      </c>
      <c r="D250" s="299" t="s">
        <v>200</v>
      </c>
      <c r="E250" s="331">
        <v>50.92</v>
      </c>
      <c r="F250" s="331"/>
      <c r="G250" s="333">
        <f t="shared" si="6"/>
        <v>2832.1999999999853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43</v>
      </c>
      <c r="C251" s="298">
        <v>46142</v>
      </c>
      <c r="D251" s="299" t="s">
        <v>201</v>
      </c>
      <c r="E251" s="331">
        <v>50.92</v>
      </c>
      <c r="F251" s="331"/>
      <c r="G251" s="333">
        <f t="shared" si="6"/>
        <v>2883.1199999999853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4</v>
      </c>
      <c r="C252" s="298">
        <v>46142</v>
      </c>
      <c r="D252" s="299" t="s">
        <v>295</v>
      </c>
      <c r="E252" s="331">
        <v>35.799999999999997</v>
      </c>
      <c r="F252" s="331"/>
      <c r="G252" s="333">
        <f t="shared" si="6"/>
        <v>2934.0399999999854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10</v>
      </c>
      <c r="C253" s="298">
        <v>46142</v>
      </c>
      <c r="D253" s="299" t="s">
        <v>176</v>
      </c>
      <c r="E253" s="331">
        <v>17.899999999999999</v>
      </c>
      <c r="F253" s="331"/>
      <c r="G253" s="333">
        <f t="shared" si="6"/>
        <v>2969.8399999999856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46142</v>
      </c>
      <c r="D254" s="299" t="s">
        <v>296</v>
      </c>
      <c r="E254" s="331">
        <v>8.7200000000000006</v>
      </c>
      <c r="F254" s="331"/>
      <c r="G254" s="333">
        <f t="shared" si="6"/>
        <v>2987.7399999999857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46142</v>
      </c>
      <c r="D255" s="299" t="s">
        <v>297</v>
      </c>
      <c r="E255" s="331">
        <v>100</v>
      </c>
      <c r="F255" s="331"/>
      <c r="G255" s="333">
        <f t="shared" si="6"/>
        <v>2996.4599999999855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46142</v>
      </c>
      <c r="D256" s="299" t="s">
        <v>297</v>
      </c>
      <c r="E256" s="331">
        <v>100</v>
      </c>
      <c r="F256" s="331"/>
      <c r="G256" s="333">
        <f t="shared" si="6"/>
        <v>3096.4599999999855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46142</v>
      </c>
      <c r="D257" s="299" t="s">
        <v>297</v>
      </c>
      <c r="E257" s="331">
        <v>100</v>
      </c>
      <c r="F257" s="331"/>
      <c r="G257" s="333">
        <f t="shared" si="6"/>
        <v>3196.4599999999855</v>
      </c>
      <c r="H257" s="334" t="s">
        <v>298</v>
      </c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46142</v>
      </c>
      <c r="D258" s="299" t="s">
        <v>297</v>
      </c>
      <c r="E258" s="331">
        <v>100</v>
      </c>
      <c r="F258" s="331"/>
      <c r="G258" s="333">
        <f t="shared" si="6"/>
        <v>3296.4599999999855</v>
      </c>
      <c r="H258" s="334" t="s">
        <v>298</v>
      </c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291</v>
      </c>
      <c r="B259" s="330">
        <v>41</v>
      </c>
      <c r="C259" s="298">
        <v>46142</v>
      </c>
      <c r="D259" s="299" t="s">
        <v>299</v>
      </c>
      <c r="E259" s="331"/>
      <c r="F259" s="331">
        <v>250</v>
      </c>
      <c r="G259" s="333">
        <f t="shared" si="6"/>
        <v>3396.4599999999855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46142</v>
      </c>
      <c r="D260" s="299" t="s">
        <v>300</v>
      </c>
      <c r="E260" s="331">
        <v>42.44</v>
      </c>
      <c r="F260" s="331"/>
      <c r="G260" s="333">
        <f t="shared" si="6"/>
        <v>3146.4599999999855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46142</v>
      </c>
      <c r="D261" s="299" t="s">
        <v>300</v>
      </c>
      <c r="E261" s="331">
        <v>24.05</v>
      </c>
      <c r="F261" s="331"/>
      <c r="G261" s="333">
        <f t="shared" si="6"/>
        <v>3188.8999999999855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46141</v>
      </c>
      <c r="D262" s="299" t="s">
        <v>301</v>
      </c>
      <c r="E262" s="331">
        <v>31.8</v>
      </c>
      <c r="F262" s="331"/>
      <c r="G262" s="333">
        <f t="shared" si="6"/>
        <v>3212.9499999999857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46141</v>
      </c>
      <c r="D263" s="299" t="s">
        <v>302</v>
      </c>
      <c r="E263" s="331">
        <v>100</v>
      </c>
      <c r="F263" s="331"/>
      <c r="G263" s="333">
        <f t="shared" si="6"/>
        <v>3244.7499999999859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46141</v>
      </c>
      <c r="D264" s="299" t="s">
        <v>303</v>
      </c>
      <c r="E264" s="331">
        <v>75</v>
      </c>
      <c r="F264" s="331"/>
      <c r="G264" s="333">
        <f t="shared" si="6"/>
        <v>3344.7499999999859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46141</v>
      </c>
      <c r="D265" s="299" t="s">
        <v>304</v>
      </c>
      <c r="E265" s="331">
        <v>52.5</v>
      </c>
      <c r="F265" s="331"/>
      <c r="G265" s="333">
        <f t="shared" si="6"/>
        <v>3419.7499999999859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46141</v>
      </c>
      <c r="D266" s="299" t="s">
        <v>305</v>
      </c>
      <c r="E266" s="331">
        <v>-256</v>
      </c>
      <c r="F266" s="331"/>
      <c r="G266" s="333">
        <f t="shared" si="6"/>
        <v>3472.2499999999859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46140</v>
      </c>
      <c r="D267" s="299" t="s">
        <v>300</v>
      </c>
      <c r="E267" s="331">
        <v>20.38</v>
      </c>
      <c r="F267" s="331"/>
      <c r="G267" s="333">
        <f t="shared" si="6"/>
        <v>3216.2499999999859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46140</v>
      </c>
      <c r="D268" s="299" t="s">
        <v>296</v>
      </c>
      <c r="E268" s="331">
        <v>15.41</v>
      </c>
      <c r="F268" s="331"/>
      <c r="G268" s="333">
        <f t="shared" si="6"/>
        <v>3236.629999999986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46140</v>
      </c>
      <c r="D269" s="299" t="s">
        <v>296</v>
      </c>
      <c r="E269" s="331">
        <v>33.840000000000003</v>
      </c>
      <c r="F269" s="331"/>
      <c r="G269" s="333">
        <f t="shared" si="6"/>
        <v>3252.0399999999859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46140</v>
      </c>
      <c r="D270" s="299" t="s">
        <v>306</v>
      </c>
      <c r="E270" s="331">
        <v>5.3</v>
      </c>
      <c r="F270" s="331"/>
      <c r="G270" s="333">
        <f t="shared" si="6"/>
        <v>3285.879999999986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46140</v>
      </c>
      <c r="D271" s="299" t="s">
        <v>307</v>
      </c>
      <c r="E271" s="331">
        <v>500</v>
      </c>
      <c r="F271" s="331"/>
      <c r="G271" s="333">
        <f t="shared" si="6"/>
        <v>3291.1799999999862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46140</v>
      </c>
      <c r="D272" s="299" t="s">
        <v>308</v>
      </c>
      <c r="E272" s="331">
        <v>47.99</v>
      </c>
      <c r="F272" s="331"/>
      <c r="G272" s="333">
        <f t="shared" si="6"/>
        <v>3791.1799999999862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3</v>
      </c>
      <c r="C273" s="298">
        <v>46139</v>
      </c>
      <c r="D273" s="299" t="s">
        <v>309</v>
      </c>
      <c r="E273" s="331">
        <v>13.11</v>
      </c>
      <c r="F273" s="331"/>
      <c r="G273" s="333">
        <f t="shared" si="6"/>
        <v>3839.169999999986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46139</v>
      </c>
      <c r="D274" s="299" t="s">
        <v>310</v>
      </c>
      <c r="E274" s="331">
        <v>30.54</v>
      </c>
      <c r="F274" s="331"/>
      <c r="G274" s="333">
        <f t="shared" si="6"/>
        <v>3852.2799999999861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46139</v>
      </c>
      <c r="D275" s="299" t="s">
        <v>311</v>
      </c>
      <c r="E275" s="331">
        <v>163.01</v>
      </c>
      <c r="F275" s="331"/>
      <c r="G275" s="333">
        <f t="shared" si="6"/>
        <v>3882.8199999999861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46139</v>
      </c>
      <c r="D276" s="299" t="s">
        <v>312</v>
      </c>
      <c r="E276" s="331">
        <v>54.97</v>
      </c>
      <c r="F276" s="331"/>
      <c r="G276" s="333">
        <f t="shared" si="6"/>
        <v>4045.8299999999858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46139</v>
      </c>
      <c r="D277" s="299" t="s">
        <v>306</v>
      </c>
      <c r="E277" s="331">
        <v>51.28</v>
      </c>
      <c r="F277" s="331"/>
      <c r="G277" s="333">
        <f t="shared" si="6"/>
        <v>4100.7999999999856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46138</v>
      </c>
      <c r="D278" s="299" t="s">
        <v>312</v>
      </c>
      <c r="E278" s="331">
        <v>38.979999999999997</v>
      </c>
      <c r="F278" s="331"/>
      <c r="G278" s="333">
        <f t="shared" si="6"/>
        <v>4152.0799999999854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46138</v>
      </c>
      <c r="D279" s="299" t="s">
        <v>313</v>
      </c>
      <c r="E279" s="331">
        <v>39.83</v>
      </c>
      <c r="F279" s="331"/>
      <c r="G279" s="333">
        <f t="shared" si="6"/>
        <v>4191.0599999999849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46138</v>
      </c>
      <c r="D280" s="299" t="s">
        <v>313</v>
      </c>
      <c r="E280" s="331">
        <v>51.24</v>
      </c>
      <c r="F280" s="331"/>
      <c r="G280" s="333">
        <f t="shared" si="6"/>
        <v>4230.8899999999849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12</v>
      </c>
      <c r="C281" s="298">
        <v>46137</v>
      </c>
      <c r="D281" s="299" t="s">
        <v>314</v>
      </c>
      <c r="E281" s="331">
        <v>214.74</v>
      </c>
      <c r="F281" s="331"/>
      <c r="G281" s="333">
        <f t="shared" si="6"/>
        <v>4282.1299999999846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46136</v>
      </c>
      <c r="D282" s="299" t="s">
        <v>315</v>
      </c>
      <c r="E282" s="331">
        <v>127.68</v>
      </c>
      <c r="F282" s="331">
        <v>127.68</v>
      </c>
      <c r="G282" s="333">
        <f t="shared" si="6"/>
        <v>4496.8699999999844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46135</v>
      </c>
      <c r="D283" s="299" t="s">
        <v>864</v>
      </c>
      <c r="E283" s="331">
        <v>65</v>
      </c>
      <c r="F283" s="331"/>
      <c r="G283" s="333">
        <f t="shared" si="6"/>
        <v>4496.8699999999844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291</v>
      </c>
      <c r="B284" s="330">
        <v>40</v>
      </c>
      <c r="C284" s="298">
        <v>46134</v>
      </c>
      <c r="D284" s="299" t="s">
        <v>316</v>
      </c>
      <c r="E284" s="331"/>
      <c r="F284" s="331">
        <v>838.69</v>
      </c>
      <c r="G284" s="333">
        <f t="shared" si="6"/>
        <v>4561.8699999999844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46134</v>
      </c>
      <c r="D285" s="299" t="s">
        <v>317</v>
      </c>
      <c r="E285" s="331">
        <v>17.03</v>
      </c>
      <c r="F285" s="331"/>
      <c r="G285" s="333">
        <f t="shared" si="6"/>
        <v>3723.1799999999848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46134</v>
      </c>
      <c r="D286" s="299" t="s">
        <v>312</v>
      </c>
      <c r="E286" s="331">
        <v>51.94</v>
      </c>
      <c r="F286" s="331"/>
      <c r="G286" s="333">
        <f t="shared" si="6"/>
        <v>3740.209999999985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46134</v>
      </c>
      <c r="D287" s="299" t="s">
        <v>306</v>
      </c>
      <c r="E287" s="331">
        <v>226.7</v>
      </c>
      <c r="F287" s="331"/>
      <c r="G287" s="333">
        <f t="shared" si="6"/>
        <v>3792.1499999999851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46133</v>
      </c>
      <c r="D288" s="299" t="s">
        <v>318</v>
      </c>
      <c r="E288" s="331">
        <v>70</v>
      </c>
      <c r="F288" s="331"/>
      <c r="G288" s="333">
        <f t="shared" si="6"/>
        <v>4018.8499999999849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46133</v>
      </c>
      <c r="D289" s="299" t="s">
        <v>319</v>
      </c>
      <c r="E289" s="331">
        <v>14.26</v>
      </c>
      <c r="F289" s="331"/>
      <c r="G289" s="333">
        <f t="shared" si="6"/>
        <v>4088.8499999999849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46133</v>
      </c>
      <c r="D290" s="299" t="s">
        <v>320</v>
      </c>
      <c r="E290" s="331">
        <v>8.51</v>
      </c>
      <c r="F290" s="331"/>
      <c r="G290" s="333">
        <f t="shared" si="6"/>
        <v>4103.1099999999851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5</v>
      </c>
      <c r="C291" s="298">
        <v>46133</v>
      </c>
      <c r="D291" s="299" t="s">
        <v>321</v>
      </c>
      <c r="E291" s="331">
        <v>20</v>
      </c>
      <c r="F291" s="331"/>
      <c r="G291" s="333">
        <f t="shared" si="6"/>
        <v>4111.6199999999853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23</v>
      </c>
      <c r="C292" s="298">
        <v>46133</v>
      </c>
      <c r="D292" s="299" t="s">
        <v>67</v>
      </c>
      <c r="E292" s="331">
        <v>650.88</v>
      </c>
      <c r="F292" s="331"/>
      <c r="G292" s="333">
        <f t="shared" si="6"/>
        <v>4131.6199999999853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46133</v>
      </c>
      <c r="D293" s="299" t="s">
        <v>322</v>
      </c>
      <c r="E293" s="331">
        <v>15</v>
      </c>
      <c r="F293" s="331"/>
      <c r="G293" s="333">
        <f t="shared" si="6"/>
        <v>4782.4999999999854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5</v>
      </c>
      <c r="C294" s="298">
        <v>46133</v>
      </c>
      <c r="D294" s="299" t="s">
        <v>322</v>
      </c>
      <c r="E294" s="331">
        <v>250</v>
      </c>
      <c r="F294" s="331"/>
      <c r="G294" s="333">
        <f t="shared" si="6"/>
        <v>4797.4999999999854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46132</v>
      </c>
      <c r="D295" s="299" t="s">
        <v>323</v>
      </c>
      <c r="E295" s="331">
        <v>20.22</v>
      </c>
      <c r="F295" s="331"/>
      <c r="G295" s="333">
        <f t="shared" si="6"/>
        <v>5047.4999999999854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46132</v>
      </c>
      <c r="D296" s="299" t="s">
        <v>403</v>
      </c>
      <c r="E296" s="331">
        <v>44</v>
      </c>
      <c r="F296" s="331"/>
      <c r="G296" s="333">
        <f t="shared" si="6"/>
        <v>5067.7199999999857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46132</v>
      </c>
      <c r="D297" s="299" t="s">
        <v>324</v>
      </c>
      <c r="E297" s="331">
        <v>12.01</v>
      </c>
      <c r="F297" s="331"/>
      <c r="G297" s="333">
        <f t="shared" si="6"/>
        <v>5111.7199999999857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46132</v>
      </c>
      <c r="D298" s="299" t="s">
        <v>296</v>
      </c>
      <c r="E298" s="331">
        <v>12.21</v>
      </c>
      <c r="F298" s="331"/>
      <c r="G298" s="333">
        <f t="shared" si="6"/>
        <v>5123.7299999999859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46132</v>
      </c>
      <c r="D299" s="299" t="s">
        <v>325</v>
      </c>
      <c r="E299" s="331">
        <v>46.4</v>
      </c>
      <c r="F299" s="331"/>
      <c r="G299" s="333">
        <f t="shared" si="6"/>
        <v>5135.939999999986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46131</v>
      </c>
      <c r="D300" s="299" t="s">
        <v>326</v>
      </c>
      <c r="E300" s="331">
        <v>31.7</v>
      </c>
      <c r="F300" s="331"/>
      <c r="G300" s="333">
        <f t="shared" si="6"/>
        <v>5182.3399999999856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46131</v>
      </c>
      <c r="D301" s="299" t="s">
        <v>327</v>
      </c>
      <c r="E301" s="331">
        <v>11.11</v>
      </c>
      <c r="F301" s="331"/>
      <c r="G301" s="333">
        <f t="shared" si="6"/>
        <v>5214.0399999999854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46131</v>
      </c>
      <c r="D302" s="299" t="s">
        <v>306</v>
      </c>
      <c r="E302" s="331">
        <v>79.16</v>
      </c>
      <c r="F302" s="331"/>
      <c r="G302" s="333">
        <f t="shared" si="6"/>
        <v>5225.1499999999851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22</v>
      </c>
      <c r="C303" s="298">
        <v>46131</v>
      </c>
      <c r="D303" s="299" t="s">
        <v>328</v>
      </c>
      <c r="E303" s="331">
        <v>7.46</v>
      </c>
      <c r="F303" s="331"/>
      <c r="G303" s="333">
        <f t="shared" si="6"/>
        <v>5304.3099999999849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46131</v>
      </c>
      <c r="D304" s="299" t="s">
        <v>300</v>
      </c>
      <c r="E304" s="331">
        <v>13.83</v>
      </c>
      <c r="F304" s="331"/>
      <c r="G304" s="333">
        <f t="shared" si="6"/>
        <v>5311.769999999985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46131</v>
      </c>
      <c r="D305" s="299" t="s">
        <v>300</v>
      </c>
      <c r="E305" s="331">
        <v>30</v>
      </c>
      <c r="F305" s="331"/>
      <c r="G305" s="333">
        <f t="shared" si="6"/>
        <v>5325.5999999999849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46131</v>
      </c>
      <c r="D306" s="299" t="s">
        <v>300</v>
      </c>
      <c r="E306" s="331">
        <v>15.17</v>
      </c>
      <c r="F306" s="331"/>
      <c r="G306" s="333">
        <f t="shared" si="6"/>
        <v>5355.5999999999849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46130</v>
      </c>
      <c r="D307" s="299" t="s">
        <v>329</v>
      </c>
      <c r="E307" s="331">
        <v>75.55</v>
      </c>
      <c r="F307" s="331"/>
      <c r="G307" s="333">
        <f t="shared" si="6"/>
        <v>5370.769999999985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46130</v>
      </c>
      <c r="D308" s="299" t="s">
        <v>330</v>
      </c>
      <c r="E308" s="331">
        <v>26</v>
      </c>
      <c r="F308" s="331"/>
      <c r="G308" s="333">
        <f t="shared" si="6"/>
        <v>5446.3199999999852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46130</v>
      </c>
      <c r="D309" s="299" t="s">
        <v>311</v>
      </c>
      <c r="E309" s="331">
        <v>25.28</v>
      </c>
      <c r="F309" s="331"/>
      <c r="G309" s="333">
        <f t="shared" si="6"/>
        <v>5472.3199999999852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46130</v>
      </c>
      <c r="D310" s="299" t="s">
        <v>296</v>
      </c>
      <c r="E310" s="331">
        <v>7.76</v>
      </c>
      <c r="F310" s="331"/>
      <c r="G310" s="333">
        <f t="shared" si="6"/>
        <v>5497.5999999999849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22</v>
      </c>
      <c r="C311" s="298">
        <v>46130</v>
      </c>
      <c r="D311" s="299" t="s">
        <v>401</v>
      </c>
      <c r="E311" s="331">
        <v>13.84</v>
      </c>
      <c r="F311" s="331"/>
      <c r="G311" s="333">
        <f t="shared" si="6"/>
        <v>5505.3599999999851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46130</v>
      </c>
      <c r="D312" s="299" t="s">
        <v>331</v>
      </c>
      <c r="E312" s="331">
        <v>578.57000000000005</v>
      </c>
      <c r="F312" s="331">
        <v>578.57000000000005</v>
      </c>
      <c r="G312" s="333">
        <f t="shared" si="6"/>
        <v>5519.1999999999853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46129</v>
      </c>
      <c r="D313" s="299" t="s">
        <v>324</v>
      </c>
      <c r="E313" s="331">
        <v>12.84</v>
      </c>
      <c r="F313" s="331"/>
      <c r="G313" s="333">
        <f t="shared" si="6"/>
        <v>5519.1999999999853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46129</v>
      </c>
      <c r="D314" s="299" t="s">
        <v>332</v>
      </c>
      <c r="E314" s="331">
        <v>59.71</v>
      </c>
      <c r="F314" s="331"/>
      <c r="G314" s="333">
        <f t="shared" si="6"/>
        <v>5532.0399999999854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21</v>
      </c>
      <c r="C315" s="298">
        <v>46129</v>
      </c>
      <c r="D315" s="299" t="s">
        <v>194</v>
      </c>
      <c r="E315" s="331">
        <v>75.599999999999994</v>
      </c>
      <c r="F315" s="331"/>
      <c r="G315" s="333">
        <f t="shared" si="6"/>
        <v>5591.7499999999854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43</v>
      </c>
      <c r="C316" s="298">
        <v>46129</v>
      </c>
      <c r="D316" s="299" t="s">
        <v>333</v>
      </c>
      <c r="E316" s="331">
        <v>22.35</v>
      </c>
      <c r="F316" s="331"/>
      <c r="G316" s="333">
        <f t="shared" si="6"/>
        <v>5667.3499999999858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42</v>
      </c>
      <c r="C317" s="298">
        <v>46129</v>
      </c>
      <c r="D317" s="299" t="s">
        <v>333</v>
      </c>
      <c r="E317" s="331">
        <v>37.25</v>
      </c>
      <c r="F317" s="331"/>
      <c r="G317" s="333">
        <f t="shared" si="6"/>
        <v>5689.6999999999862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46129</v>
      </c>
      <c r="D318" s="299" t="s">
        <v>319</v>
      </c>
      <c r="E318" s="331">
        <v>35.119999999999997</v>
      </c>
      <c r="F318" s="331"/>
      <c r="G318" s="333">
        <f t="shared" si="6"/>
        <v>5726.9499999999862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3</v>
      </c>
      <c r="C319" s="298">
        <v>46129</v>
      </c>
      <c r="D319" s="299" t="s">
        <v>296</v>
      </c>
      <c r="E319" s="331">
        <v>8.7200000000000006</v>
      </c>
      <c r="F319" s="331"/>
      <c r="G319" s="333">
        <f t="shared" si="6"/>
        <v>5762.0699999999861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46129</v>
      </c>
      <c r="D320" s="299" t="s">
        <v>334</v>
      </c>
      <c r="E320" s="331">
        <v>13.21</v>
      </c>
      <c r="F320" s="331"/>
      <c r="G320" s="333">
        <f t="shared" si="6"/>
        <v>5770.7899999999863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17</v>
      </c>
      <c r="C321" s="298">
        <v>46129</v>
      </c>
      <c r="D321" s="299" t="s">
        <v>188</v>
      </c>
      <c r="E321" s="331">
        <v>42.65</v>
      </c>
      <c r="F321" s="331"/>
      <c r="G321" s="333">
        <f t="shared" si="6"/>
        <v>5783.9999999999864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335</v>
      </c>
      <c r="B322" s="330" t="s">
        <v>335</v>
      </c>
      <c r="C322" s="298">
        <v>46129</v>
      </c>
      <c r="D322" s="299" t="s">
        <v>336</v>
      </c>
      <c r="E322" s="331">
        <v>130.31</v>
      </c>
      <c r="F322" s="331"/>
      <c r="G322" s="333">
        <f t="shared" si="6"/>
        <v>5826.649999999986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15</v>
      </c>
      <c r="C323" s="298">
        <v>46129</v>
      </c>
      <c r="D323" s="299" t="s">
        <v>185</v>
      </c>
      <c r="E323" s="331">
        <v>131.22999999999999</v>
      </c>
      <c r="F323" s="331"/>
      <c r="G323" s="333">
        <f t="shared" si="6"/>
        <v>5956.9599999999864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46129</v>
      </c>
      <c r="D324" s="299" t="s">
        <v>337</v>
      </c>
      <c r="E324" s="331">
        <v>210</v>
      </c>
      <c r="F324" s="331"/>
      <c r="G324" s="333">
        <f t="shared" si="6"/>
        <v>6088.189999999986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23</v>
      </c>
      <c r="C325" s="298">
        <v>46129</v>
      </c>
      <c r="D325" s="299" t="s">
        <v>63</v>
      </c>
      <c r="E325" s="331">
        <v>529.46</v>
      </c>
      <c r="F325" s="331"/>
      <c r="G325" s="333">
        <f t="shared" si="6"/>
        <v>6298.189999999986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7</v>
      </c>
      <c r="C326" s="298">
        <v>46129</v>
      </c>
      <c r="D326" s="299" t="s">
        <v>338</v>
      </c>
      <c r="E326" s="331">
        <v>32.78</v>
      </c>
      <c r="F326" s="331"/>
      <c r="G326" s="333">
        <f t="shared" si="6"/>
        <v>6827.649999999986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4</v>
      </c>
      <c r="C327" s="298">
        <v>46128</v>
      </c>
      <c r="D327" s="299" t="s">
        <v>310</v>
      </c>
      <c r="E327" s="331">
        <v>44.41</v>
      </c>
      <c r="F327" s="331"/>
      <c r="G327" s="333">
        <f t="shared" si="6"/>
        <v>6860.4299999999857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16</v>
      </c>
      <c r="C328" s="298">
        <v>46128</v>
      </c>
      <c r="D328" s="299" t="s">
        <v>339</v>
      </c>
      <c r="E328" s="331">
        <v>15</v>
      </c>
      <c r="F328" s="331"/>
      <c r="G328" s="333">
        <f t="shared" si="6"/>
        <v>6904.8399999999856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46128</v>
      </c>
      <c r="D329" s="299" t="s">
        <v>301</v>
      </c>
      <c r="E329" s="331">
        <v>41.95</v>
      </c>
      <c r="F329" s="331"/>
      <c r="G329" s="333">
        <f t="shared" si="6"/>
        <v>6919.8399999999856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46128</v>
      </c>
      <c r="D330" s="299" t="s">
        <v>340</v>
      </c>
      <c r="E330" s="331">
        <v>21.3</v>
      </c>
      <c r="F330" s="331"/>
      <c r="G330" s="333">
        <f t="shared" si="6"/>
        <v>6961.7899999999854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46128</v>
      </c>
      <c r="D331" s="299" t="s">
        <v>296</v>
      </c>
      <c r="E331" s="331">
        <v>70.03</v>
      </c>
      <c r="F331" s="331"/>
      <c r="G331" s="333">
        <f t="shared" si="6"/>
        <v>6983.0899999999856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46128</v>
      </c>
      <c r="D332" s="299" t="s">
        <v>296</v>
      </c>
      <c r="E332" s="331">
        <v>11.48</v>
      </c>
      <c r="F332" s="331"/>
      <c r="G332" s="333">
        <f t="shared" si="6"/>
        <v>7053.1199999999853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46128</v>
      </c>
      <c r="D333" s="299" t="s">
        <v>341</v>
      </c>
      <c r="E333" s="331">
        <v>26.61</v>
      </c>
      <c r="F333" s="331"/>
      <c r="G333" s="333">
        <f t="shared" si="6"/>
        <v>7064.5999999999849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46128</v>
      </c>
      <c r="D334" s="299" t="s">
        <v>342</v>
      </c>
      <c r="E334" s="331">
        <v>42.59</v>
      </c>
      <c r="F334" s="331"/>
      <c r="G334" s="333">
        <f t="shared" si="6"/>
        <v>7091.2099999999846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46128</v>
      </c>
      <c r="D335" s="299" t="s">
        <v>300</v>
      </c>
      <c r="E335" s="331">
        <v>20.58</v>
      </c>
      <c r="F335" s="331"/>
      <c r="G335" s="333">
        <f t="shared" si="6"/>
        <v>7133.7999999999847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11</v>
      </c>
      <c r="C336" s="298">
        <v>46128</v>
      </c>
      <c r="D336" s="299" t="s">
        <v>178</v>
      </c>
      <c r="E336" s="331">
        <v>267.91000000000003</v>
      </c>
      <c r="F336" s="331"/>
      <c r="G336" s="333">
        <f t="shared" si="6"/>
        <v>7154.3799999999846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291</v>
      </c>
      <c r="B337" s="330">
        <v>41</v>
      </c>
      <c r="C337" s="298">
        <v>46128</v>
      </c>
      <c r="D337" s="299" t="s">
        <v>299</v>
      </c>
      <c r="E337" s="331"/>
      <c r="F337" s="331">
        <v>300</v>
      </c>
      <c r="G337" s="333">
        <f t="shared" si="6"/>
        <v>7422.2899999999845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39</v>
      </c>
      <c r="C338" s="298">
        <v>46128</v>
      </c>
      <c r="D338" s="299" t="s">
        <v>292</v>
      </c>
      <c r="E338" s="331"/>
      <c r="F338" s="331">
        <v>2763.78</v>
      </c>
      <c r="G338" s="333">
        <f t="shared" si="6"/>
        <v>7122.2899999999845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46127</v>
      </c>
      <c r="D339" s="299" t="s">
        <v>343</v>
      </c>
      <c r="E339" s="331">
        <v>93.71</v>
      </c>
      <c r="F339" s="331">
        <v>93.71</v>
      </c>
      <c r="G339" s="333">
        <f t="shared" si="6"/>
        <v>4358.5099999999848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46127</v>
      </c>
      <c r="D340" s="299" t="s">
        <v>344</v>
      </c>
      <c r="E340" s="331">
        <v>27</v>
      </c>
      <c r="F340" s="331"/>
      <c r="G340" s="333">
        <f t="shared" si="6"/>
        <v>4358.5099999999848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291</v>
      </c>
      <c r="B341" s="330">
        <v>38</v>
      </c>
      <c r="C341" s="298">
        <v>46127</v>
      </c>
      <c r="D341" s="299" t="s">
        <v>293</v>
      </c>
      <c r="E341" s="331"/>
      <c r="F341" s="331">
        <v>4597.82</v>
      </c>
      <c r="G341" s="333">
        <f t="shared" si="6"/>
        <v>4385.5099999999848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46127</v>
      </c>
      <c r="D342" s="299" t="s">
        <v>296</v>
      </c>
      <c r="E342" s="331">
        <v>14.67</v>
      </c>
      <c r="F342" s="331"/>
      <c r="G342" s="333">
        <f t="shared" si="6"/>
        <v>-212.31000000001481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46127</v>
      </c>
      <c r="D343" s="299" t="s">
        <v>345</v>
      </c>
      <c r="E343" s="331">
        <v>102.2</v>
      </c>
      <c r="F343" s="331"/>
      <c r="G343" s="333">
        <f t="shared" si="6"/>
        <v>-197.64000000001482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46126</v>
      </c>
      <c r="D344" s="299" t="s">
        <v>319</v>
      </c>
      <c r="E344" s="331">
        <v>15.53</v>
      </c>
      <c r="F344" s="331"/>
      <c r="G344" s="333">
        <f t="shared" si="6"/>
        <v>-95.440000000014805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24</v>
      </c>
      <c r="C345" s="298">
        <v>46126</v>
      </c>
      <c r="D345" s="299" t="s">
        <v>861</v>
      </c>
      <c r="E345" s="331">
        <v>105.33</v>
      </c>
      <c r="F345" s="331"/>
      <c r="G345" s="333">
        <f t="shared" si="6"/>
        <v>-79.910000000014804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46125</v>
      </c>
      <c r="D346" s="299" t="s">
        <v>346</v>
      </c>
      <c r="E346" s="331">
        <v>11.64</v>
      </c>
      <c r="F346" s="331"/>
      <c r="G346" s="333">
        <f t="shared" si="6"/>
        <v>25.419999999985201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46125</v>
      </c>
      <c r="D347" s="299" t="s">
        <v>306</v>
      </c>
      <c r="E347" s="331">
        <v>50.71</v>
      </c>
      <c r="F347" s="331"/>
      <c r="G347" s="333">
        <f t="shared" si="6"/>
        <v>37.059999999985202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46125</v>
      </c>
      <c r="D348" s="299" t="s">
        <v>334</v>
      </c>
      <c r="E348" s="331">
        <v>11.06</v>
      </c>
      <c r="F348" s="331"/>
      <c r="G348" s="333">
        <f t="shared" si="6"/>
        <v>87.769999999985203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46125</v>
      </c>
      <c r="D349" s="299" t="s">
        <v>295</v>
      </c>
      <c r="E349" s="331">
        <v>35.979999999999997</v>
      </c>
      <c r="F349" s="331"/>
      <c r="G349" s="333">
        <f t="shared" si="6"/>
        <v>98.829999999985205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46125</v>
      </c>
      <c r="D350" s="299" t="s">
        <v>347</v>
      </c>
      <c r="E350" s="331">
        <v>7.83</v>
      </c>
      <c r="F350" s="331"/>
      <c r="G350" s="333">
        <f t="shared" si="6"/>
        <v>134.80999999998519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46125</v>
      </c>
      <c r="D351" s="299" t="s">
        <v>348</v>
      </c>
      <c r="E351" s="331">
        <v>4.1900000000000004</v>
      </c>
      <c r="F351" s="331"/>
      <c r="G351" s="333">
        <f t="shared" si="6"/>
        <v>142.63999999998521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46125</v>
      </c>
      <c r="D352" s="299" t="s">
        <v>349</v>
      </c>
      <c r="E352" s="331">
        <v>39.25</v>
      </c>
      <c r="F352" s="331"/>
      <c r="G352" s="333">
        <f t="shared" si="6"/>
        <v>146.8299999999852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46125</v>
      </c>
      <c r="D353" s="299" t="s">
        <v>350</v>
      </c>
      <c r="E353" s="331">
        <v>318.36</v>
      </c>
      <c r="F353" s="331">
        <v>318.36</v>
      </c>
      <c r="G353" s="333">
        <f t="shared" si="6"/>
        <v>186.0799999999852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19</v>
      </c>
      <c r="C354" s="298">
        <v>46125</v>
      </c>
      <c r="D354" s="299" t="s">
        <v>191</v>
      </c>
      <c r="E354" s="331">
        <v>200</v>
      </c>
      <c r="F354" s="331"/>
      <c r="G354" s="333">
        <f t="shared" si="6"/>
        <v>186.0799999999852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46124</v>
      </c>
      <c r="D355" s="299" t="s">
        <v>304</v>
      </c>
      <c r="E355" s="331">
        <v>136.05000000000001</v>
      </c>
      <c r="F355" s="331"/>
      <c r="G355" s="333">
        <f t="shared" si="6"/>
        <v>386.0799999999852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46124</v>
      </c>
      <c r="D356" s="299" t="s">
        <v>348</v>
      </c>
      <c r="E356" s="331">
        <v>13.09</v>
      </c>
      <c r="F356" s="331"/>
      <c r="G356" s="333">
        <f t="shared" si="6"/>
        <v>522.12999999998522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46124</v>
      </c>
      <c r="D357" s="299" t="s">
        <v>319</v>
      </c>
      <c r="E357" s="331">
        <v>24.47</v>
      </c>
      <c r="F357" s="331"/>
      <c r="G357" s="333">
        <f t="shared" si="6"/>
        <v>535.21999999998525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46124</v>
      </c>
      <c r="D358" s="299" t="s">
        <v>319</v>
      </c>
      <c r="E358" s="331">
        <v>14.29</v>
      </c>
      <c r="F358" s="331"/>
      <c r="G358" s="333">
        <f t="shared" si="6"/>
        <v>559.68999999998528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46124</v>
      </c>
      <c r="D359" s="299" t="s">
        <v>835</v>
      </c>
      <c r="E359" s="331">
        <v>9.57</v>
      </c>
      <c r="F359" s="331"/>
      <c r="G359" s="333">
        <f t="shared" si="6"/>
        <v>573.97999999998524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3</v>
      </c>
      <c r="C360" s="298">
        <v>46124</v>
      </c>
      <c r="D360" s="299" t="s">
        <v>351</v>
      </c>
      <c r="E360" s="331">
        <v>25</v>
      </c>
      <c r="F360" s="331"/>
      <c r="G360" s="333">
        <f t="shared" si="6"/>
        <v>583.54999999998529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46123</v>
      </c>
      <c r="D361" s="299" t="s">
        <v>352</v>
      </c>
      <c r="E361" s="331">
        <v>19.16</v>
      </c>
      <c r="F361" s="331"/>
      <c r="G361" s="333">
        <f t="shared" si="6"/>
        <v>608.54999999998529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46123</v>
      </c>
      <c r="D362" s="299" t="s">
        <v>301</v>
      </c>
      <c r="E362" s="331">
        <v>20.91</v>
      </c>
      <c r="F362" s="331"/>
      <c r="G362" s="333">
        <f t="shared" si="6"/>
        <v>627.70999999998526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46123</v>
      </c>
      <c r="D363" s="299" t="s">
        <v>296</v>
      </c>
      <c r="E363" s="331">
        <v>12.44</v>
      </c>
      <c r="F363" s="331"/>
      <c r="G363" s="333">
        <f t="shared" si="6"/>
        <v>648.61999999998523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46123</v>
      </c>
      <c r="D364" s="299" t="s">
        <v>353</v>
      </c>
      <c r="E364" s="331">
        <v>41.34</v>
      </c>
      <c r="F364" s="331"/>
      <c r="G364" s="333">
        <f t="shared" si="6"/>
        <v>661.05999999998528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46122</v>
      </c>
      <c r="D365" s="299" t="s">
        <v>446</v>
      </c>
      <c r="E365" s="331">
        <v>-0.04</v>
      </c>
      <c r="F365" s="331"/>
      <c r="G365" s="333">
        <f t="shared" si="6"/>
        <v>702.39999999998531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46122</v>
      </c>
      <c r="D366" s="299" t="s">
        <v>354</v>
      </c>
      <c r="E366" s="331">
        <v>372</v>
      </c>
      <c r="F366" s="331"/>
      <c r="G366" s="333">
        <f t="shared" si="6"/>
        <v>702.35999999998535</v>
      </c>
      <c r="H366" s="334" t="s">
        <v>298</v>
      </c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46122</v>
      </c>
      <c r="D367" s="299" t="s">
        <v>355</v>
      </c>
      <c r="E367" s="331">
        <v>15.22</v>
      </c>
      <c r="F367" s="331"/>
      <c r="G367" s="333">
        <f t="shared" si="6"/>
        <v>1074.3599999999853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3</v>
      </c>
      <c r="C368" s="298">
        <v>46122</v>
      </c>
      <c r="D368" s="299" t="s">
        <v>296</v>
      </c>
      <c r="E368" s="331">
        <v>9.5500000000000007</v>
      </c>
      <c r="F368" s="331"/>
      <c r="G368" s="333">
        <f t="shared" si="6"/>
        <v>1089.5799999999854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46122</v>
      </c>
      <c r="D369" s="299" t="s">
        <v>356</v>
      </c>
      <c r="E369" s="331">
        <v>52.65</v>
      </c>
      <c r="F369" s="331"/>
      <c r="G369" s="333">
        <f t="shared" si="6"/>
        <v>1099.1299999999853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46122</v>
      </c>
      <c r="D370" s="299" t="s">
        <v>311</v>
      </c>
      <c r="E370" s="331">
        <v>68.989999999999995</v>
      </c>
      <c r="F370" s="331"/>
      <c r="G370" s="333">
        <f t="shared" si="6"/>
        <v>1151.7799999999854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46122</v>
      </c>
      <c r="D371" s="299" t="s">
        <v>324</v>
      </c>
      <c r="E371" s="331">
        <v>17.37</v>
      </c>
      <c r="F371" s="331"/>
      <c r="G371" s="333">
        <f t="shared" si="6"/>
        <v>1220.7699999999854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46121</v>
      </c>
      <c r="D372" s="299" t="s">
        <v>357</v>
      </c>
      <c r="E372" s="331">
        <v>64.42</v>
      </c>
      <c r="F372" s="331"/>
      <c r="G372" s="333">
        <f t="shared" si="6"/>
        <v>1238.1399999999853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46121</v>
      </c>
      <c r="D373" s="299" t="s">
        <v>358</v>
      </c>
      <c r="E373" s="331">
        <v>9.4700000000000006</v>
      </c>
      <c r="F373" s="331"/>
      <c r="G373" s="333">
        <f t="shared" si="6"/>
        <v>1302.5599999999854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5</v>
      </c>
      <c r="C374" s="298">
        <v>46121</v>
      </c>
      <c r="D374" s="299" t="s">
        <v>855</v>
      </c>
      <c r="E374" s="331">
        <v>10.68</v>
      </c>
      <c r="F374" s="331"/>
      <c r="G374" s="333">
        <f t="shared" si="6"/>
        <v>1312.0299999999854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7</v>
      </c>
      <c r="C375" s="298">
        <v>46121</v>
      </c>
      <c r="D375" s="299" t="s">
        <v>359</v>
      </c>
      <c r="E375" s="331">
        <v>68.010000000000005</v>
      </c>
      <c r="F375" s="331"/>
      <c r="G375" s="333">
        <f t="shared" si="6"/>
        <v>1322.7099999999855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46121</v>
      </c>
      <c r="D376" s="299" t="s">
        <v>310</v>
      </c>
      <c r="E376" s="331">
        <v>40.85</v>
      </c>
      <c r="F376" s="331"/>
      <c r="G376" s="333">
        <f t="shared" si="6"/>
        <v>1390.7199999999855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46121</v>
      </c>
      <c r="D377" s="299" t="s">
        <v>360</v>
      </c>
      <c r="E377" s="331">
        <v>25</v>
      </c>
      <c r="F377" s="331"/>
      <c r="G377" s="333">
        <f t="shared" si="6"/>
        <v>1431.5699999999854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18</v>
      </c>
      <c r="C378" s="298">
        <v>46120</v>
      </c>
      <c r="D378" s="299" t="s">
        <v>361</v>
      </c>
      <c r="E378" s="331">
        <v>400</v>
      </c>
      <c r="F378" s="331"/>
      <c r="G378" s="333">
        <f t="shared" si="6"/>
        <v>1456.5699999999854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335</v>
      </c>
      <c r="B379" s="330" t="s">
        <v>335</v>
      </c>
      <c r="C379" s="298">
        <v>46120</v>
      </c>
      <c r="D379" s="299" t="s">
        <v>447</v>
      </c>
      <c r="E379" s="331">
        <v>44.96</v>
      </c>
      <c r="F379" s="331"/>
      <c r="G379" s="333">
        <f t="shared" si="6"/>
        <v>1856.5699999999854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13</v>
      </c>
      <c r="C380" s="298">
        <v>46120</v>
      </c>
      <c r="D380" s="299" t="s">
        <v>182</v>
      </c>
      <c r="E380" s="331">
        <v>104.98</v>
      </c>
      <c r="F380" s="331"/>
      <c r="G380" s="333">
        <f t="shared" si="6"/>
        <v>1901.5299999999854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46120</v>
      </c>
      <c r="D381" s="299" t="s">
        <v>296</v>
      </c>
      <c r="E381" s="331">
        <v>13.8</v>
      </c>
      <c r="F381" s="331"/>
      <c r="G381" s="333">
        <f t="shared" si="6"/>
        <v>2006.5099999999854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46120</v>
      </c>
      <c r="D382" s="299" t="s">
        <v>295</v>
      </c>
      <c r="E382" s="331">
        <v>37.92</v>
      </c>
      <c r="F382" s="331"/>
      <c r="G382" s="333">
        <f t="shared" si="6"/>
        <v>2020.3099999999854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46120</v>
      </c>
      <c r="D383" s="299" t="s">
        <v>300</v>
      </c>
      <c r="E383" s="331">
        <v>56.68</v>
      </c>
      <c r="F383" s="331"/>
      <c r="G383" s="333">
        <f t="shared" si="6"/>
        <v>2058.2299999999855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46120</v>
      </c>
      <c r="D384" s="299" t="s">
        <v>362</v>
      </c>
      <c r="E384" s="331">
        <v>29.26</v>
      </c>
      <c r="F384" s="331"/>
      <c r="G384" s="333">
        <f t="shared" si="6"/>
        <v>2114.9099999999853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9</v>
      </c>
      <c r="C385" s="298">
        <v>46119</v>
      </c>
      <c r="D385" s="299" t="s">
        <v>58</v>
      </c>
      <c r="E385" s="331">
        <v>1281.53</v>
      </c>
      <c r="F385" s="331"/>
      <c r="G385" s="333">
        <f t="shared" si="6"/>
        <v>2144.1699999999855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46119</v>
      </c>
      <c r="D386" s="299" t="s">
        <v>363</v>
      </c>
      <c r="E386" s="331">
        <v>25.84</v>
      </c>
      <c r="F386" s="331"/>
      <c r="G386" s="333">
        <f t="shared" si="6"/>
        <v>3425.6999999999853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46119</v>
      </c>
      <c r="D387" s="299" t="s">
        <v>319</v>
      </c>
      <c r="E387" s="331">
        <v>12.05</v>
      </c>
      <c r="F387" s="331"/>
      <c r="G387" s="333">
        <f t="shared" si="6"/>
        <v>3451.5399999999854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4</v>
      </c>
      <c r="C388" s="298">
        <v>46119</v>
      </c>
      <c r="D388" s="299" t="s">
        <v>334</v>
      </c>
      <c r="E388" s="331">
        <v>82.04</v>
      </c>
      <c r="F388" s="331"/>
      <c r="G388" s="333">
        <f t="shared" si="6"/>
        <v>3463.5899999999856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46119</v>
      </c>
      <c r="D389" s="299" t="s">
        <v>364</v>
      </c>
      <c r="E389" s="331">
        <v>22.92</v>
      </c>
      <c r="F389" s="331"/>
      <c r="G389" s="333">
        <f t="shared" si="6"/>
        <v>3545.6299999999856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46118</v>
      </c>
      <c r="D390" s="299" t="s">
        <v>365</v>
      </c>
      <c r="E390" s="331">
        <v>400</v>
      </c>
      <c r="F390" s="331"/>
      <c r="G390" s="333">
        <f t="shared" si="6"/>
        <v>3568.5499999999856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14</v>
      </c>
      <c r="C391" s="298">
        <v>46118</v>
      </c>
      <c r="D391" s="299" t="s">
        <v>366</v>
      </c>
      <c r="E391" s="331">
        <v>66.67</v>
      </c>
      <c r="F391" s="331"/>
      <c r="G391" s="333">
        <f t="shared" si="6"/>
        <v>3968.5499999999856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14</v>
      </c>
      <c r="C392" s="298">
        <v>46118</v>
      </c>
      <c r="D392" s="299" t="s">
        <v>367</v>
      </c>
      <c r="E392" s="331">
        <v>70.25</v>
      </c>
      <c r="F392" s="331"/>
      <c r="G392" s="333">
        <f t="shared" si="6"/>
        <v>4035.2199999999857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46117</v>
      </c>
      <c r="D393" s="299" t="s">
        <v>368</v>
      </c>
      <c r="E393" s="331">
        <v>25.6</v>
      </c>
      <c r="F393" s="331"/>
      <c r="G393" s="333">
        <f t="shared" si="6"/>
        <v>4105.4699999999857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46117</v>
      </c>
      <c r="D394" s="299" t="s">
        <v>319</v>
      </c>
      <c r="E394" s="331">
        <v>8.56</v>
      </c>
      <c r="F394" s="331"/>
      <c r="G394" s="333">
        <f t="shared" si="6"/>
        <v>4131.0699999999861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46117</v>
      </c>
      <c r="D395" s="299" t="s">
        <v>369</v>
      </c>
      <c r="E395" s="331">
        <v>301.67</v>
      </c>
      <c r="F395" s="331"/>
      <c r="G395" s="333">
        <f t="shared" si="6"/>
        <v>4139.6299999999865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46116</v>
      </c>
      <c r="D396" s="299" t="s">
        <v>306</v>
      </c>
      <c r="E396" s="331">
        <v>176.85</v>
      </c>
      <c r="F396" s="331"/>
      <c r="G396" s="333">
        <f t="shared" si="6"/>
        <v>4441.2999999999865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46116</v>
      </c>
      <c r="D397" s="299" t="s">
        <v>311</v>
      </c>
      <c r="E397" s="331">
        <v>139.34</v>
      </c>
      <c r="F397" s="331"/>
      <c r="G397" s="333">
        <f t="shared" si="6"/>
        <v>4618.1499999999869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17</v>
      </c>
      <c r="C398" s="298">
        <v>46116</v>
      </c>
      <c r="D398" s="299" t="s">
        <v>370</v>
      </c>
      <c r="E398" s="331">
        <v>99</v>
      </c>
      <c r="F398" s="331"/>
      <c r="G398" s="333">
        <f t="shared" si="6"/>
        <v>4757.489999999987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46116</v>
      </c>
      <c r="D399" s="299" t="s">
        <v>371</v>
      </c>
      <c r="E399" s="331">
        <v>34</v>
      </c>
      <c r="F399" s="331"/>
      <c r="G399" s="333">
        <f t="shared" si="6"/>
        <v>4856.489999999987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46116</v>
      </c>
      <c r="D400" s="299" t="s">
        <v>348</v>
      </c>
      <c r="E400" s="331">
        <v>10.24</v>
      </c>
      <c r="F400" s="331"/>
      <c r="G400" s="333">
        <f t="shared" si="6"/>
        <v>4890.489999999987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7</v>
      </c>
      <c r="C401" s="298">
        <v>46115</v>
      </c>
      <c r="D401" s="299" t="s">
        <v>372</v>
      </c>
      <c r="E401" s="331">
        <v>100</v>
      </c>
      <c r="F401" s="331"/>
      <c r="G401" s="333">
        <f t="shared" si="6"/>
        <v>4900.7299999999868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46115</v>
      </c>
      <c r="D402" s="299" t="s">
        <v>300</v>
      </c>
      <c r="E402" s="331">
        <v>7.68</v>
      </c>
      <c r="F402" s="331"/>
      <c r="G402" s="333">
        <f t="shared" si="6"/>
        <v>5000.7299999999868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46115</v>
      </c>
      <c r="D403" s="299" t="s">
        <v>296</v>
      </c>
      <c r="E403" s="331">
        <v>8.7200000000000006</v>
      </c>
      <c r="F403" s="331"/>
      <c r="G403" s="333">
        <f t="shared" si="6"/>
        <v>5008.4099999999871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46114</v>
      </c>
      <c r="D404" s="299" t="s">
        <v>373</v>
      </c>
      <c r="E404" s="331">
        <v>81.739999999999995</v>
      </c>
      <c r="F404" s="331"/>
      <c r="G404" s="333">
        <f t="shared" si="6"/>
        <v>5017.1299999999874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284</v>
      </c>
      <c r="B405" s="330">
        <v>36</v>
      </c>
      <c r="C405" s="298">
        <v>46114</v>
      </c>
      <c r="D405" s="299" t="s">
        <v>374</v>
      </c>
      <c r="E405" s="331">
        <v>50</v>
      </c>
      <c r="F405" s="331"/>
      <c r="G405" s="333">
        <f t="shared" si="6"/>
        <v>5098.8699999999872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22</v>
      </c>
      <c r="C406" s="298">
        <v>46114</v>
      </c>
      <c r="D406" s="299" t="s">
        <v>375</v>
      </c>
      <c r="E406" s="331">
        <v>6.37</v>
      </c>
      <c r="F406" s="331"/>
      <c r="G406" s="333">
        <f t="shared" si="6"/>
        <v>5148.8699999999872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46114</v>
      </c>
      <c r="D407" s="299" t="s">
        <v>326</v>
      </c>
      <c r="E407" s="331">
        <v>55.22</v>
      </c>
      <c r="F407" s="331"/>
      <c r="G407" s="333">
        <f t="shared" si="6"/>
        <v>5155.239999999987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46114</v>
      </c>
      <c r="D408" s="299" t="s">
        <v>319</v>
      </c>
      <c r="E408" s="331">
        <v>8.5</v>
      </c>
      <c r="F408" s="331"/>
      <c r="G408" s="333">
        <f t="shared" si="6"/>
        <v>5210.4599999999873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4</v>
      </c>
      <c r="C409" s="298">
        <v>46114</v>
      </c>
      <c r="D409" s="299" t="s">
        <v>334</v>
      </c>
      <c r="E409" s="331">
        <v>38.99</v>
      </c>
      <c r="F409" s="331"/>
      <c r="G409" s="333">
        <f t="shared" si="6"/>
        <v>5218.9599999999873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291</v>
      </c>
      <c r="B410" s="330">
        <v>39</v>
      </c>
      <c r="C410" s="298">
        <v>46113</v>
      </c>
      <c r="D410" s="299" t="s">
        <v>292</v>
      </c>
      <c r="E410" s="331"/>
      <c r="F410" s="331">
        <v>2763.78</v>
      </c>
      <c r="G410" s="333">
        <f t="shared" si="6"/>
        <v>5257.9499999999871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4</v>
      </c>
      <c r="C411" s="298">
        <v>46113</v>
      </c>
      <c r="D411" s="299" t="s">
        <v>296</v>
      </c>
      <c r="E411" s="331">
        <v>36.090000000000003</v>
      </c>
      <c r="F411" s="331"/>
      <c r="G411" s="333">
        <f t="shared" si="6"/>
        <v>2494.1699999999869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46113</v>
      </c>
      <c r="D412" s="299" t="s">
        <v>310</v>
      </c>
      <c r="E412" s="331">
        <v>80</v>
      </c>
      <c r="F412" s="331"/>
      <c r="G412" s="333">
        <f t="shared" si="6"/>
        <v>2530.259999999987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7</v>
      </c>
      <c r="C413" s="298">
        <v>46113</v>
      </c>
      <c r="D413" s="299" t="s">
        <v>320</v>
      </c>
      <c r="E413" s="331">
        <v>47.84</v>
      </c>
      <c r="F413" s="331"/>
      <c r="G413" s="333">
        <f t="shared" si="6"/>
        <v>2610.259999999987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7</v>
      </c>
      <c r="C414" s="298">
        <v>46113</v>
      </c>
      <c r="D414" s="299" t="s">
        <v>320</v>
      </c>
      <c r="E414" s="331">
        <v>21.25</v>
      </c>
      <c r="F414" s="331"/>
      <c r="G414" s="333">
        <f t="shared" si="6"/>
        <v>2658.0999999999872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46113</v>
      </c>
      <c r="D415" s="299" t="s">
        <v>376</v>
      </c>
      <c r="E415" s="331">
        <v>42.9</v>
      </c>
      <c r="F415" s="331"/>
      <c r="G415" s="333">
        <f t="shared" si="6"/>
        <v>2679.3499999999872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284</v>
      </c>
      <c r="B416" s="330">
        <v>37</v>
      </c>
      <c r="C416" s="298">
        <v>46112</v>
      </c>
      <c r="D416" s="299" t="s">
        <v>377</v>
      </c>
      <c r="E416" s="331">
        <v>4309.58</v>
      </c>
      <c r="F416" s="331"/>
      <c r="G416" s="333">
        <f t="shared" si="6"/>
        <v>2722.2499999999873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25</v>
      </c>
      <c r="C417" s="298">
        <v>46112</v>
      </c>
      <c r="D417" s="298" t="s">
        <v>204</v>
      </c>
      <c r="E417" s="331">
        <v>350</v>
      </c>
      <c r="F417" s="331"/>
      <c r="G417" s="333">
        <f t="shared" si="6"/>
        <v>7031.8299999999872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26</v>
      </c>
      <c r="C418" s="298">
        <v>46112</v>
      </c>
      <c r="D418" s="298" t="s">
        <v>205</v>
      </c>
      <c r="E418" s="331">
        <v>320</v>
      </c>
      <c r="F418" s="331"/>
      <c r="G418" s="333">
        <f t="shared" si="6"/>
        <v>7381.8299999999872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27</v>
      </c>
      <c r="C419" s="298">
        <v>46112</v>
      </c>
      <c r="D419" s="298" t="s">
        <v>206</v>
      </c>
      <c r="E419" s="331">
        <v>25</v>
      </c>
      <c r="F419" s="331"/>
      <c r="G419" s="333">
        <f t="shared" si="6"/>
        <v>7701.8299999999872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28</v>
      </c>
      <c r="C420" s="298">
        <v>46112</v>
      </c>
      <c r="D420" s="298" t="s">
        <v>207</v>
      </c>
      <c r="E420" s="331">
        <v>25</v>
      </c>
      <c r="F420" s="331"/>
      <c r="G420" s="333">
        <f t="shared" si="6"/>
        <v>7726.8299999999872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286</v>
      </c>
      <c r="B421" s="330">
        <v>29</v>
      </c>
      <c r="C421" s="298">
        <v>46112</v>
      </c>
      <c r="D421" s="298" t="s">
        <v>208</v>
      </c>
      <c r="E421" s="331">
        <v>45</v>
      </c>
      <c r="F421" s="331"/>
      <c r="G421" s="333">
        <f t="shared" si="6"/>
        <v>7751.8299999999872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30</v>
      </c>
      <c r="C422" s="298">
        <v>46112</v>
      </c>
      <c r="D422" s="298" t="s">
        <v>209</v>
      </c>
      <c r="E422" s="331">
        <v>400</v>
      </c>
      <c r="F422" s="331"/>
      <c r="G422" s="333">
        <f t="shared" si="6"/>
        <v>7796.8299999999872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31</v>
      </c>
      <c r="C423" s="298">
        <v>46112</v>
      </c>
      <c r="D423" s="298" t="s">
        <v>210</v>
      </c>
      <c r="E423" s="331">
        <v>375</v>
      </c>
      <c r="F423" s="331"/>
      <c r="G423" s="333">
        <f t="shared" si="6"/>
        <v>8196.8299999999872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32</v>
      </c>
      <c r="C424" s="298">
        <v>46112</v>
      </c>
      <c r="D424" s="298" t="s">
        <v>211</v>
      </c>
      <c r="E424" s="331">
        <v>100</v>
      </c>
      <c r="F424" s="331"/>
      <c r="G424" s="333">
        <f t="shared" si="6"/>
        <v>8571.8299999999872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33</v>
      </c>
      <c r="C425" s="298">
        <v>46112</v>
      </c>
      <c r="D425" s="298" t="s">
        <v>212</v>
      </c>
      <c r="E425" s="331">
        <v>85</v>
      </c>
      <c r="F425" s="331"/>
      <c r="G425" s="333">
        <f t="shared" si="6"/>
        <v>8671.8299999999872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34</v>
      </c>
      <c r="C426" s="298">
        <v>46112</v>
      </c>
      <c r="D426" s="298" t="s">
        <v>213</v>
      </c>
      <c r="E426" s="331">
        <v>230</v>
      </c>
      <c r="F426" s="331"/>
      <c r="G426" s="333">
        <f t="shared" si="6"/>
        <v>8756.8299999999872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35</v>
      </c>
      <c r="C427" s="298">
        <v>46112</v>
      </c>
      <c r="D427" s="298" t="s">
        <v>214</v>
      </c>
      <c r="E427" s="331">
        <v>45</v>
      </c>
      <c r="F427" s="331"/>
      <c r="G427" s="333">
        <f t="shared" si="6"/>
        <v>8986.8299999999872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46112</v>
      </c>
      <c r="D428" s="298" t="s">
        <v>378</v>
      </c>
      <c r="E428" s="331">
        <v>40</v>
      </c>
      <c r="F428" s="331"/>
      <c r="G428" s="333">
        <f t="shared" si="6"/>
        <v>9031.8299999999872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42</v>
      </c>
      <c r="C429" s="298">
        <v>46112</v>
      </c>
      <c r="D429" s="298" t="s">
        <v>200</v>
      </c>
      <c r="E429" s="331">
        <v>59</v>
      </c>
      <c r="F429" s="331"/>
      <c r="G429" s="333">
        <f t="shared" si="6"/>
        <v>9071.8299999999872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43</v>
      </c>
      <c r="C430" s="298">
        <v>46112</v>
      </c>
      <c r="D430" s="298" t="s">
        <v>201</v>
      </c>
      <c r="E430" s="331">
        <v>42.84</v>
      </c>
      <c r="F430" s="331"/>
      <c r="G430" s="333">
        <f t="shared" si="6"/>
        <v>9130.8299999999872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46112</v>
      </c>
      <c r="D431" s="298" t="s">
        <v>300</v>
      </c>
      <c r="E431" s="331">
        <v>57.21</v>
      </c>
      <c r="F431" s="331"/>
      <c r="G431" s="333">
        <f t="shared" si="6"/>
        <v>9173.6699999999873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46112</v>
      </c>
      <c r="D432" s="298" t="s">
        <v>296</v>
      </c>
      <c r="E432" s="331">
        <v>11.18</v>
      </c>
      <c r="F432" s="331"/>
      <c r="G432" s="333">
        <f t="shared" si="6"/>
        <v>9230.8799999999865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10</v>
      </c>
      <c r="C433" s="298">
        <v>46112</v>
      </c>
      <c r="D433" s="298" t="s">
        <v>176</v>
      </c>
      <c r="E433" s="331">
        <v>17.899999999999999</v>
      </c>
      <c r="F433" s="331"/>
      <c r="G433" s="333">
        <f t="shared" si="6"/>
        <v>9242.0599999999868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46111</v>
      </c>
      <c r="D434" s="298" t="s">
        <v>334</v>
      </c>
      <c r="E434" s="331">
        <v>23.83</v>
      </c>
      <c r="F434" s="331"/>
      <c r="G434" s="333">
        <f t="shared" si="6"/>
        <v>9259.9599999999864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291</v>
      </c>
      <c r="B435" s="330">
        <v>38</v>
      </c>
      <c r="C435" s="298">
        <v>46111</v>
      </c>
      <c r="D435" s="299" t="s">
        <v>293</v>
      </c>
      <c r="E435" s="331"/>
      <c r="F435" s="331">
        <v>4278.1400000000003</v>
      </c>
      <c r="G435" s="333">
        <f t="shared" si="6"/>
        <v>9283.7899999999863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46111</v>
      </c>
      <c r="D436" s="299" t="s">
        <v>351</v>
      </c>
      <c r="E436" s="331">
        <v>30</v>
      </c>
      <c r="F436" s="331"/>
      <c r="G436" s="333">
        <f t="shared" si="6"/>
        <v>5005.649999999986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46111</v>
      </c>
      <c r="D437" s="299" t="s">
        <v>300</v>
      </c>
      <c r="E437" s="331">
        <v>15.96</v>
      </c>
      <c r="F437" s="331"/>
      <c r="G437" s="333">
        <f t="shared" si="6"/>
        <v>5035.649999999986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3</v>
      </c>
      <c r="C438" s="298">
        <v>46111</v>
      </c>
      <c r="D438" s="299" t="s">
        <v>379</v>
      </c>
      <c r="E438" s="331">
        <v>18.96</v>
      </c>
      <c r="F438" s="331"/>
      <c r="G438" s="333">
        <f t="shared" si="6"/>
        <v>5051.609999999986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46110</v>
      </c>
      <c r="D439" s="299" t="s">
        <v>311</v>
      </c>
      <c r="E439" s="331">
        <v>144.22</v>
      </c>
      <c r="F439" s="331"/>
      <c r="G439" s="333">
        <f t="shared" si="6"/>
        <v>5070.5699999999861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7</v>
      </c>
      <c r="C440" s="298">
        <v>46110</v>
      </c>
      <c r="D440" s="299" t="s">
        <v>380</v>
      </c>
      <c r="E440" s="331">
        <v>181.04</v>
      </c>
      <c r="F440" s="331"/>
      <c r="G440" s="333">
        <f t="shared" si="6"/>
        <v>5214.7899999999863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46110</v>
      </c>
      <c r="D441" s="299" t="s">
        <v>381</v>
      </c>
      <c r="E441" s="331">
        <v>196.9</v>
      </c>
      <c r="F441" s="331"/>
      <c r="G441" s="333">
        <f t="shared" si="6"/>
        <v>5395.8299999999863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46110</v>
      </c>
      <c r="D442" s="299" t="s">
        <v>382</v>
      </c>
      <c r="E442" s="331">
        <v>7.5</v>
      </c>
      <c r="F442" s="331"/>
      <c r="G442" s="333">
        <f t="shared" si="6"/>
        <v>5592.7299999999859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46109</v>
      </c>
      <c r="D443" s="299" t="s">
        <v>319</v>
      </c>
      <c r="E443" s="331">
        <v>11.7</v>
      </c>
      <c r="F443" s="331"/>
      <c r="G443" s="333">
        <f t="shared" si="6"/>
        <v>5600.2299999999859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46109</v>
      </c>
      <c r="D444" s="299" t="s">
        <v>308</v>
      </c>
      <c r="E444" s="331">
        <v>210.76</v>
      </c>
      <c r="F444" s="331"/>
      <c r="G444" s="333">
        <f t="shared" si="6"/>
        <v>5611.9299999999857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4</v>
      </c>
      <c r="C445" s="298">
        <v>46109</v>
      </c>
      <c r="D445" s="299" t="s">
        <v>310</v>
      </c>
      <c r="E445" s="331">
        <v>46.9</v>
      </c>
      <c r="F445" s="331"/>
      <c r="G445" s="333">
        <f t="shared" si="6"/>
        <v>5822.689999999986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46109</v>
      </c>
      <c r="D446" s="299" t="s">
        <v>329</v>
      </c>
      <c r="E446" s="331">
        <v>179.1</v>
      </c>
      <c r="F446" s="331"/>
      <c r="G446" s="333">
        <f t="shared" si="6"/>
        <v>5869.5899999999856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46109</v>
      </c>
      <c r="D447" s="299" t="s">
        <v>308</v>
      </c>
      <c r="E447" s="331">
        <v>31.97</v>
      </c>
      <c r="F447" s="331"/>
      <c r="G447" s="333">
        <f t="shared" si="6"/>
        <v>6048.689999999986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46109</v>
      </c>
      <c r="D448" s="299" t="s">
        <v>308</v>
      </c>
      <c r="E448" s="331">
        <v>12.19</v>
      </c>
      <c r="F448" s="331"/>
      <c r="G448" s="333">
        <f t="shared" si="6"/>
        <v>6080.6599999999862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41</v>
      </c>
      <c r="C449" s="298">
        <v>46108</v>
      </c>
      <c r="D449" s="299" t="s">
        <v>383</v>
      </c>
      <c r="E449" s="331"/>
      <c r="F449" s="331">
        <v>400</v>
      </c>
      <c r="G449" s="333">
        <f t="shared" si="6"/>
        <v>6092.8499999999858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46108</v>
      </c>
      <c r="D450" s="299" t="s">
        <v>301</v>
      </c>
      <c r="E450" s="331">
        <v>19.5</v>
      </c>
      <c r="F450" s="331"/>
      <c r="G450" s="333">
        <f t="shared" si="6"/>
        <v>5692.8499999999858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46108</v>
      </c>
      <c r="D451" s="299" t="s">
        <v>296</v>
      </c>
      <c r="E451" s="331">
        <v>11.48</v>
      </c>
      <c r="F451" s="331"/>
      <c r="G451" s="333">
        <f t="shared" si="6"/>
        <v>5712.3499999999858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46108</v>
      </c>
      <c r="D452" s="299" t="s">
        <v>334</v>
      </c>
      <c r="E452" s="331">
        <v>11.46</v>
      </c>
      <c r="F452" s="331"/>
      <c r="G452" s="333">
        <f t="shared" si="6"/>
        <v>5723.8299999999854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46108</v>
      </c>
      <c r="D453" s="299" t="s">
        <v>334</v>
      </c>
      <c r="E453" s="331">
        <v>38.21</v>
      </c>
      <c r="F453" s="331"/>
      <c r="G453" s="333">
        <f t="shared" si="6"/>
        <v>5735.2899999999854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46108</v>
      </c>
      <c r="D454" s="299" t="s">
        <v>384</v>
      </c>
      <c r="E454" s="331">
        <v>69.95</v>
      </c>
      <c r="F454" s="331"/>
      <c r="G454" s="333">
        <f t="shared" si="6"/>
        <v>5773.4999999999854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3</v>
      </c>
      <c r="C455" s="298">
        <v>46108</v>
      </c>
      <c r="D455" s="299" t="s">
        <v>348</v>
      </c>
      <c r="E455" s="331">
        <v>10.78</v>
      </c>
      <c r="F455" s="331"/>
      <c r="G455" s="333">
        <f t="shared" si="6"/>
        <v>5843.4499999999853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46108</v>
      </c>
      <c r="D456" s="299" t="s">
        <v>300</v>
      </c>
      <c r="E456" s="331">
        <v>15.84</v>
      </c>
      <c r="F456" s="331"/>
      <c r="G456" s="333">
        <f t="shared" si="6"/>
        <v>5854.229999999985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46108</v>
      </c>
      <c r="D457" s="299" t="s">
        <v>385</v>
      </c>
      <c r="E457" s="331">
        <v>22.48</v>
      </c>
      <c r="F457" s="331"/>
      <c r="G457" s="333">
        <f t="shared" si="6"/>
        <v>5870.0699999999852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46107</v>
      </c>
      <c r="D458" s="299" t="s">
        <v>358</v>
      </c>
      <c r="E458" s="331">
        <v>11.17</v>
      </c>
      <c r="F458" s="331"/>
      <c r="G458" s="333">
        <f t="shared" si="6"/>
        <v>5892.5499999999847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46107</v>
      </c>
      <c r="D459" s="299" t="s">
        <v>386</v>
      </c>
      <c r="E459" s="331">
        <v>14.38</v>
      </c>
      <c r="F459" s="331"/>
      <c r="G459" s="333">
        <f t="shared" si="6"/>
        <v>5903.7199999999848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46107</v>
      </c>
      <c r="D460" s="299" t="s">
        <v>387</v>
      </c>
      <c r="E460" s="331">
        <v>45</v>
      </c>
      <c r="F460" s="331"/>
      <c r="G460" s="333">
        <f t="shared" si="6"/>
        <v>5918.0999999999849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46107</v>
      </c>
      <c r="D461" s="299" t="s">
        <v>324</v>
      </c>
      <c r="E461" s="331">
        <v>9.0299999999999994</v>
      </c>
      <c r="F461" s="331"/>
      <c r="G461" s="333">
        <f t="shared" si="6"/>
        <v>5963.0999999999849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46107</v>
      </c>
      <c r="D462" s="299" t="s">
        <v>301</v>
      </c>
      <c r="E462" s="331">
        <v>30</v>
      </c>
      <c r="F462" s="331"/>
      <c r="G462" s="333">
        <f t="shared" si="6"/>
        <v>5972.1299999999846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46106</v>
      </c>
      <c r="D463" s="299" t="s">
        <v>388</v>
      </c>
      <c r="E463" s="331">
        <v>12</v>
      </c>
      <c r="F463" s="331"/>
      <c r="G463" s="333">
        <f t="shared" si="6"/>
        <v>6002.1299999999846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46106</v>
      </c>
      <c r="D464" s="299" t="s">
        <v>389</v>
      </c>
      <c r="E464" s="331">
        <v>20</v>
      </c>
      <c r="F464" s="331"/>
      <c r="G464" s="333">
        <f t="shared" si="6"/>
        <v>6014.1299999999846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46106</v>
      </c>
      <c r="D465" s="299" t="s">
        <v>296</v>
      </c>
      <c r="E465" s="331">
        <v>21.05</v>
      </c>
      <c r="F465" s="331"/>
      <c r="G465" s="333">
        <f t="shared" si="6"/>
        <v>6034.1299999999846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46106</v>
      </c>
      <c r="D466" s="299" t="s">
        <v>296</v>
      </c>
      <c r="E466" s="331">
        <v>38.58</v>
      </c>
      <c r="F466" s="331"/>
      <c r="G466" s="333">
        <f t="shared" si="6"/>
        <v>6055.1799999999848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12</v>
      </c>
      <c r="C467" s="298">
        <v>46106</v>
      </c>
      <c r="D467" s="299" t="s">
        <v>314</v>
      </c>
      <c r="E467" s="331">
        <v>204.47</v>
      </c>
      <c r="F467" s="331"/>
      <c r="G467" s="333">
        <f t="shared" si="6"/>
        <v>6093.7599999999848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24</v>
      </c>
      <c r="C468" s="298">
        <v>46105</v>
      </c>
      <c r="D468" s="299" t="s">
        <v>861</v>
      </c>
      <c r="E468" s="331">
        <v>86.58</v>
      </c>
      <c r="F468" s="331"/>
      <c r="G468" s="333">
        <f t="shared" si="6"/>
        <v>6298.229999999985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46105</v>
      </c>
      <c r="D469" s="299" t="s">
        <v>389</v>
      </c>
      <c r="E469" s="331">
        <v>20</v>
      </c>
      <c r="F469" s="331"/>
      <c r="G469" s="333">
        <f t="shared" si="6"/>
        <v>6384.8099999999849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46105</v>
      </c>
      <c r="D470" s="299" t="s">
        <v>390</v>
      </c>
      <c r="E470" s="331">
        <v>15.29</v>
      </c>
      <c r="F470" s="331"/>
      <c r="G470" s="333">
        <f t="shared" si="6"/>
        <v>6404.8099999999849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46105</v>
      </c>
      <c r="D471" s="299" t="s">
        <v>308</v>
      </c>
      <c r="E471" s="331">
        <v>47.99</v>
      </c>
      <c r="F471" s="331"/>
      <c r="G471" s="333">
        <f t="shared" si="6"/>
        <v>6420.0999999999849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23</v>
      </c>
      <c r="C472" s="298">
        <v>46104</v>
      </c>
      <c r="D472" s="299" t="s">
        <v>67</v>
      </c>
      <c r="E472" s="331">
        <v>650.88</v>
      </c>
      <c r="F472" s="331"/>
      <c r="G472" s="333">
        <f t="shared" si="6"/>
        <v>6468.0899999999847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46104</v>
      </c>
      <c r="D473" s="299" t="s">
        <v>391</v>
      </c>
      <c r="E473" s="331">
        <v>46</v>
      </c>
      <c r="F473" s="331"/>
      <c r="G473" s="333">
        <f t="shared" si="6"/>
        <v>7118.9699999999848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46103</v>
      </c>
      <c r="D474" s="299" t="s">
        <v>392</v>
      </c>
      <c r="E474" s="331">
        <v>24.81</v>
      </c>
      <c r="F474" s="331"/>
      <c r="G474" s="333">
        <f t="shared" si="6"/>
        <v>7164.9699999999848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46103</v>
      </c>
      <c r="D475" s="299" t="s">
        <v>296</v>
      </c>
      <c r="E475" s="331">
        <v>28.77</v>
      </c>
      <c r="F475" s="331"/>
      <c r="G475" s="333">
        <f t="shared" si="6"/>
        <v>7189.7799999999852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46103</v>
      </c>
      <c r="D476" s="299" t="s">
        <v>296</v>
      </c>
      <c r="E476" s="331">
        <v>11.9</v>
      </c>
      <c r="F476" s="331"/>
      <c r="G476" s="333">
        <f t="shared" si="6"/>
        <v>7218.5499999999856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46103</v>
      </c>
      <c r="D477" s="299" t="s">
        <v>300</v>
      </c>
      <c r="E477" s="331">
        <v>42.59</v>
      </c>
      <c r="F477" s="331"/>
      <c r="G477" s="333">
        <f t="shared" si="6"/>
        <v>7230.4499999999853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46103</v>
      </c>
      <c r="D478" s="299" t="s">
        <v>300</v>
      </c>
      <c r="E478" s="331">
        <v>17.579999999999998</v>
      </c>
      <c r="F478" s="331"/>
      <c r="G478" s="333">
        <f t="shared" si="6"/>
        <v>7273.0399999999854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46103</v>
      </c>
      <c r="D479" s="299" t="s">
        <v>300</v>
      </c>
      <c r="E479" s="331">
        <v>11.99</v>
      </c>
      <c r="F479" s="331"/>
      <c r="G479" s="333">
        <f t="shared" si="6"/>
        <v>7290.6199999999853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46103</v>
      </c>
      <c r="D480" s="299" t="s">
        <v>311</v>
      </c>
      <c r="E480" s="331">
        <v>81.31</v>
      </c>
      <c r="F480" s="331"/>
      <c r="G480" s="333">
        <f t="shared" si="6"/>
        <v>7302.6099999999851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46103</v>
      </c>
      <c r="D481" s="299" t="s">
        <v>393</v>
      </c>
      <c r="E481" s="331">
        <v>38.44</v>
      </c>
      <c r="F481" s="331"/>
      <c r="G481" s="333">
        <f t="shared" si="6"/>
        <v>7383.9199999999855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46103</v>
      </c>
      <c r="D482" s="299" t="s">
        <v>394</v>
      </c>
      <c r="E482" s="331">
        <v>35.700000000000003</v>
      </c>
      <c r="F482" s="331"/>
      <c r="G482" s="333">
        <f t="shared" si="6"/>
        <v>7422.3599999999851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46102</v>
      </c>
      <c r="D483" s="299" t="s">
        <v>300</v>
      </c>
      <c r="E483" s="331">
        <v>10.64</v>
      </c>
      <c r="F483" s="331"/>
      <c r="G483" s="333">
        <f t="shared" si="6"/>
        <v>7458.0599999999849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46102</v>
      </c>
      <c r="D484" s="299" t="s">
        <v>300</v>
      </c>
      <c r="E484" s="331">
        <v>28.69</v>
      </c>
      <c r="F484" s="331"/>
      <c r="G484" s="333">
        <f t="shared" si="6"/>
        <v>7468.6999999999853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46102</v>
      </c>
      <c r="D485" s="299" t="s">
        <v>348</v>
      </c>
      <c r="E485" s="331">
        <v>11.59</v>
      </c>
      <c r="F485" s="331"/>
      <c r="G485" s="333">
        <f t="shared" si="6"/>
        <v>7497.3899999999849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291</v>
      </c>
      <c r="B486" s="330">
        <v>41</v>
      </c>
      <c r="C486" s="298">
        <v>46102</v>
      </c>
      <c r="D486" s="299" t="s">
        <v>383</v>
      </c>
      <c r="E486" s="331"/>
      <c r="F486" s="331">
        <v>400</v>
      </c>
      <c r="G486" s="333">
        <f t="shared" si="6"/>
        <v>7508.979999999985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5</v>
      </c>
      <c r="C487" s="298">
        <v>46102</v>
      </c>
      <c r="D487" s="299" t="s">
        <v>395</v>
      </c>
      <c r="E487" s="331">
        <v>170</v>
      </c>
      <c r="F487" s="331"/>
      <c r="G487" s="333">
        <f t="shared" si="6"/>
        <v>7108.979999999985</v>
      </c>
      <c r="H487" s="334" t="s">
        <v>298</v>
      </c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5</v>
      </c>
      <c r="C488" s="298">
        <v>46102</v>
      </c>
      <c r="D488" s="299" t="s">
        <v>354</v>
      </c>
      <c r="E488" s="331">
        <v>70</v>
      </c>
      <c r="F488" s="331"/>
      <c r="G488" s="333">
        <f t="shared" si="6"/>
        <v>7278.979999999985</v>
      </c>
      <c r="H488" s="334" t="s">
        <v>298</v>
      </c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46102</v>
      </c>
      <c r="D489" s="299" t="s">
        <v>396</v>
      </c>
      <c r="E489" s="331">
        <v>40</v>
      </c>
      <c r="F489" s="331"/>
      <c r="G489" s="333">
        <f t="shared" ref="G489:G743" si="7">G490-E489+F489</f>
        <v>7348.979999999985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46102</v>
      </c>
      <c r="D490" s="299" t="s">
        <v>348</v>
      </c>
      <c r="E490" s="331">
        <v>25</v>
      </c>
      <c r="F490" s="331"/>
      <c r="G490" s="333">
        <f t="shared" si="7"/>
        <v>7388.979999999985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46102</v>
      </c>
      <c r="D491" s="299" t="s">
        <v>304</v>
      </c>
      <c r="E491" s="331">
        <v>65.19</v>
      </c>
      <c r="F491" s="331"/>
      <c r="G491" s="333">
        <f t="shared" si="7"/>
        <v>7413.979999999985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4</v>
      </c>
      <c r="C492" s="298">
        <v>46102</v>
      </c>
      <c r="D492" s="299" t="s">
        <v>310</v>
      </c>
      <c r="E492" s="331">
        <v>37.450000000000003</v>
      </c>
      <c r="F492" s="331"/>
      <c r="G492" s="333">
        <f t="shared" si="7"/>
        <v>7479.1699999999846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46101</v>
      </c>
      <c r="D493" s="299" t="s">
        <v>356</v>
      </c>
      <c r="E493" s="331">
        <v>65.099999999999994</v>
      </c>
      <c r="F493" s="331"/>
      <c r="G493" s="333">
        <f t="shared" si="7"/>
        <v>7516.6199999999844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22</v>
      </c>
      <c r="C494" s="298">
        <v>46101</v>
      </c>
      <c r="D494" s="299" t="s">
        <v>323</v>
      </c>
      <c r="E494" s="331">
        <v>20.22</v>
      </c>
      <c r="F494" s="331"/>
      <c r="G494" s="333">
        <f t="shared" si="7"/>
        <v>7581.7199999999848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46101</v>
      </c>
      <c r="D495" s="299" t="s">
        <v>433</v>
      </c>
      <c r="E495" s="331">
        <v>-73</v>
      </c>
      <c r="F495" s="331"/>
      <c r="G495" s="333">
        <f t="shared" si="7"/>
        <v>7601.939999999985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46101</v>
      </c>
      <c r="D496" s="299" t="s">
        <v>300</v>
      </c>
      <c r="E496" s="331">
        <v>34.68</v>
      </c>
      <c r="F496" s="331"/>
      <c r="G496" s="333">
        <f t="shared" si="7"/>
        <v>7528.939999999985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46101</v>
      </c>
      <c r="D497" s="299" t="s">
        <v>397</v>
      </c>
      <c r="E497" s="331">
        <v>10.63</v>
      </c>
      <c r="F497" s="331"/>
      <c r="G497" s="333">
        <f t="shared" si="7"/>
        <v>7563.6199999999853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5</v>
      </c>
      <c r="C498" s="298">
        <v>46101</v>
      </c>
      <c r="D498" s="299" t="s">
        <v>398</v>
      </c>
      <c r="E498" s="331">
        <v>106.49</v>
      </c>
      <c r="F498" s="331"/>
      <c r="G498" s="333">
        <f t="shared" si="7"/>
        <v>7574.2499999999854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46100</v>
      </c>
      <c r="D499" s="299" t="s">
        <v>357</v>
      </c>
      <c r="E499" s="331">
        <v>16.739999999999998</v>
      </c>
      <c r="F499" s="331"/>
      <c r="G499" s="333">
        <f t="shared" si="7"/>
        <v>7680.7399999999852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46100</v>
      </c>
      <c r="D500" s="299" t="s">
        <v>399</v>
      </c>
      <c r="E500" s="331">
        <v>108.54</v>
      </c>
      <c r="F500" s="331"/>
      <c r="G500" s="333">
        <f t="shared" si="7"/>
        <v>7697.479999999985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22</v>
      </c>
      <c r="C501" s="298">
        <v>46100</v>
      </c>
      <c r="D501" s="299" t="s">
        <v>835</v>
      </c>
      <c r="E501" s="331">
        <v>12.77</v>
      </c>
      <c r="F501" s="331"/>
      <c r="G501" s="333">
        <f t="shared" si="7"/>
        <v>7806.019999999985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46100</v>
      </c>
      <c r="D502" s="299" t="s">
        <v>334</v>
      </c>
      <c r="E502" s="331">
        <v>28.33</v>
      </c>
      <c r="F502" s="331"/>
      <c r="G502" s="333">
        <f t="shared" si="7"/>
        <v>7818.7899999999854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46100</v>
      </c>
      <c r="D503" s="299" t="s">
        <v>358</v>
      </c>
      <c r="E503" s="331">
        <v>17.45</v>
      </c>
      <c r="F503" s="331"/>
      <c r="G503" s="333">
        <f t="shared" si="7"/>
        <v>7847.1199999999853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22</v>
      </c>
      <c r="C504" s="298">
        <v>46100</v>
      </c>
      <c r="D504" s="299" t="s">
        <v>328</v>
      </c>
      <c r="E504" s="331">
        <v>7.46</v>
      </c>
      <c r="F504" s="331"/>
      <c r="G504" s="333">
        <f t="shared" si="7"/>
        <v>7864.5699999999852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335</v>
      </c>
      <c r="B505" s="330" t="s">
        <v>335</v>
      </c>
      <c r="C505" s="298">
        <v>46100</v>
      </c>
      <c r="D505" s="299" t="s">
        <v>336</v>
      </c>
      <c r="E505" s="331">
        <v>172.29</v>
      </c>
      <c r="F505" s="331"/>
      <c r="G505" s="333">
        <f t="shared" si="7"/>
        <v>7872.0299999999852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15</v>
      </c>
      <c r="C506" s="298">
        <v>46100</v>
      </c>
      <c r="D506" s="299" t="s">
        <v>185</v>
      </c>
      <c r="E506" s="331">
        <v>175.09</v>
      </c>
      <c r="F506" s="331"/>
      <c r="G506" s="333">
        <f t="shared" si="7"/>
        <v>8044.3199999999852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291</v>
      </c>
      <c r="B507" s="330">
        <v>39</v>
      </c>
      <c r="C507" s="298">
        <v>46100</v>
      </c>
      <c r="D507" s="299" t="s">
        <v>292</v>
      </c>
      <c r="E507" s="331"/>
      <c r="F507" s="331">
        <v>2763.78</v>
      </c>
      <c r="G507" s="333">
        <f t="shared" si="7"/>
        <v>8219.4099999999853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46099</v>
      </c>
      <c r="D508" s="299" t="s">
        <v>400</v>
      </c>
      <c r="E508" s="331">
        <v>47.46</v>
      </c>
      <c r="F508" s="331"/>
      <c r="G508" s="333">
        <f t="shared" si="7"/>
        <v>5455.6299999999856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46099</v>
      </c>
      <c r="D509" s="299" t="s">
        <v>400</v>
      </c>
      <c r="E509" s="331">
        <v>15.01</v>
      </c>
      <c r="F509" s="331"/>
      <c r="G509" s="333">
        <f t="shared" si="7"/>
        <v>5503.0899999999856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40</v>
      </c>
      <c r="C510" s="298">
        <v>46099</v>
      </c>
      <c r="D510" s="299" t="s">
        <v>316</v>
      </c>
      <c r="E510" s="331"/>
      <c r="F510" s="331">
        <v>838.67</v>
      </c>
      <c r="G510" s="333">
        <f t="shared" si="7"/>
        <v>5518.0999999999858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46099</v>
      </c>
      <c r="D511" s="299" t="s">
        <v>296</v>
      </c>
      <c r="E511" s="331">
        <v>14.67</v>
      </c>
      <c r="F511" s="331"/>
      <c r="G511" s="333">
        <f t="shared" si="7"/>
        <v>4679.4299999999857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46099</v>
      </c>
      <c r="D512" s="299" t="s">
        <v>296</v>
      </c>
      <c r="E512" s="331">
        <v>40.22</v>
      </c>
      <c r="F512" s="331"/>
      <c r="G512" s="333">
        <f t="shared" si="7"/>
        <v>4694.0999999999858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46099</v>
      </c>
      <c r="D513" s="299" t="s">
        <v>295</v>
      </c>
      <c r="E513" s="331">
        <v>3.49</v>
      </c>
      <c r="F513" s="331"/>
      <c r="G513" s="333">
        <f t="shared" si="7"/>
        <v>4734.3199999999861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46099</v>
      </c>
      <c r="D514" s="299" t="s">
        <v>401</v>
      </c>
      <c r="E514" s="331">
        <v>13.84</v>
      </c>
      <c r="F514" s="331"/>
      <c r="G514" s="333">
        <f t="shared" si="7"/>
        <v>4737.8099999999858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17</v>
      </c>
      <c r="C515" s="298">
        <v>46098</v>
      </c>
      <c r="D515" s="299" t="s">
        <v>188</v>
      </c>
      <c r="E515" s="331">
        <v>42.65</v>
      </c>
      <c r="F515" s="331"/>
      <c r="G515" s="333">
        <f t="shared" si="7"/>
        <v>4751.649999999986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23</v>
      </c>
      <c r="C516" s="298">
        <v>46098</v>
      </c>
      <c r="D516" s="299" t="s">
        <v>402</v>
      </c>
      <c r="E516" s="331">
        <v>529.46</v>
      </c>
      <c r="F516" s="331"/>
      <c r="G516" s="333">
        <f t="shared" si="7"/>
        <v>4794.2999999999856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43</v>
      </c>
      <c r="C517" s="298">
        <v>46098</v>
      </c>
      <c r="D517" s="299" t="s">
        <v>333</v>
      </c>
      <c r="E517" s="331">
        <v>22.35</v>
      </c>
      <c r="F517" s="331"/>
      <c r="G517" s="333">
        <f t="shared" si="7"/>
        <v>5323.7599999999857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42</v>
      </c>
      <c r="C518" s="298">
        <v>46098</v>
      </c>
      <c r="D518" s="299" t="s">
        <v>333</v>
      </c>
      <c r="E518" s="331">
        <v>37.25</v>
      </c>
      <c r="F518" s="331"/>
      <c r="G518" s="333">
        <f t="shared" si="7"/>
        <v>5346.109999999986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46098</v>
      </c>
      <c r="D519" s="299" t="s">
        <v>319</v>
      </c>
      <c r="E519" s="331">
        <v>3.99</v>
      </c>
      <c r="F519" s="331"/>
      <c r="G519" s="333">
        <f t="shared" si="7"/>
        <v>5383.359999999986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8</v>
      </c>
      <c r="C520" s="298">
        <v>46098</v>
      </c>
      <c r="D520" s="299" t="s">
        <v>319</v>
      </c>
      <c r="E520" s="331">
        <v>24.47</v>
      </c>
      <c r="F520" s="331"/>
      <c r="G520" s="333">
        <f t="shared" si="7"/>
        <v>5387.3499999999858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21</v>
      </c>
      <c r="C521" s="298">
        <v>46098</v>
      </c>
      <c r="D521" s="299" t="s">
        <v>194</v>
      </c>
      <c r="E521" s="331">
        <v>75.599999999999994</v>
      </c>
      <c r="F521" s="331"/>
      <c r="G521" s="333">
        <f t="shared" si="7"/>
        <v>5411.8199999999861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46097</v>
      </c>
      <c r="D522" s="299" t="s">
        <v>340</v>
      </c>
      <c r="E522" s="331">
        <v>21.3</v>
      </c>
      <c r="F522" s="331"/>
      <c r="G522" s="333">
        <f t="shared" si="7"/>
        <v>5487.4199999999864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11</v>
      </c>
      <c r="C523" s="298">
        <v>46097</v>
      </c>
      <c r="D523" s="299" t="s">
        <v>178</v>
      </c>
      <c r="E523" s="331">
        <v>267.91000000000003</v>
      </c>
      <c r="F523" s="331"/>
      <c r="G523" s="333">
        <f t="shared" si="7"/>
        <v>5508.7199999999866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287</v>
      </c>
      <c r="B524" s="330" t="s">
        <v>287</v>
      </c>
      <c r="C524" s="298">
        <v>46097</v>
      </c>
      <c r="D524" s="299" t="s">
        <v>403</v>
      </c>
      <c r="E524" s="331"/>
      <c r="F524" s="331">
        <v>80</v>
      </c>
      <c r="G524" s="333">
        <f t="shared" si="7"/>
        <v>5776.6299999999865</v>
      </c>
      <c r="H524" s="334" t="s">
        <v>298</v>
      </c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46097</v>
      </c>
      <c r="D525" s="299" t="s">
        <v>302</v>
      </c>
      <c r="E525" s="331">
        <v>80</v>
      </c>
      <c r="F525" s="331"/>
      <c r="G525" s="333">
        <f t="shared" si="7"/>
        <v>5696.6299999999865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46097</v>
      </c>
      <c r="D526" s="299" t="s">
        <v>310</v>
      </c>
      <c r="E526" s="331">
        <v>42.47</v>
      </c>
      <c r="F526" s="331"/>
      <c r="G526" s="333">
        <f t="shared" si="7"/>
        <v>5776.6299999999865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46097</v>
      </c>
      <c r="D527" s="299" t="s">
        <v>296</v>
      </c>
      <c r="E527" s="331">
        <v>11.18</v>
      </c>
      <c r="F527" s="331"/>
      <c r="G527" s="333">
        <f t="shared" si="7"/>
        <v>5819.0999999999867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46096</v>
      </c>
      <c r="D528" s="299" t="s">
        <v>404</v>
      </c>
      <c r="E528" s="331">
        <v>38.67</v>
      </c>
      <c r="F528" s="331"/>
      <c r="G528" s="333">
        <f t="shared" si="7"/>
        <v>5830.279999999987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46096</v>
      </c>
      <c r="D529" s="299" t="s">
        <v>348</v>
      </c>
      <c r="E529" s="331">
        <v>7.11</v>
      </c>
      <c r="F529" s="331"/>
      <c r="G529" s="333">
        <f t="shared" si="7"/>
        <v>5868.9499999999871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46096</v>
      </c>
      <c r="D530" s="299" t="s">
        <v>304</v>
      </c>
      <c r="E530" s="331">
        <v>126.64</v>
      </c>
      <c r="F530" s="331"/>
      <c r="G530" s="333">
        <f t="shared" si="7"/>
        <v>5876.0599999999868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46096</v>
      </c>
      <c r="D531" s="299" t="s">
        <v>311</v>
      </c>
      <c r="E531" s="331">
        <v>125.2</v>
      </c>
      <c r="F531" s="331"/>
      <c r="G531" s="333">
        <f t="shared" si="7"/>
        <v>6002.6999999999871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46096</v>
      </c>
      <c r="D532" s="299" t="s">
        <v>306</v>
      </c>
      <c r="E532" s="331">
        <v>37.159999999999997</v>
      </c>
      <c r="F532" s="331"/>
      <c r="G532" s="333">
        <f t="shared" si="7"/>
        <v>6127.8999999999869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16</v>
      </c>
      <c r="C533" s="298">
        <v>46096</v>
      </c>
      <c r="D533" s="299" t="s">
        <v>405</v>
      </c>
      <c r="E533" s="331">
        <v>713.06</v>
      </c>
      <c r="F533" s="331"/>
      <c r="G533" s="333">
        <f t="shared" si="7"/>
        <v>6165.0599999999868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5</v>
      </c>
      <c r="C534" s="298">
        <v>46095</v>
      </c>
      <c r="D534" s="299" t="s">
        <v>406</v>
      </c>
      <c r="E534" s="331">
        <v>24</v>
      </c>
      <c r="F534" s="331"/>
      <c r="G534" s="333">
        <f t="shared" si="7"/>
        <v>6878.1199999999862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3</v>
      </c>
      <c r="C535" s="298">
        <v>46095</v>
      </c>
      <c r="D535" s="299" t="s">
        <v>348</v>
      </c>
      <c r="E535" s="331">
        <v>14.58</v>
      </c>
      <c r="F535" s="331"/>
      <c r="G535" s="333">
        <f t="shared" si="7"/>
        <v>6902.1199999999862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41</v>
      </c>
      <c r="C536" s="298">
        <v>46094</v>
      </c>
      <c r="D536" s="299" t="s">
        <v>407</v>
      </c>
      <c r="E536" s="331"/>
      <c r="F536" s="331">
        <v>300</v>
      </c>
      <c r="G536" s="333">
        <f t="shared" si="7"/>
        <v>6916.6999999999862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46094</v>
      </c>
      <c r="D537" s="299" t="s">
        <v>311</v>
      </c>
      <c r="E537" s="331">
        <v>17.71</v>
      </c>
      <c r="F537" s="331"/>
      <c r="G537" s="333">
        <f t="shared" si="7"/>
        <v>6616.6999999999862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46094</v>
      </c>
      <c r="D538" s="299" t="s">
        <v>296</v>
      </c>
      <c r="E538" s="331">
        <v>31.56</v>
      </c>
      <c r="F538" s="331"/>
      <c r="G538" s="333">
        <f t="shared" si="7"/>
        <v>6634.4099999999862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46094</v>
      </c>
      <c r="D539" s="299" t="s">
        <v>296</v>
      </c>
      <c r="E539" s="331">
        <v>34.79</v>
      </c>
      <c r="F539" s="331"/>
      <c r="G539" s="333">
        <f t="shared" si="7"/>
        <v>6665.9699999999866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46094</v>
      </c>
      <c r="D540" s="299" t="s">
        <v>408</v>
      </c>
      <c r="E540" s="331">
        <v>23.9</v>
      </c>
      <c r="F540" s="331"/>
      <c r="G540" s="333">
        <f t="shared" si="7"/>
        <v>6700.7599999999866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46094</v>
      </c>
      <c r="D541" s="299" t="s">
        <v>348</v>
      </c>
      <c r="E541" s="331">
        <v>7.26</v>
      </c>
      <c r="F541" s="331"/>
      <c r="G541" s="333">
        <f t="shared" si="7"/>
        <v>6724.6599999999862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5</v>
      </c>
      <c r="C542" s="298">
        <v>46094</v>
      </c>
      <c r="D542" s="299" t="s">
        <v>354</v>
      </c>
      <c r="E542" s="331">
        <v>85</v>
      </c>
      <c r="F542" s="331"/>
      <c r="G542" s="333">
        <f t="shared" si="7"/>
        <v>6731.9199999999864</v>
      </c>
      <c r="H542" s="334" t="s">
        <v>298</v>
      </c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46093</v>
      </c>
      <c r="D543" s="299" t="s">
        <v>409</v>
      </c>
      <c r="E543" s="331">
        <v>51.22</v>
      </c>
      <c r="F543" s="331"/>
      <c r="G543" s="333">
        <f t="shared" si="7"/>
        <v>6816.9199999999864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46093</v>
      </c>
      <c r="D544" s="299" t="s">
        <v>410</v>
      </c>
      <c r="E544" s="331">
        <v>57.43</v>
      </c>
      <c r="F544" s="331"/>
      <c r="G544" s="333">
        <f t="shared" si="7"/>
        <v>6868.1399999999867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46093</v>
      </c>
      <c r="D545" s="299" t="s">
        <v>358</v>
      </c>
      <c r="E545" s="331">
        <v>17.45</v>
      </c>
      <c r="F545" s="331"/>
      <c r="G545" s="333">
        <f t="shared" si="7"/>
        <v>6925.569999999987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46093</v>
      </c>
      <c r="D546" s="299" t="s">
        <v>319</v>
      </c>
      <c r="E546" s="331">
        <v>7.92</v>
      </c>
      <c r="F546" s="331"/>
      <c r="G546" s="333">
        <f t="shared" si="7"/>
        <v>6943.0199999999868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291</v>
      </c>
      <c r="B547" s="330">
        <v>38</v>
      </c>
      <c r="C547" s="298">
        <v>46093</v>
      </c>
      <c r="D547" s="299" t="s">
        <v>293</v>
      </c>
      <c r="E547" s="331"/>
      <c r="F547" s="331">
        <v>4726.92</v>
      </c>
      <c r="G547" s="333">
        <f t="shared" si="7"/>
        <v>6950.9399999999869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46093</v>
      </c>
      <c r="D548" s="299" t="s">
        <v>386</v>
      </c>
      <c r="E548" s="331">
        <v>15</v>
      </c>
      <c r="F548" s="331"/>
      <c r="G548" s="333">
        <f t="shared" si="7"/>
        <v>2224.0199999999868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46093</v>
      </c>
      <c r="D549" s="299" t="s">
        <v>411</v>
      </c>
      <c r="E549" s="331">
        <v>12</v>
      </c>
      <c r="F549" s="331"/>
      <c r="G549" s="333">
        <f t="shared" si="7"/>
        <v>2239.0199999999868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19</v>
      </c>
      <c r="C550" s="298">
        <v>46093</v>
      </c>
      <c r="D550" s="299" t="s">
        <v>191</v>
      </c>
      <c r="E550" s="331">
        <v>200</v>
      </c>
      <c r="F550" s="331"/>
      <c r="G550" s="333">
        <f t="shared" si="7"/>
        <v>2251.0199999999868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46092</v>
      </c>
      <c r="D551" s="299" t="s">
        <v>412</v>
      </c>
      <c r="E551" s="331">
        <v>-10.050000000000001</v>
      </c>
      <c r="F551" s="331"/>
      <c r="G551" s="333">
        <f t="shared" si="7"/>
        <v>2451.0199999999868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46092</v>
      </c>
      <c r="D552" s="299" t="s">
        <v>413</v>
      </c>
      <c r="E552" s="331">
        <v>25</v>
      </c>
      <c r="F552" s="331"/>
      <c r="G552" s="333">
        <f t="shared" si="7"/>
        <v>2440.9699999999866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46092</v>
      </c>
      <c r="D553" s="299" t="s">
        <v>301</v>
      </c>
      <c r="E553" s="331">
        <v>-9</v>
      </c>
      <c r="F553" s="331"/>
      <c r="G553" s="333">
        <f t="shared" si="7"/>
        <v>2465.9699999999866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291</v>
      </c>
      <c r="B554" s="330">
        <v>41</v>
      </c>
      <c r="C554" s="298">
        <v>46092</v>
      </c>
      <c r="D554" s="299" t="s">
        <v>407</v>
      </c>
      <c r="E554" s="331"/>
      <c r="F554" s="331">
        <v>500</v>
      </c>
      <c r="G554" s="333">
        <f t="shared" si="7"/>
        <v>2456.9699999999866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46092</v>
      </c>
      <c r="D555" s="299" t="s">
        <v>296</v>
      </c>
      <c r="E555" s="331">
        <v>16.170000000000002</v>
      </c>
      <c r="F555" s="331"/>
      <c r="G555" s="333">
        <f t="shared" si="7"/>
        <v>1956.9699999999864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46092</v>
      </c>
      <c r="D556" s="299" t="s">
        <v>352</v>
      </c>
      <c r="E556" s="331">
        <v>19.16</v>
      </c>
      <c r="F556" s="331"/>
      <c r="G556" s="333">
        <f t="shared" si="7"/>
        <v>1973.1399999999865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46091</v>
      </c>
      <c r="D557" s="299" t="s">
        <v>447</v>
      </c>
      <c r="E557" s="331">
        <v>47.28</v>
      </c>
      <c r="F557" s="331"/>
      <c r="G557" s="333">
        <f t="shared" si="7"/>
        <v>1992.2999999999865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13</v>
      </c>
      <c r="C558" s="298">
        <v>46091</v>
      </c>
      <c r="D558" s="299" t="s">
        <v>182</v>
      </c>
      <c r="E558" s="331">
        <v>134.93</v>
      </c>
      <c r="F558" s="331"/>
      <c r="G558" s="333">
        <f t="shared" si="7"/>
        <v>2039.5799999999865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46091</v>
      </c>
      <c r="D559" s="299" t="s">
        <v>295</v>
      </c>
      <c r="E559" s="331">
        <v>7.44</v>
      </c>
      <c r="F559" s="331"/>
      <c r="G559" s="333">
        <f t="shared" si="7"/>
        <v>2174.5099999999866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46091</v>
      </c>
      <c r="D560" s="299" t="s">
        <v>295</v>
      </c>
      <c r="E560" s="331">
        <v>29.53</v>
      </c>
      <c r="F560" s="331"/>
      <c r="G560" s="333">
        <f t="shared" si="7"/>
        <v>2181.9499999999866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46091</v>
      </c>
      <c r="D561" s="299" t="s">
        <v>310</v>
      </c>
      <c r="E561" s="331">
        <v>34.119999999999997</v>
      </c>
      <c r="F561" s="331"/>
      <c r="G561" s="333">
        <f t="shared" si="7"/>
        <v>2211.4799999999868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46091</v>
      </c>
      <c r="D562" s="299" t="s">
        <v>414</v>
      </c>
      <c r="E562" s="331">
        <v>18.57</v>
      </c>
      <c r="F562" s="331"/>
      <c r="G562" s="333">
        <f t="shared" si="7"/>
        <v>2245.5999999999867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16</v>
      </c>
      <c r="C563" s="298">
        <v>46091</v>
      </c>
      <c r="D563" s="299" t="s">
        <v>415</v>
      </c>
      <c r="E563" s="331">
        <v>107</v>
      </c>
      <c r="F563" s="331"/>
      <c r="G563" s="333">
        <f t="shared" si="7"/>
        <v>2264.1699999999869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18</v>
      </c>
      <c r="C564" s="298">
        <v>46090</v>
      </c>
      <c r="D564" s="299" t="s">
        <v>361</v>
      </c>
      <c r="E564" s="331">
        <v>400</v>
      </c>
      <c r="F564" s="331"/>
      <c r="G564" s="333">
        <f t="shared" si="7"/>
        <v>2371.1699999999869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4</v>
      </c>
      <c r="C565" s="298">
        <v>46090</v>
      </c>
      <c r="D565" s="299" t="s">
        <v>296</v>
      </c>
      <c r="E565" s="331">
        <v>24.69</v>
      </c>
      <c r="F565" s="331"/>
      <c r="G565" s="333">
        <f t="shared" si="7"/>
        <v>2771.1699999999869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3</v>
      </c>
      <c r="C566" s="298">
        <v>46090</v>
      </c>
      <c r="D566" s="299" t="s">
        <v>416</v>
      </c>
      <c r="E566" s="331">
        <v>4.59</v>
      </c>
      <c r="F566" s="331"/>
      <c r="G566" s="333">
        <f t="shared" si="7"/>
        <v>2795.8599999999869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9</v>
      </c>
      <c r="C567" s="298">
        <v>46090</v>
      </c>
      <c r="D567" s="299" t="s">
        <v>58</v>
      </c>
      <c r="E567" s="331">
        <v>1281.53</v>
      </c>
      <c r="F567" s="331"/>
      <c r="G567" s="333">
        <f t="shared" si="7"/>
        <v>2800.4499999999871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7</v>
      </c>
      <c r="C568" s="298">
        <v>46090</v>
      </c>
      <c r="D568" s="299" t="s">
        <v>338</v>
      </c>
      <c r="E568" s="331">
        <v>40.61</v>
      </c>
      <c r="F568" s="331"/>
      <c r="G568" s="333">
        <f t="shared" si="7"/>
        <v>4081.9799999999873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46090</v>
      </c>
      <c r="D569" s="299" t="s">
        <v>417</v>
      </c>
      <c r="E569" s="331">
        <v>380</v>
      </c>
      <c r="F569" s="331">
        <v>380</v>
      </c>
      <c r="G569" s="333">
        <f t="shared" si="7"/>
        <v>4122.5899999999874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46090</v>
      </c>
      <c r="D570" s="299" t="s">
        <v>418</v>
      </c>
      <c r="E570" s="331">
        <v>15</v>
      </c>
      <c r="F570" s="331"/>
      <c r="G570" s="333">
        <f t="shared" si="7"/>
        <v>4122.5899999999874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46090</v>
      </c>
      <c r="D571" s="299" t="s">
        <v>386</v>
      </c>
      <c r="E571" s="331">
        <v>15</v>
      </c>
      <c r="F571" s="331"/>
      <c r="G571" s="333">
        <f t="shared" si="7"/>
        <v>4137.5899999999874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46090</v>
      </c>
      <c r="D572" s="299" t="s">
        <v>300</v>
      </c>
      <c r="E572" s="331">
        <v>70.66</v>
      </c>
      <c r="F572" s="331"/>
      <c r="G572" s="333">
        <f t="shared" si="7"/>
        <v>4152.5899999999874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46089</v>
      </c>
      <c r="D573" s="299" t="s">
        <v>311</v>
      </c>
      <c r="E573" s="331">
        <v>109.77</v>
      </c>
      <c r="F573" s="331"/>
      <c r="G573" s="333">
        <f t="shared" si="7"/>
        <v>4223.2499999999873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46089</v>
      </c>
      <c r="D574" s="299" t="s">
        <v>306</v>
      </c>
      <c r="E574" s="331">
        <v>9.3800000000000008</v>
      </c>
      <c r="F574" s="331"/>
      <c r="G574" s="333">
        <f t="shared" si="7"/>
        <v>4333.0199999999877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3</v>
      </c>
      <c r="C575" s="298">
        <v>46089</v>
      </c>
      <c r="D575" s="299" t="s">
        <v>419</v>
      </c>
      <c r="E575" s="331">
        <v>3.85</v>
      </c>
      <c r="F575" s="331"/>
      <c r="G575" s="333">
        <f t="shared" si="7"/>
        <v>4342.3999999999878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46089</v>
      </c>
      <c r="D576" s="299" t="s">
        <v>404</v>
      </c>
      <c r="E576" s="331">
        <v>88.54</v>
      </c>
      <c r="F576" s="331"/>
      <c r="G576" s="333">
        <f t="shared" si="7"/>
        <v>4346.2499999999882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46089</v>
      </c>
      <c r="D577" s="299" t="s">
        <v>358</v>
      </c>
      <c r="E577" s="331">
        <v>8.3800000000000008</v>
      </c>
      <c r="F577" s="331"/>
      <c r="G577" s="333">
        <f t="shared" si="7"/>
        <v>4434.7899999999881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46089</v>
      </c>
      <c r="D578" s="299" t="s">
        <v>301</v>
      </c>
      <c r="E578" s="331">
        <v>39.549999999999997</v>
      </c>
      <c r="F578" s="331"/>
      <c r="G578" s="333">
        <f t="shared" si="7"/>
        <v>4443.1699999999882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46089</v>
      </c>
      <c r="D579" s="299" t="s">
        <v>420</v>
      </c>
      <c r="E579" s="331">
        <v>31.68</v>
      </c>
      <c r="F579" s="331"/>
      <c r="G579" s="333">
        <f t="shared" si="7"/>
        <v>4482.7199999999884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46088</v>
      </c>
      <c r="D580" s="299" t="s">
        <v>308</v>
      </c>
      <c r="E580" s="331">
        <v>24.65</v>
      </c>
      <c r="F580" s="331"/>
      <c r="G580" s="333">
        <f t="shared" si="7"/>
        <v>4514.3999999999887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46088</v>
      </c>
      <c r="D581" s="299" t="s">
        <v>346</v>
      </c>
      <c r="E581" s="331">
        <v>11.04</v>
      </c>
      <c r="F581" s="331"/>
      <c r="G581" s="333">
        <f t="shared" si="7"/>
        <v>4539.0499999999884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46088</v>
      </c>
      <c r="D582" s="299" t="s">
        <v>319</v>
      </c>
      <c r="E582" s="331">
        <v>11.5</v>
      </c>
      <c r="F582" s="331"/>
      <c r="G582" s="333">
        <f t="shared" si="7"/>
        <v>4550.0899999999883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46088</v>
      </c>
      <c r="D583" s="299" t="s">
        <v>296</v>
      </c>
      <c r="E583" s="331">
        <v>12.44</v>
      </c>
      <c r="F583" s="331"/>
      <c r="G583" s="333">
        <f t="shared" si="7"/>
        <v>4561.5899999999883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46088</v>
      </c>
      <c r="D584" s="299" t="s">
        <v>296</v>
      </c>
      <c r="E584" s="331">
        <v>23.62</v>
      </c>
      <c r="F584" s="331"/>
      <c r="G584" s="333">
        <f t="shared" si="7"/>
        <v>4574.0299999999879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46088</v>
      </c>
      <c r="D585" s="299" t="s">
        <v>301</v>
      </c>
      <c r="E585" s="331">
        <v>36.049999999999997</v>
      </c>
      <c r="F585" s="331"/>
      <c r="G585" s="333">
        <f t="shared" si="7"/>
        <v>4597.6499999999878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14</v>
      </c>
      <c r="C586" s="298">
        <v>46087</v>
      </c>
      <c r="D586" s="299" t="s">
        <v>366</v>
      </c>
      <c r="E586" s="331">
        <v>66.67</v>
      </c>
      <c r="F586" s="331"/>
      <c r="G586" s="333">
        <f t="shared" si="7"/>
        <v>4633.699999999988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46087</v>
      </c>
      <c r="D587" s="299" t="s">
        <v>296</v>
      </c>
      <c r="E587" s="331">
        <v>17.850000000000001</v>
      </c>
      <c r="F587" s="331"/>
      <c r="G587" s="333">
        <f t="shared" si="7"/>
        <v>4700.3699999999881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1</v>
      </c>
      <c r="C588" s="298">
        <v>46087</v>
      </c>
      <c r="D588" s="299" t="s">
        <v>304</v>
      </c>
      <c r="E588" s="331">
        <v>112.13</v>
      </c>
      <c r="F588" s="331"/>
      <c r="G588" s="333">
        <f t="shared" si="7"/>
        <v>4718.2199999999884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46087</v>
      </c>
      <c r="D589" s="299" t="s">
        <v>324</v>
      </c>
      <c r="E589" s="331">
        <v>7.31</v>
      </c>
      <c r="F589" s="331"/>
      <c r="G589" s="333">
        <f t="shared" si="7"/>
        <v>4830.3499999999885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291</v>
      </c>
      <c r="B590" s="330">
        <v>39</v>
      </c>
      <c r="C590" s="298">
        <v>46086</v>
      </c>
      <c r="D590" s="299" t="s">
        <v>292</v>
      </c>
      <c r="E590" s="331"/>
      <c r="F590" s="331">
        <v>2763.78</v>
      </c>
      <c r="G590" s="333">
        <f t="shared" si="7"/>
        <v>4837.6599999999889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46086</v>
      </c>
      <c r="D591" s="299" t="s">
        <v>295</v>
      </c>
      <c r="E591" s="331">
        <v>31.52</v>
      </c>
      <c r="F591" s="331"/>
      <c r="G591" s="333">
        <f t="shared" si="7"/>
        <v>2073.8799999999892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46086</v>
      </c>
      <c r="D592" s="299" t="s">
        <v>358</v>
      </c>
      <c r="E592" s="331">
        <v>14.86</v>
      </c>
      <c r="F592" s="331"/>
      <c r="G592" s="333">
        <f t="shared" si="7"/>
        <v>2105.3999999999892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46086</v>
      </c>
      <c r="D593" s="299" t="s">
        <v>409</v>
      </c>
      <c r="E593" s="331">
        <v>44.99</v>
      </c>
      <c r="F593" s="331"/>
      <c r="G593" s="333">
        <f t="shared" si="7"/>
        <v>2120.2599999999893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46085</v>
      </c>
      <c r="D594" s="299" t="s">
        <v>421</v>
      </c>
      <c r="E594" s="331">
        <v>15</v>
      </c>
      <c r="F594" s="331"/>
      <c r="G594" s="333">
        <f t="shared" si="7"/>
        <v>2165.2499999999891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46085</v>
      </c>
      <c r="D595" s="299" t="s">
        <v>296</v>
      </c>
      <c r="E595" s="331">
        <v>10.84</v>
      </c>
      <c r="F595" s="331"/>
      <c r="G595" s="333">
        <f t="shared" si="7"/>
        <v>2180.2499999999891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14</v>
      </c>
      <c r="C596" s="298">
        <v>46085</v>
      </c>
      <c r="D596" s="299" t="s">
        <v>367</v>
      </c>
      <c r="E596" s="331">
        <v>68.739999999999995</v>
      </c>
      <c r="F596" s="331"/>
      <c r="G596" s="333">
        <f t="shared" si="7"/>
        <v>2191.0899999999892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4</v>
      </c>
      <c r="C597" s="298">
        <v>46085</v>
      </c>
      <c r="D597" s="299" t="s">
        <v>310</v>
      </c>
      <c r="E597" s="331">
        <v>30.67</v>
      </c>
      <c r="F597" s="331"/>
      <c r="G597" s="333">
        <f t="shared" si="7"/>
        <v>2259.829999999989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17</v>
      </c>
      <c r="C598" s="298">
        <v>46085</v>
      </c>
      <c r="D598" s="299" t="s">
        <v>370</v>
      </c>
      <c r="E598" s="331">
        <v>99</v>
      </c>
      <c r="F598" s="331"/>
      <c r="G598" s="333">
        <f t="shared" si="7"/>
        <v>2290.4999999999891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21</v>
      </c>
      <c r="C599" s="298">
        <v>46084</v>
      </c>
      <c r="D599" s="299" t="s">
        <v>194</v>
      </c>
      <c r="E599" s="331">
        <v>40.72</v>
      </c>
      <c r="F599" s="331"/>
      <c r="G599" s="333">
        <f t="shared" si="7"/>
        <v>2389.4999999999891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284</v>
      </c>
      <c r="B600" s="330">
        <v>36</v>
      </c>
      <c r="C600" s="298">
        <v>46084</v>
      </c>
      <c r="D600" s="299" t="s">
        <v>374</v>
      </c>
      <c r="E600" s="331">
        <v>50</v>
      </c>
      <c r="F600" s="331"/>
      <c r="G600" s="333">
        <f t="shared" si="7"/>
        <v>2430.2199999999889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46084</v>
      </c>
      <c r="D601" s="299" t="s">
        <v>296</v>
      </c>
      <c r="E601" s="331">
        <v>14.67</v>
      </c>
      <c r="F601" s="331"/>
      <c r="G601" s="333">
        <f t="shared" si="7"/>
        <v>2480.2199999999889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46084</v>
      </c>
      <c r="D602" s="299" t="s">
        <v>296</v>
      </c>
      <c r="E602" s="331">
        <v>27.42</v>
      </c>
      <c r="F602" s="331"/>
      <c r="G602" s="333">
        <f t="shared" si="7"/>
        <v>2494.889999999989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46084</v>
      </c>
      <c r="D603" s="299" t="s">
        <v>422</v>
      </c>
      <c r="E603" s="331">
        <v>106.27</v>
      </c>
      <c r="F603" s="331"/>
      <c r="G603" s="333">
        <f t="shared" si="7"/>
        <v>2522.309999999989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46084</v>
      </c>
      <c r="D604" s="299" t="s">
        <v>422</v>
      </c>
      <c r="E604" s="331">
        <v>-107</v>
      </c>
      <c r="F604" s="331"/>
      <c r="G604" s="333">
        <f t="shared" si="7"/>
        <v>2628.579999999989</v>
      </c>
      <c r="H604" s="334" t="s">
        <v>298</v>
      </c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46083</v>
      </c>
      <c r="D605" s="299" t="s">
        <v>301</v>
      </c>
      <c r="E605" s="331">
        <v>20</v>
      </c>
      <c r="F605" s="331"/>
      <c r="G605" s="333">
        <f t="shared" si="7"/>
        <v>2521.579999999989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46083</v>
      </c>
      <c r="D606" s="299" t="s">
        <v>288</v>
      </c>
      <c r="E606" s="331">
        <v>185.64</v>
      </c>
      <c r="F606" s="331">
        <v>185.64</v>
      </c>
      <c r="G606" s="333">
        <f t="shared" si="7"/>
        <v>2541.579999999989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46083</v>
      </c>
      <c r="D607" s="299" t="s">
        <v>424</v>
      </c>
      <c r="E607" s="331">
        <v>70.12</v>
      </c>
      <c r="F607" s="331"/>
      <c r="G607" s="333">
        <f t="shared" si="7"/>
        <v>2541.579999999989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17</v>
      </c>
      <c r="C608" s="298">
        <v>46083</v>
      </c>
      <c r="D608" s="299" t="s">
        <v>188</v>
      </c>
      <c r="E608" s="331">
        <v>41.44</v>
      </c>
      <c r="F608" s="331"/>
      <c r="G608" s="333">
        <f t="shared" si="7"/>
        <v>2611.6999999999889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46083</v>
      </c>
      <c r="D609" s="299" t="s">
        <v>296</v>
      </c>
      <c r="E609" s="331">
        <v>8.7200000000000006</v>
      </c>
      <c r="F609" s="331"/>
      <c r="G609" s="333">
        <f t="shared" si="7"/>
        <v>2653.139999999989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22</v>
      </c>
      <c r="C610" s="298">
        <v>46082</v>
      </c>
      <c r="D610" s="299" t="s">
        <v>375</v>
      </c>
      <c r="E610" s="331">
        <v>6.37</v>
      </c>
      <c r="F610" s="331"/>
      <c r="G610" s="333">
        <f t="shared" si="7"/>
        <v>2661.8599999999888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46082</v>
      </c>
      <c r="D611" s="299" t="s">
        <v>296</v>
      </c>
      <c r="E611" s="331">
        <v>9.8699999999999992</v>
      </c>
      <c r="F611" s="331"/>
      <c r="G611" s="333">
        <f t="shared" si="7"/>
        <v>2668.2299999999886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46082</v>
      </c>
      <c r="D612" s="299" t="s">
        <v>311</v>
      </c>
      <c r="E612" s="331">
        <v>119.55</v>
      </c>
      <c r="F612" s="331"/>
      <c r="G612" s="333">
        <f t="shared" si="7"/>
        <v>2678.0999999999885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46082</v>
      </c>
      <c r="D613" s="299" t="s">
        <v>348</v>
      </c>
      <c r="E613" s="331">
        <v>25</v>
      </c>
      <c r="F613" s="331"/>
      <c r="G613" s="333">
        <f t="shared" si="7"/>
        <v>2797.6499999999887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46082</v>
      </c>
      <c r="D614" s="299" t="s">
        <v>304</v>
      </c>
      <c r="E614" s="331">
        <v>119.17</v>
      </c>
      <c r="F614" s="331"/>
      <c r="G614" s="333">
        <f t="shared" si="7"/>
        <v>2822.6499999999887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284</v>
      </c>
      <c r="B615" s="330">
        <v>37</v>
      </c>
      <c r="C615" s="298">
        <v>46081</v>
      </c>
      <c r="D615" s="299" t="s">
        <v>425</v>
      </c>
      <c r="E615" s="331">
        <v>3764.91</v>
      </c>
      <c r="F615" s="331"/>
      <c r="G615" s="333">
        <f t="shared" si="7"/>
        <v>2941.8199999999888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25</v>
      </c>
      <c r="C616" s="298">
        <v>46081</v>
      </c>
      <c r="D616" s="298" t="s">
        <v>204</v>
      </c>
      <c r="E616" s="331">
        <v>350</v>
      </c>
      <c r="F616" s="331"/>
      <c r="G616" s="333">
        <f t="shared" si="7"/>
        <v>6706.7299999999886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286</v>
      </c>
      <c r="B617" s="330">
        <v>26</v>
      </c>
      <c r="C617" s="298">
        <v>46081</v>
      </c>
      <c r="D617" s="298" t="s">
        <v>205</v>
      </c>
      <c r="E617" s="331">
        <v>320</v>
      </c>
      <c r="F617" s="331"/>
      <c r="G617" s="333">
        <f t="shared" si="7"/>
        <v>7056.7299999999886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286</v>
      </c>
      <c r="B618" s="330">
        <v>27</v>
      </c>
      <c r="C618" s="298">
        <v>46081</v>
      </c>
      <c r="D618" s="298" t="s">
        <v>206</v>
      </c>
      <c r="E618" s="331">
        <v>25</v>
      </c>
      <c r="F618" s="331"/>
      <c r="G618" s="333">
        <f t="shared" si="7"/>
        <v>7376.7299999999886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28</v>
      </c>
      <c r="C619" s="298">
        <v>46081</v>
      </c>
      <c r="D619" s="298" t="s">
        <v>207</v>
      </c>
      <c r="E619" s="331">
        <v>25</v>
      </c>
      <c r="F619" s="331"/>
      <c r="G619" s="333">
        <f t="shared" si="7"/>
        <v>7401.7299999999886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29</v>
      </c>
      <c r="C620" s="298">
        <v>46081</v>
      </c>
      <c r="D620" s="298" t="s">
        <v>208</v>
      </c>
      <c r="E620" s="331">
        <v>45</v>
      </c>
      <c r="F620" s="331"/>
      <c r="G620" s="333">
        <f t="shared" si="7"/>
        <v>7426.7299999999886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30</v>
      </c>
      <c r="C621" s="298">
        <v>46081</v>
      </c>
      <c r="D621" s="298" t="s">
        <v>209</v>
      </c>
      <c r="E621" s="331">
        <v>400</v>
      </c>
      <c r="F621" s="331"/>
      <c r="G621" s="333">
        <f t="shared" si="7"/>
        <v>7471.7299999999886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31</v>
      </c>
      <c r="C622" s="298">
        <v>46081</v>
      </c>
      <c r="D622" s="298" t="s">
        <v>210</v>
      </c>
      <c r="E622" s="331">
        <v>375</v>
      </c>
      <c r="F622" s="331"/>
      <c r="G622" s="333">
        <f t="shared" si="7"/>
        <v>7871.7299999999886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32</v>
      </c>
      <c r="C623" s="298">
        <v>46081</v>
      </c>
      <c r="D623" s="298" t="s">
        <v>211</v>
      </c>
      <c r="E623" s="331">
        <v>100</v>
      </c>
      <c r="F623" s="331"/>
      <c r="G623" s="333">
        <f t="shared" si="7"/>
        <v>8246.7299999999886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33</v>
      </c>
      <c r="C624" s="298">
        <v>46081</v>
      </c>
      <c r="D624" s="298" t="s">
        <v>212</v>
      </c>
      <c r="E624" s="331">
        <v>85</v>
      </c>
      <c r="F624" s="331"/>
      <c r="G624" s="333">
        <f t="shared" si="7"/>
        <v>8346.7299999999886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34</v>
      </c>
      <c r="C625" s="298">
        <v>46081</v>
      </c>
      <c r="D625" s="298" t="s">
        <v>213</v>
      </c>
      <c r="E625" s="331">
        <v>230</v>
      </c>
      <c r="F625" s="331"/>
      <c r="G625" s="333">
        <f t="shared" si="7"/>
        <v>8431.7299999999886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35</v>
      </c>
      <c r="C626" s="298">
        <v>46081</v>
      </c>
      <c r="D626" s="298" t="s">
        <v>214</v>
      </c>
      <c r="E626" s="331">
        <v>45</v>
      </c>
      <c r="F626" s="331"/>
      <c r="G626" s="333">
        <f t="shared" si="7"/>
        <v>8661.7299999999886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42</v>
      </c>
      <c r="C627" s="298">
        <v>46081</v>
      </c>
      <c r="D627" s="298" t="s">
        <v>200</v>
      </c>
      <c r="E627" s="331">
        <v>51.19</v>
      </c>
      <c r="F627" s="331"/>
      <c r="G627" s="333">
        <f t="shared" si="7"/>
        <v>8706.7299999999886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43</v>
      </c>
      <c r="C628" s="298">
        <v>46081</v>
      </c>
      <c r="D628" s="298" t="s">
        <v>201</v>
      </c>
      <c r="E628" s="331">
        <v>37.17</v>
      </c>
      <c r="F628" s="331"/>
      <c r="G628" s="333">
        <f t="shared" si="7"/>
        <v>8757.9199999999892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10</v>
      </c>
      <c r="C629" s="298">
        <v>46081</v>
      </c>
      <c r="D629" s="298" t="s">
        <v>176</v>
      </c>
      <c r="E629" s="331">
        <v>17.899999999999999</v>
      </c>
      <c r="F629" s="331"/>
      <c r="G629" s="333">
        <f t="shared" si="7"/>
        <v>8795.0899999999892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46080</v>
      </c>
      <c r="D630" s="298" t="s">
        <v>358</v>
      </c>
      <c r="E630" s="331">
        <v>11.17</v>
      </c>
      <c r="F630" s="331"/>
      <c r="G630" s="333">
        <f t="shared" si="7"/>
        <v>8812.9899999999889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46080</v>
      </c>
      <c r="D631" s="299" t="s">
        <v>426</v>
      </c>
      <c r="E631" s="331">
        <v>25</v>
      </c>
      <c r="F631" s="331"/>
      <c r="G631" s="333">
        <f t="shared" si="7"/>
        <v>8824.1599999999889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46080</v>
      </c>
      <c r="D632" s="299" t="s">
        <v>358</v>
      </c>
      <c r="E632" s="331">
        <v>22.84</v>
      </c>
      <c r="F632" s="331"/>
      <c r="G632" s="333">
        <f t="shared" si="7"/>
        <v>8849.1599999999889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46080</v>
      </c>
      <c r="D633" s="299" t="s">
        <v>427</v>
      </c>
      <c r="E633" s="331">
        <v>-88</v>
      </c>
      <c r="F633" s="331"/>
      <c r="G633" s="333">
        <f t="shared" si="7"/>
        <v>8871.9999999999891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291</v>
      </c>
      <c r="B634" s="330">
        <v>38</v>
      </c>
      <c r="C634" s="298">
        <v>46080</v>
      </c>
      <c r="D634" s="299" t="s">
        <v>293</v>
      </c>
      <c r="E634" s="331"/>
      <c r="F634" s="331">
        <v>4278.1499999999996</v>
      </c>
      <c r="G634" s="333">
        <f t="shared" si="7"/>
        <v>8783.9999999999891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46080</v>
      </c>
      <c r="D635" s="299" t="s">
        <v>428</v>
      </c>
      <c r="E635" s="331">
        <v>25.93</v>
      </c>
      <c r="F635" s="331"/>
      <c r="G635" s="333">
        <f t="shared" si="7"/>
        <v>4505.8499999999904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46079</v>
      </c>
      <c r="D636" s="299" t="s">
        <v>310</v>
      </c>
      <c r="E636" s="331">
        <v>29.84</v>
      </c>
      <c r="F636" s="331"/>
      <c r="G636" s="333">
        <f t="shared" si="7"/>
        <v>4531.7799999999907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46079</v>
      </c>
      <c r="D637" s="299" t="s">
        <v>429</v>
      </c>
      <c r="E637" s="331">
        <v>103.25</v>
      </c>
      <c r="F637" s="331"/>
      <c r="G637" s="333">
        <f t="shared" si="7"/>
        <v>4561.6199999999908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46079</v>
      </c>
      <c r="D638" s="299" t="s">
        <v>357</v>
      </c>
      <c r="E638" s="331">
        <v>26.02</v>
      </c>
      <c r="F638" s="331"/>
      <c r="G638" s="333">
        <f t="shared" si="7"/>
        <v>4664.8699999999908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24</v>
      </c>
      <c r="C639" s="298">
        <v>46079</v>
      </c>
      <c r="D639" s="299" t="s">
        <v>861</v>
      </c>
      <c r="E639" s="331">
        <v>84.83</v>
      </c>
      <c r="F639" s="331"/>
      <c r="G639" s="333">
        <f t="shared" si="7"/>
        <v>4690.8899999999912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46079</v>
      </c>
      <c r="D640" s="299" t="s">
        <v>296</v>
      </c>
      <c r="E640" s="331">
        <v>17.87</v>
      </c>
      <c r="F640" s="331"/>
      <c r="G640" s="333">
        <f t="shared" si="7"/>
        <v>4775.7199999999912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5</v>
      </c>
      <c r="C641" s="298">
        <v>46079</v>
      </c>
      <c r="D641" s="299" t="s">
        <v>430</v>
      </c>
      <c r="E641" s="331">
        <v>123.64</v>
      </c>
      <c r="F641" s="331"/>
      <c r="G641" s="333">
        <f t="shared" si="7"/>
        <v>4793.5899999999911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46078</v>
      </c>
      <c r="D642" s="299" t="s">
        <v>319</v>
      </c>
      <c r="E642" s="331">
        <v>18.5</v>
      </c>
      <c r="F642" s="331"/>
      <c r="G642" s="333">
        <f t="shared" si="7"/>
        <v>4917.2299999999914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46078</v>
      </c>
      <c r="D643" s="299" t="s">
        <v>296</v>
      </c>
      <c r="E643" s="331">
        <v>50.96</v>
      </c>
      <c r="F643" s="331"/>
      <c r="G643" s="333">
        <f t="shared" si="7"/>
        <v>4935.7299999999914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46078</v>
      </c>
      <c r="D644" s="299" t="s">
        <v>296</v>
      </c>
      <c r="E644" s="331">
        <v>11.28</v>
      </c>
      <c r="F644" s="331"/>
      <c r="G644" s="333">
        <f t="shared" si="7"/>
        <v>4986.6899999999914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12</v>
      </c>
      <c r="C645" s="298">
        <v>46078</v>
      </c>
      <c r="D645" s="299" t="s">
        <v>314</v>
      </c>
      <c r="E645" s="331">
        <v>204.47</v>
      </c>
      <c r="F645" s="331"/>
      <c r="G645" s="333">
        <f t="shared" si="7"/>
        <v>4997.9699999999912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46078</v>
      </c>
      <c r="D646" s="299" t="s">
        <v>308</v>
      </c>
      <c r="E646" s="331">
        <v>47.99</v>
      </c>
      <c r="F646" s="331"/>
      <c r="G646" s="333">
        <f t="shared" si="7"/>
        <v>5202.4399999999914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46078</v>
      </c>
      <c r="D647" s="299" t="s">
        <v>304</v>
      </c>
      <c r="E647" s="331">
        <v>19.09</v>
      </c>
      <c r="F647" s="331"/>
      <c r="G647" s="333">
        <f t="shared" si="7"/>
        <v>5250.4299999999912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46076</v>
      </c>
      <c r="D648" s="299" t="s">
        <v>67</v>
      </c>
      <c r="E648" s="331">
        <v>650.88</v>
      </c>
      <c r="F648" s="331"/>
      <c r="G648" s="333">
        <f t="shared" si="7"/>
        <v>5269.5199999999913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46076</v>
      </c>
      <c r="D649" s="299" t="s">
        <v>351</v>
      </c>
      <c r="E649" s="331">
        <v>35</v>
      </c>
      <c r="F649" s="331"/>
      <c r="G649" s="333">
        <f t="shared" si="7"/>
        <v>5920.3999999999915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46076</v>
      </c>
      <c r="D650" s="299" t="s">
        <v>306</v>
      </c>
      <c r="E650" s="331">
        <v>128.97999999999999</v>
      </c>
      <c r="F650" s="331"/>
      <c r="G650" s="333">
        <f t="shared" si="7"/>
        <v>5955.3999999999915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46076</v>
      </c>
      <c r="D651" s="299" t="s">
        <v>320</v>
      </c>
      <c r="E651" s="331">
        <v>52.55</v>
      </c>
      <c r="F651" s="331"/>
      <c r="G651" s="333">
        <f t="shared" si="7"/>
        <v>6084.379999999991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3</v>
      </c>
      <c r="C652" s="298">
        <v>46075</v>
      </c>
      <c r="D652" s="299" t="s">
        <v>348</v>
      </c>
      <c r="E652" s="331">
        <v>13.76</v>
      </c>
      <c r="F652" s="331"/>
      <c r="G652" s="333">
        <f t="shared" si="7"/>
        <v>6136.9299999999912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46075</v>
      </c>
      <c r="D653" s="299" t="s">
        <v>311</v>
      </c>
      <c r="E653" s="331">
        <v>187.64</v>
      </c>
      <c r="F653" s="331"/>
      <c r="G653" s="333">
        <f t="shared" si="7"/>
        <v>6150.6899999999914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46074</v>
      </c>
      <c r="D654" s="299" t="s">
        <v>393</v>
      </c>
      <c r="E654" s="331">
        <v>75.78</v>
      </c>
      <c r="F654" s="331"/>
      <c r="G654" s="333">
        <f t="shared" si="7"/>
        <v>6338.3299999999917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46074</v>
      </c>
      <c r="D655" s="299" t="s">
        <v>392</v>
      </c>
      <c r="E655" s="331">
        <v>27.41</v>
      </c>
      <c r="F655" s="331"/>
      <c r="G655" s="333">
        <f t="shared" si="7"/>
        <v>6414.1099999999915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46074</v>
      </c>
      <c r="D656" s="299" t="s">
        <v>431</v>
      </c>
      <c r="E656" s="331">
        <v>32.049999999999997</v>
      </c>
      <c r="F656" s="331"/>
      <c r="G656" s="333">
        <f t="shared" si="7"/>
        <v>6441.5199999999913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46074</v>
      </c>
      <c r="D657" s="299" t="s">
        <v>358</v>
      </c>
      <c r="E657" s="331">
        <v>9.4700000000000006</v>
      </c>
      <c r="F657" s="331"/>
      <c r="G657" s="333">
        <f t="shared" si="7"/>
        <v>6473.5699999999915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46073</v>
      </c>
      <c r="D658" s="299" t="s">
        <v>296</v>
      </c>
      <c r="E658" s="331">
        <v>14.47</v>
      </c>
      <c r="F658" s="331"/>
      <c r="G658" s="333">
        <f t="shared" si="7"/>
        <v>6483.0399999999918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46073</v>
      </c>
      <c r="D659" s="299" t="s">
        <v>355</v>
      </c>
      <c r="E659" s="331">
        <v>11.97</v>
      </c>
      <c r="F659" s="331"/>
      <c r="G659" s="333">
        <f t="shared" si="7"/>
        <v>6497.509999999992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46073</v>
      </c>
      <c r="D660" s="299" t="s">
        <v>355</v>
      </c>
      <c r="E660" s="331">
        <v>59.88</v>
      </c>
      <c r="F660" s="331"/>
      <c r="G660" s="333">
        <f t="shared" si="7"/>
        <v>6509.4799999999923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46073</v>
      </c>
      <c r="D661" s="299" t="s">
        <v>418</v>
      </c>
      <c r="E661" s="331">
        <v>19.57</v>
      </c>
      <c r="F661" s="331"/>
      <c r="G661" s="333">
        <f t="shared" si="7"/>
        <v>6569.3599999999924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22</v>
      </c>
      <c r="C662" s="298">
        <v>46073</v>
      </c>
      <c r="D662" s="299" t="s">
        <v>323</v>
      </c>
      <c r="E662" s="331">
        <v>20.22</v>
      </c>
      <c r="F662" s="331"/>
      <c r="G662" s="333">
        <f t="shared" si="7"/>
        <v>6588.9299999999921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46073</v>
      </c>
      <c r="D663" s="299" t="s">
        <v>358</v>
      </c>
      <c r="E663" s="331">
        <v>5.3</v>
      </c>
      <c r="F663" s="331"/>
      <c r="G663" s="333">
        <f t="shared" si="7"/>
        <v>6609.1499999999924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46073</v>
      </c>
      <c r="D664" s="299" t="s">
        <v>324</v>
      </c>
      <c r="E664" s="331">
        <v>8.1300000000000008</v>
      </c>
      <c r="F664" s="331"/>
      <c r="G664" s="333">
        <f t="shared" si="7"/>
        <v>6614.4499999999925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46073</v>
      </c>
      <c r="D665" s="299" t="s">
        <v>310</v>
      </c>
      <c r="E665" s="331">
        <v>32.43</v>
      </c>
      <c r="F665" s="331"/>
      <c r="G665" s="333">
        <f t="shared" si="7"/>
        <v>6622.5799999999927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46073</v>
      </c>
      <c r="D666" s="299" t="s">
        <v>432</v>
      </c>
      <c r="E666" s="331">
        <v>98.65</v>
      </c>
      <c r="F666" s="331"/>
      <c r="G666" s="333">
        <f t="shared" si="7"/>
        <v>6655.0099999999929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46072</v>
      </c>
      <c r="D667" s="299" t="s">
        <v>300</v>
      </c>
      <c r="E667" s="331">
        <v>30.87</v>
      </c>
      <c r="F667" s="331"/>
      <c r="G667" s="333">
        <f t="shared" si="7"/>
        <v>6753.6599999999926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46072</v>
      </c>
      <c r="D668" s="299" t="s">
        <v>300</v>
      </c>
      <c r="E668" s="331">
        <v>15.96</v>
      </c>
      <c r="F668" s="331"/>
      <c r="G668" s="333">
        <f t="shared" si="7"/>
        <v>6784.5299999999925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46072</v>
      </c>
      <c r="D669" s="299" t="s">
        <v>296</v>
      </c>
      <c r="E669" s="331">
        <v>17.36</v>
      </c>
      <c r="F669" s="331"/>
      <c r="G669" s="333">
        <f t="shared" si="7"/>
        <v>6800.4899999999925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22</v>
      </c>
      <c r="C670" s="298">
        <v>46072</v>
      </c>
      <c r="D670" s="299" t="s">
        <v>328</v>
      </c>
      <c r="E670" s="331">
        <v>7.46</v>
      </c>
      <c r="F670" s="331"/>
      <c r="G670" s="333">
        <f t="shared" si="7"/>
        <v>6817.8499999999922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39</v>
      </c>
      <c r="C671" s="298">
        <v>46072</v>
      </c>
      <c r="D671" s="299" t="s">
        <v>292</v>
      </c>
      <c r="E671" s="331"/>
      <c r="F671" s="331">
        <v>2763.77</v>
      </c>
      <c r="G671" s="333">
        <f t="shared" si="7"/>
        <v>6825.3099999999922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335</v>
      </c>
      <c r="B672" s="330" t="s">
        <v>335</v>
      </c>
      <c r="C672" s="298">
        <v>46071</v>
      </c>
      <c r="D672" s="299" t="s">
        <v>336</v>
      </c>
      <c r="E672" s="331">
        <v>182.55</v>
      </c>
      <c r="F672" s="331"/>
      <c r="G672" s="333">
        <f t="shared" si="7"/>
        <v>4061.5399999999927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15</v>
      </c>
      <c r="C673" s="298">
        <v>46071</v>
      </c>
      <c r="D673" s="299" t="s">
        <v>185</v>
      </c>
      <c r="E673" s="331">
        <v>188.16</v>
      </c>
      <c r="F673" s="331"/>
      <c r="G673" s="333">
        <f t="shared" si="7"/>
        <v>4244.0899999999929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291</v>
      </c>
      <c r="B674" s="330">
        <v>40</v>
      </c>
      <c r="C674" s="298">
        <v>46071</v>
      </c>
      <c r="D674" s="299" t="s">
        <v>316</v>
      </c>
      <c r="E674" s="331"/>
      <c r="F674" s="331">
        <v>1281.58</v>
      </c>
      <c r="G674" s="333">
        <f t="shared" si="7"/>
        <v>4432.2499999999927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46071</v>
      </c>
      <c r="D675" s="299" t="s">
        <v>433</v>
      </c>
      <c r="E675" s="331">
        <v>-146</v>
      </c>
      <c r="F675" s="331"/>
      <c r="G675" s="333">
        <f t="shared" si="7"/>
        <v>3150.6699999999933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46071</v>
      </c>
      <c r="D676" s="299" t="s">
        <v>434</v>
      </c>
      <c r="E676" s="331">
        <v>-13</v>
      </c>
      <c r="F676" s="331"/>
      <c r="G676" s="333">
        <f t="shared" si="7"/>
        <v>3004.6699999999933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335</v>
      </c>
      <c r="B677" s="330" t="s">
        <v>335</v>
      </c>
      <c r="C677" s="298">
        <v>46071</v>
      </c>
      <c r="D677" s="299" t="s">
        <v>460</v>
      </c>
      <c r="E677" s="331"/>
      <c r="F677" s="331">
        <v>191</v>
      </c>
      <c r="G677" s="333">
        <f t="shared" si="7"/>
        <v>2991.6699999999933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46071</v>
      </c>
      <c r="D678" s="299" t="s">
        <v>300</v>
      </c>
      <c r="E678" s="331">
        <v>43.63</v>
      </c>
      <c r="F678" s="331"/>
      <c r="G678" s="333">
        <f t="shared" si="7"/>
        <v>2800.6699999999933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46071</v>
      </c>
      <c r="D679" s="299" t="s">
        <v>300</v>
      </c>
      <c r="E679" s="331">
        <v>10.64</v>
      </c>
      <c r="F679" s="331"/>
      <c r="G679" s="333">
        <f t="shared" si="7"/>
        <v>2844.2999999999934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46071</v>
      </c>
      <c r="D680" s="299" t="s">
        <v>296</v>
      </c>
      <c r="E680" s="331">
        <v>14.87</v>
      </c>
      <c r="F680" s="331"/>
      <c r="G680" s="333">
        <f t="shared" si="7"/>
        <v>2854.9399999999932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46071</v>
      </c>
      <c r="D681" s="299" t="s">
        <v>295</v>
      </c>
      <c r="E681" s="331">
        <v>12.99</v>
      </c>
      <c r="F681" s="331"/>
      <c r="G681" s="333">
        <f t="shared" si="7"/>
        <v>2869.8099999999931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46071</v>
      </c>
      <c r="D682" s="299" t="s">
        <v>295</v>
      </c>
      <c r="E682" s="331">
        <v>29.47</v>
      </c>
      <c r="F682" s="331"/>
      <c r="G682" s="333">
        <f t="shared" si="7"/>
        <v>2882.7999999999929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22</v>
      </c>
      <c r="C683" s="298">
        <v>46071</v>
      </c>
      <c r="D683" s="299" t="s">
        <v>401</v>
      </c>
      <c r="E683" s="331">
        <v>13.84</v>
      </c>
      <c r="F683" s="331"/>
      <c r="G683" s="333">
        <f t="shared" si="7"/>
        <v>2912.2699999999927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46071</v>
      </c>
      <c r="D684" s="299" t="s">
        <v>435</v>
      </c>
      <c r="E684" s="331">
        <v>64.569999999999993</v>
      </c>
      <c r="F684" s="331"/>
      <c r="G684" s="333">
        <f t="shared" si="7"/>
        <v>2926.1099999999929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21</v>
      </c>
      <c r="C685" s="298">
        <v>46070</v>
      </c>
      <c r="D685" s="299" t="s">
        <v>194</v>
      </c>
      <c r="E685" s="331">
        <v>81</v>
      </c>
      <c r="F685" s="331"/>
      <c r="G685" s="333">
        <f t="shared" si="7"/>
        <v>2990.679999999993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46070</v>
      </c>
      <c r="D686" s="299" t="s">
        <v>384</v>
      </c>
      <c r="E686" s="331">
        <v>81.41</v>
      </c>
      <c r="F686" s="331"/>
      <c r="G686" s="333">
        <f t="shared" si="7"/>
        <v>3071.679999999993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46070</v>
      </c>
      <c r="D687" s="299" t="s">
        <v>300</v>
      </c>
      <c r="E687" s="331">
        <v>113.74</v>
      </c>
      <c r="F687" s="331"/>
      <c r="G687" s="333">
        <f t="shared" si="7"/>
        <v>3153.0899999999929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43</v>
      </c>
      <c r="C688" s="298">
        <v>46070</v>
      </c>
      <c r="D688" s="299" t="s">
        <v>333</v>
      </c>
      <c r="E688" s="331">
        <v>29.8</v>
      </c>
      <c r="F688" s="331"/>
      <c r="G688" s="333">
        <f t="shared" si="7"/>
        <v>3266.8299999999927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42</v>
      </c>
      <c r="C689" s="298">
        <v>46070</v>
      </c>
      <c r="D689" s="299" t="s">
        <v>333</v>
      </c>
      <c r="E689" s="331">
        <v>37.25</v>
      </c>
      <c r="F689" s="331"/>
      <c r="G689" s="333">
        <f t="shared" si="7"/>
        <v>3296.6299999999928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46070</v>
      </c>
      <c r="D690" s="299" t="s">
        <v>424</v>
      </c>
      <c r="E690" s="331">
        <v>7.97</v>
      </c>
      <c r="F690" s="331"/>
      <c r="G690" s="333">
        <f t="shared" si="7"/>
        <v>3333.8799999999928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17</v>
      </c>
      <c r="C691" s="298">
        <v>46070</v>
      </c>
      <c r="D691" s="299" t="s">
        <v>188</v>
      </c>
      <c r="E691" s="331">
        <v>42.65</v>
      </c>
      <c r="F691" s="331"/>
      <c r="G691" s="333">
        <f t="shared" si="7"/>
        <v>3341.8499999999926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46070</v>
      </c>
      <c r="D692" s="299" t="s">
        <v>436</v>
      </c>
      <c r="E692" s="331">
        <v>40</v>
      </c>
      <c r="F692" s="331"/>
      <c r="G692" s="333">
        <f t="shared" si="7"/>
        <v>3384.4999999999927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11</v>
      </c>
      <c r="C693" s="298">
        <v>46070</v>
      </c>
      <c r="D693" s="299" t="s">
        <v>178</v>
      </c>
      <c r="E693" s="331">
        <v>480.91</v>
      </c>
      <c r="F693" s="331"/>
      <c r="G693" s="333">
        <f t="shared" si="7"/>
        <v>3424.4999999999927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23</v>
      </c>
      <c r="C694" s="298">
        <v>46070</v>
      </c>
      <c r="D694" s="299" t="s">
        <v>63</v>
      </c>
      <c r="E694" s="331">
        <v>529.46</v>
      </c>
      <c r="F694" s="331"/>
      <c r="G694" s="333">
        <f t="shared" si="7"/>
        <v>3905.4099999999926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46069</v>
      </c>
      <c r="D695" s="299" t="s">
        <v>324</v>
      </c>
      <c r="E695" s="331">
        <v>16.079999999999998</v>
      </c>
      <c r="F695" s="331"/>
      <c r="G695" s="333">
        <f t="shared" si="7"/>
        <v>4434.8699999999926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46069</v>
      </c>
      <c r="D696" s="299" t="s">
        <v>300</v>
      </c>
      <c r="E696" s="331">
        <v>21.17</v>
      </c>
      <c r="F696" s="331"/>
      <c r="G696" s="333">
        <f t="shared" si="7"/>
        <v>4450.9499999999925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46069</v>
      </c>
      <c r="D697" s="299" t="s">
        <v>300</v>
      </c>
      <c r="E697" s="331">
        <v>17.03</v>
      </c>
      <c r="F697" s="331"/>
      <c r="G697" s="333">
        <f t="shared" si="7"/>
        <v>4472.1199999999926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46069</v>
      </c>
      <c r="D698" s="299" t="s">
        <v>296</v>
      </c>
      <c r="E698" s="331">
        <v>18.309999999999999</v>
      </c>
      <c r="F698" s="331"/>
      <c r="G698" s="333">
        <f t="shared" si="7"/>
        <v>4489.1499999999924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46069</v>
      </c>
      <c r="D699" s="299" t="s">
        <v>301</v>
      </c>
      <c r="E699" s="331">
        <v>19.3</v>
      </c>
      <c r="F699" s="331"/>
      <c r="G699" s="333">
        <f t="shared" si="7"/>
        <v>4507.4599999999928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46069</v>
      </c>
      <c r="D700" s="299" t="s">
        <v>397</v>
      </c>
      <c r="E700" s="331">
        <v>24.67</v>
      </c>
      <c r="F700" s="331"/>
      <c r="G700" s="333">
        <f t="shared" si="7"/>
        <v>4526.7599999999929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287</v>
      </c>
      <c r="B701" s="330" t="s">
        <v>287</v>
      </c>
      <c r="C701" s="298">
        <v>46069</v>
      </c>
      <c r="D701" s="299" t="s">
        <v>397</v>
      </c>
      <c r="E701" s="331">
        <v>152.41999999999999</v>
      </c>
      <c r="F701" s="331">
        <v>152.41999999999999</v>
      </c>
      <c r="G701" s="333">
        <f t="shared" si="7"/>
        <v>4551.429999999993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46068</v>
      </c>
      <c r="D702" s="299" t="s">
        <v>437</v>
      </c>
      <c r="E702" s="331">
        <v>233.83</v>
      </c>
      <c r="F702" s="331"/>
      <c r="G702" s="333">
        <f t="shared" si="7"/>
        <v>4551.429999999993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46068</v>
      </c>
      <c r="D703" s="299" t="s">
        <v>326</v>
      </c>
      <c r="E703" s="331">
        <v>50.87</v>
      </c>
      <c r="F703" s="331"/>
      <c r="G703" s="333">
        <f t="shared" si="7"/>
        <v>4785.2599999999929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46068</v>
      </c>
      <c r="D704" s="299" t="s">
        <v>438</v>
      </c>
      <c r="E704" s="331">
        <v>16</v>
      </c>
      <c r="F704" s="331"/>
      <c r="G704" s="333">
        <f t="shared" si="7"/>
        <v>4836.1299999999928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46068</v>
      </c>
      <c r="D705" s="299" t="s">
        <v>353</v>
      </c>
      <c r="E705" s="331">
        <v>30</v>
      </c>
      <c r="F705" s="331"/>
      <c r="G705" s="333">
        <f t="shared" si="7"/>
        <v>4852.1299999999928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46068</v>
      </c>
      <c r="D706" s="299" t="s">
        <v>306</v>
      </c>
      <c r="E706" s="331">
        <v>76</v>
      </c>
      <c r="F706" s="331"/>
      <c r="G706" s="333">
        <f t="shared" si="7"/>
        <v>4882.1299999999928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46068</v>
      </c>
      <c r="D707" s="299" t="s">
        <v>348</v>
      </c>
      <c r="E707" s="331">
        <v>3.59</v>
      </c>
      <c r="F707" s="331"/>
      <c r="G707" s="333">
        <f t="shared" si="7"/>
        <v>4958.1299999999928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6</v>
      </c>
      <c r="C708" s="298">
        <v>46068</v>
      </c>
      <c r="D708" s="299" t="s">
        <v>439</v>
      </c>
      <c r="E708" s="331">
        <v>70</v>
      </c>
      <c r="F708" s="331"/>
      <c r="G708" s="333">
        <f t="shared" si="7"/>
        <v>4961.719999999993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8</v>
      </c>
      <c r="C709" s="298">
        <v>46068</v>
      </c>
      <c r="D709" s="299" t="s">
        <v>440</v>
      </c>
      <c r="E709" s="331">
        <v>175</v>
      </c>
      <c r="F709" s="331"/>
      <c r="G709" s="333">
        <f t="shared" si="7"/>
        <v>5031.719999999993</v>
      </c>
      <c r="H709" s="334" t="s">
        <v>298</v>
      </c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46067</v>
      </c>
      <c r="D710" s="299" t="s">
        <v>319</v>
      </c>
      <c r="E710" s="331">
        <v>13.09</v>
      </c>
      <c r="F710" s="331"/>
      <c r="G710" s="333">
        <f t="shared" si="7"/>
        <v>5206.719999999993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46067</v>
      </c>
      <c r="D711" s="299" t="s">
        <v>296</v>
      </c>
      <c r="E711" s="331">
        <v>7.56</v>
      </c>
      <c r="F711" s="331"/>
      <c r="G711" s="333">
        <f t="shared" si="7"/>
        <v>5219.8099999999931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46067</v>
      </c>
      <c r="D712" s="299" t="s">
        <v>296</v>
      </c>
      <c r="E712" s="331">
        <v>32.409999999999997</v>
      </c>
      <c r="F712" s="331"/>
      <c r="G712" s="333">
        <f t="shared" si="7"/>
        <v>5227.3699999999935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5</v>
      </c>
      <c r="C713" s="298">
        <v>46067</v>
      </c>
      <c r="D713" s="299" t="s">
        <v>441</v>
      </c>
      <c r="E713" s="331">
        <v>400</v>
      </c>
      <c r="F713" s="331"/>
      <c r="G713" s="333">
        <f t="shared" si="7"/>
        <v>5259.7799999999934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46066</v>
      </c>
      <c r="D714" s="299" t="s">
        <v>319</v>
      </c>
      <c r="E714" s="331">
        <v>41.51</v>
      </c>
      <c r="F714" s="331"/>
      <c r="G714" s="333">
        <f t="shared" si="7"/>
        <v>5659.7799999999934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4</v>
      </c>
      <c r="C715" s="298">
        <v>46066</v>
      </c>
      <c r="D715" s="299" t="s">
        <v>296</v>
      </c>
      <c r="E715" s="331">
        <v>21.55</v>
      </c>
      <c r="F715" s="331"/>
      <c r="G715" s="333">
        <f t="shared" si="7"/>
        <v>5701.2899999999936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46066</v>
      </c>
      <c r="D716" s="299" t="s">
        <v>358</v>
      </c>
      <c r="E716" s="331">
        <v>12.45</v>
      </c>
      <c r="F716" s="331"/>
      <c r="G716" s="333">
        <f t="shared" si="7"/>
        <v>5722.8399999999938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46066</v>
      </c>
      <c r="D717" s="299" t="s">
        <v>397</v>
      </c>
      <c r="E717" s="331">
        <v>91.38</v>
      </c>
      <c r="F717" s="331">
        <v>91.38</v>
      </c>
      <c r="G717" s="333">
        <f t="shared" si="7"/>
        <v>5735.2899999999936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46066</v>
      </c>
      <c r="D718" s="299" t="s">
        <v>311</v>
      </c>
      <c r="E718" s="331">
        <v>16.48</v>
      </c>
      <c r="F718" s="331"/>
      <c r="G718" s="333">
        <f t="shared" si="7"/>
        <v>5735.2899999999936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46066</v>
      </c>
      <c r="D719" s="299" t="s">
        <v>428</v>
      </c>
      <c r="E719" s="331">
        <v>12.76</v>
      </c>
      <c r="F719" s="331"/>
      <c r="G719" s="333">
        <f t="shared" si="7"/>
        <v>5751.7699999999932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46066</v>
      </c>
      <c r="D720" s="299" t="s">
        <v>329</v>
      </c>
      <c r="E720" s="331">
        <v>37.9</v>
      </c>
      <c r="F720" s="331"/>
      <c r="G720" s="333">
        <f t="shared" si="7"/>
        <v>5764.5299999999934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291</v>
      </c>
      <c r="B721" s="330">
        <v>40</v>
      </c>
      <c r="C721" s="298">
        <v>46066</v>
      </c>
      <c r="D721" s="299" t="s">
        <v>316</v>
      </c>
      <c r="E721" s="331"/>
      <c r="F721" s="331">
        <v>427.18</v>
      </c>
      <c r="G721" s="333">
        <f t="shared" si="7"/>
        <v>5802.429999999993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38</v>
      </c>
      <c r="C722" s="298">
        <v>46066</v>
      </c>
      <c r="D722" s="299" t="s">
        <v>293</v>
      </c>
      <c r="E722" s="331"/>
      <c r="F722" s="331">
        <v>4278.16</v>
      </c>
      <c r="G722" s="333">
        <f t="shared" si="7"/>
        <v>5375.2499999999927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46065</v>
      </c>
      <c r="D723" s="299" t="s">
        <v>357</v>
      </c>
      <c r="E723" s="331">
        <v>111.36</v>
      </c>
      <c r="F723" s="331"/>
      <c r="G723" s="333">
        <f t="shared" si="7"/>
        <v>1097.0899999999931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46065</v>
      </c>
      <c r="D724" s="299" t="s">
        <v>442</v>
      </c>
      <c r="E724" s="331">
        <v>16</v>
      </c>
      <c r="F724" s="331"/>
      <c r="G724" s="333">
        <f t="shared" si="7"/>
        <v>1208.449999999993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46065</v>
      </c>
      <c r="D725" s="299" t="s">
        <v>300</v>
      </c>
      <c r="E725" s="331">
        <v>29.81</v>
      </c>
      <c r="F725" s="331"/>
      <c r="G725" s="333">
        <f t="shared" si="7"/>
        <v>1224.449999999993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19</v>
      </c>
      <c r="C726" s="298">
        <v>46065</v>
      </c>
      <c r="D726" s="299" t="s">
        <v>191</v>
      </c>
      <c r="E726" s="331">
        <v>200</v>
      </c>
      <c r="F726" s="331"/>
      <c r="G726" s="333">
        <f t="shared" si="7"/>
        <v>1254.2599999999929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46065</v>
      </c>
      <c r="D727" s="299" t="s">
        <v>296</v>
      </c>
      <c r="E727" s="331">
        <v>7.56</v>
      </c>
      <c r="F727" s="331"/>
      <c r="G727" s="333">
        <f t="shared" si="7"/>
        <v>1454.2599999999929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46065</v>
      </c>
      <c r="D728" s="299" t="s">
        <v>296</v>
      </c>
      <c r="E728" s="331">
        <v>65.78</v>
      </c>
      <c r="F728" s="331"/>
      <c r="G728" s="333">
        <f t="shared" si="7"/>
        <v>1461.8199999999929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46065</v>
      </c>
      <c r="D729" s="299" t="s">
        <v>296</v>
      </c>
      <c r="E729" s="331">
        <v>3.93</v>
      </c>
      <c r="F729" s="331"/>
      <c r="G729" s="333">
        <f t="shared" si="7"/>
        <v>1527.5999999999929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7</v>
      </c>
      <c r="C730" s="298">
        <v>46065</v>
      </c>
      <c r="D730" s="299" t="s">
        <v>443</v>
      </c>
      <c r="E730" s="331">
        <v>564.83000000000004</v>
      </c>
      <c r="F730" s="331"/>
      <c r="G730" s="333">
        <f t="shared" si="7"/>
        <v>1531.5299999999929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7</v>
      </c>
      <c r="C731" s="298">
        <v>46065</v>
      </c>
      <c r="D731" s="299" t="s">
        <v>444</v>
      </c>
      <c r="E731" s="331">
        <v>70.180000000000007</v>
      </c>
      <c r="F731" s="331"/>
      <c r="G731" s="333">
        <f t="shared" si="7"/>
        <v>2096.3599999999929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46065</v>
      </c>
      <c r="D732" s="299" t="s">
        <v>445</v>
      </c>
      <c r="E732" s="331">
        <v>2.66</v>
      </c>
      <c r="F732" s="331"/>
      <c r="G732" s="333">
        <f t="shared" si="7"/>
        <v>2166.5399999999927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46064</v>
      </c>
      <c r="D733" s="299" t="s">
        <v>429</v>
      </c>
      <c r="E733" s="331">
        <v>103.25</v>
      </c>
      <c r="F733" s="331"/>
      <c r="G733" s="333">
        <f t="shared" si="7"/>
        <v>2169.1999999999925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46064</v>
      </c>
      <c r="D734" s="299" t="s">
        <v>363</v>
      </c>
      <c r="E734" s="331">
        <v>30.39</v>
      </c>
      <c r="F734" s="331"/>
      <c r="G734" s="333">
        <f t="shared" si="7"/>
        <v>2272.4499999999925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46064</v>
      </c>
      <c r="D735" s="299" t="s">
        <v>296</v>
      </c>
      <c r="E735" s="331">
        <v>9.92</v>
      </c>
      <c r="F735" s="331"/>
      <c r="G735" s="333">
        <f t="shared" si="7"/>
        <v>2302.8399999999924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46064</v>
      </c>
      <c r="D736" s="299" t="s">
        <v>295</v>
      </c>
      <c r="E736" s="331">
        <v>3.49</v>
      </c>
      <c r="F736" s="331"/>
      <c r="G736" s="333">
        <f t="shared" si="7"/>
        <v>2312.7599999999925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22</v>
      </c>
      <c r="C737" s="298">
        <v>46064</v>
      </c>
      <c r="D737" s="299" t="s">
        <v>352</v>
      </c>
      <c r="E737" s="331">
        <v>19.16</v>
      </c>
      <c r="F737" s="331"/>
      <c r="G737" s="333">
        <f t="shared" si="7"/>
        <v>2316.2499999999923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46063</v>
      </c>
      <c r="D738" s="299" t="s">
        <v>412</v>
      </c>
      <c r="E738" s="331">
        <v>-8</v>
      </c>
      <c r="F738" s="331"/>
      <c r="G738" s="333">
        <f t="shared" si="7"/>
        <v>2335.4099999999921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46063</v>
      </c>
      <c r="D739" s="299" t="s">
        <v>446</v>
      </c>
      <c r="E739" s="331">
        <v>-0.04</v>
      </c>
      <c r="F739" s="331"/>
      <c r="G739" s="333">
        <f t="shared" si="7"/>
        <v>2327.4099999999921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335</v>
      </c>
      <c r="B740" s="330" t="s">
        <v>335</v>
      </c>
      <c r="C740" s="298">
        <v>46063</v>
      </c>
      <c r="D740" s="299" t="s">
        <v>447</v>
      </c>
      <c r="E740" s="331">
        <v>65.78</v>
      </c>
      <c r="F740" s="331"/>
      <c r="G740" s="333">
        <f t="shared" si="7"/>
        <v>2327.3699999999922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13</v>
      </c>
      <c r="C741" s="298">
        <v>46063</v>
      </c>
      <c r="D741" s="299" t="s">
        <v>182</v>
      </c>
      <c r="E741" s="331">
        <v>159.35</v>
      </c>
      <c r="F741" s="331"/>
      <c r="G741" s="333">
        <f t="shared" si="7"/>
        <v>2393.1499999999924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46063</v>
      </c>
      <c r="D742" s="299" t="s">
        <v>296</v>
      </c>
      <c r="E742" s="331">
        <v>16.29</v>
      </c>
      <c r="F742" s="331"/>
      <c r="G742" s="333">
        <f t="shared" si="7"/>
        <v>2552.4999999999923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46063</v>
      </c>
      <c r="D743" s="299" t="s">
        <v>311</v>
      </c>
      <c r="E743" s="331">
        <v>19.329999999999998</v>
      </c>
      <c r="F743" s="331"/>
      <c r="G743" s="333">
        <f t="shared" si="7"/>
        <v>2568.7899999999922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3</v>
      </c>
      <c r="C744" s="298">
        <v>46062</v>
      </c>
      <c r="D744" s="299" t="s">
        <v>448</v>
      </c>
      <c r="E744" s="331">
        <v>8.61</v>
      </c>
      <c r="F744" s="331"/>
      <c r="G744" s="333">
        <f t="shared" ref="G744:G989" si="8">G745-E744+F744</f>
        <v>2588.1199999999922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46062</v>
      </c>
      <c r="D745" s="299" t="s">
        <v>296</v>
      </c>
      <c r="E745" s="331">
        <v>13.41</v>
      </c>
      <c r="F745" s="331"/>
      <c r="G745" s="333">
        <f t="shared" si="8"/>
        <v>2596.7299999999923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18</v>
      </c>
      <c r="C746" s="298">
        <v>46062</v>
      </c>
      <c r="D746" s="299" t="s">
        <v>361</v>
      </c>
      <c r="E746" s="331">
        <v>400</v>
      </c>
      <c r="F746" s="331"/>
      <c r="G746" s="333">
        <f t="shared" si="8"/>
        <v>2610.1399999999921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9</v>
      </c>
      <c r="C747" s="298">
        <v>46062</v>
      </c>
      <c r="D747" s="299" t="s">
        <v>58</v>
      </c>
      <c r="E747" s="331">
        <v>1281.53</v>
      </c>
      <c r="F747" s="331"/>
      <c r="G747" s="333">
        <f t="shared" si="8"/>
        <v>3010.1399999999921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46062</v>
      </c>
      <c r="D748" s="299" t="s">
        <v>449</v>
      </c>
      <c r="E748" s="331">
        <v>50</v>
      </c>
      <c r="F748" s="331"/>
      <c r="G748" s="333">
        <f t="shared" si="8"/>
        <v>4291.6699999999919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46062</v>
      </c>
      <c r="D749" s="299" t="s">
        <v>450</v>
      </c>
      <c r="E749" s="331">
        <v>12.1</v>
      </c>
      <c r="F749" s="331"/>
      <c r="G749" s="333">
        <f t="shared" si="8"/>
        <v>4341.6699999999919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46061</v>
      </c>
      <c r="D750" s="299" t="s">
        <v>306</v>
      </c>
      <c r="E750" s="331">
        <v>72.099999999999994</v>
      </c>
      <c r="F750" s="331"/>
      <c r="G750" s="333">
        <f t="shared" si="8"/>
        <v>4353.7699999999923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46061</v>
      </c>
      <c r="D751" s="299" t="s">
        <v>319</v>
      </c>
      <c r="E751" s="331">
        <v>30.25</v>
      </c>
      <c r="F751" s="331"/>
      <c r="G751" s="333">
        <f t="shared" si="8"/>
        <v>4425.8699999999926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3</v>
      </c>
      <c r="C752" s="298">
        <v>46061</v>
      </c>
      <c r="D752" s="299" t="s">
        <v>296</v>
      </c>
      <c r="E752" s="331">
        <v>3.72</v>
      </c>
      <c r="F752" s="331"/>
      <c r="G752" s="333">
        <f t="shared" si="8"/>
        <v>4456.1199999999926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4</v>
      </c>
      <c r="C753" s="298">
        <v>46061</v>
      </c>
      <c r="D753" s="299" t="s">
        <v>296</v>
      </c>
      <c r="E753" s="331">
        <v>41.6</v>
      </c>
      <c r="F753" s="331"/>
      <c r="G753" s="333">
        <f t="shared" si="8"/>
        <v>4459.8399999999929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46061</v>
      </c>
      <c r="D754" s="299" t="s">
        <v>451</v>
      </c>
      <c r="E754" s="331">
        <v>1</v>
      </c>
      <c r="F754" s="331"/>
      <c r="G754" s="333">
        <f t="shared" si="8"/>
        <v>4501.4399999999932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46061</v>
      </c>
      <c r="D755" s="299" t="s">
        <v>358</v>
      </c>
      <c r="E755" s="331">
        <v>10.17</v>
      </c>
      <c r="F755" s="331"/>
      <c r="G755" s="333">
        <f t="shared" si="8"/>
        <v>4502.4399999999932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46060</v>
      </c>
      <c r="D756" s="299" t="s">
        <v>452</v>
      </c>
      <c r="E756" s="331">
        <v>367.77</v>
      </c>
      <c r="F756" s="331">
        <v>367.77</v>
      </c>
      <c r="G756" s="333">
        <f t="shared" si="8"/>
        <v>4512.6099999999933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46060</v>
      </c>
      <c r="D757" s="299" t="s">
        <v>310</v>
      </c>
      <c r="E757" s="331">
        <v>32.36</v>
      </c>
      <c r="F757" s="331"/>
      <c r="G757" s="333">
        <f t="shared" si="8"/>
        <v>4512.6099999999933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46060</v>
      </c>
      <c r="D758" s="299" t="s">
        <v>453</v>
      </c>
      <c r="E758" s="331">
        <v>41.39</v>
      </c>
      <c r="F758" s="331"/>
      <c r="G758" s="333">
        <f t="shared" si="8"/>
        <v>4544.969999999993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46060</v>
      </c>
      <c r="D759" s="299" t="s">
        <v>445</v>
      </c>
      <c r="E759" s="331">
        <v>35.770000000000003</v>
      </c>
      <c r="F759" s="331"/>
      <c r="G759" s="333">
        <f t="shared" si="8"/>
        <v>4586.3599999999933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3</v>
      </c>
      <c r="C760" s="298">
        <v>46060</v>
      </c>
      <c r="D760" s="299" t="s">
        <v>348</v>
      </c>
      <c r="E760" s="331">
        <v>25</v>
      </c>
      <c r="F760" s="331"/>
      <c r="G760" s="333">
        <f t="shared" si="8"/>
        <v>4622.1299999999937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46060</v>
      </c>
      <c r="D761" s="299" t="s">
        <v>296</v>
      </c>
      <c r="E761" s="331">
        <v>6.69</v>
      </c>
      <c r="F761" s="331"/>
      <c r="G761" s="333">
        <f t="shared" si="8"/>
        <v>4647.1299999999937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46060</v>
      </c>
      <c r="D762" s="299" t="s">
        <v>296</v>
      </c>
      <c r="E762" s="331">
        <v>47.85</v>
      </c>
      <c r="F762" s="331"/>
      <c r="G762" s="333">
        <f t="shared" si="8"/>
        <v>4653.8199999999933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46059</v>
      </c>
      <c r="D763" s="299" t="s">
        <v>301</v>
      </c>
      <c r="E763" s="331">
        <v>20</v>
      </c>
      <c r="F763" s="331"/>
      <c r="G763" s="333">
        <f t="shared" si="8"/>
        <v>4701.6699999999937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291</v>
      </c>
      <c r="B764" s="330">
        <v>40</v>
      </c>
      <c r="C764" s="298">
        <v>46059</v>
      </c>
      <c r="D764" s="299" t="s">
        <v>316</v>
      </c>
      <c r="E764" s="331"/>
      <c r="F764" s="331">
        <v>822.99</v>
      </c>
      <c r="G764" s="333">
        <f t="shared" si="8"/>
        <v>4721.6699999999937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14</v>
      </c>
      <c r="C765" s="298">
        <v>46059</v>
      </c>
      <c r="D765" s="299" t="s">
        <v>366</v>
      </c>
      <c r="E765" s="331">
        <v>66.67</v>
      </c>
      <c r="F765" s="331"/>
      <c r="G765" s="333">
        <f t="shared" si="8"/>
        <v>3898.6799999999935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46059</v>
      </c>
      <c r="D766" s="299" t="s">
        <v>296</v>
      </c>
      <c r="E766" s="331">
        <v>9.35</v>
      </c>
      <c r="F766" s="331"/>
      <c r="G766" s="333">
        <f t="shared" si="8"/>
        <v>3965.3499999999935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46059</v>
      </c>
      <c r="D767" s="299" t="s">
        <v>296</v>
      </c>
      <c r="E767" s="331">
        <v>45.81</v>
      </c>
      <c r="F767" s="331"/>
      <c r="G767" s="333">
        <f t="shared" si="8"/>
        <v>3974.6999999999935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46059</v>
      </c>
      <c r="D768" s="299" t="s">
        <v>353</v>
      </c>
      <c r="E768" s="331">
        <v>22.98</v>
      </c>
      <c r="F768" s="331"/>
      <c r="G768" s="333">
        <f t="shared" si="8"/>
        <v>4020.5099999999934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46059</v>
      </c>
      <c r="D769" s="299" t="s">
        <v>301</v>
      </c>
      <c r="E769" s="331">
        <v>46.5</v>
      </c>
      <c r="F769" s="331"/>
      <c r="G769" s="333">
        <f t="shared" si="8"/>
        <v>4043.4899999999934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46059</v>
      </c>
      <c r="D770" s="299" t="s">
        <v>358</v>
      </c>
      <c r="E770" s="331">
        <v>10.17</v>
      </c>
      <c r="F770" s="331"/>
      <c r="G770" s="333">
        <f t="shared" si="8"/>
        <v>4089.9899999999934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46059</v>
      </c>
      <c r="D771" s="299" t="s">
        <v>435</v>
      </c>
      <c r="E771" s="331">
        <v>81.2</v>
      </c>
      <c r="F771" s="331"/>
      <c r="G771" s="333">
        <f t="shared" si="8"/>
        <v>4100.1599999999935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46058</v>
      </c>
      <c r="D772" s="299" t="s">
        <v>301</v>
      </c>
      <c r="E772" s="331">
        <v>21</v>
      </c>
      <c r="F772" s="331"/>
      <c r="G772" s="333">
        <f t="shared" si="8"/>
        <v>4181.3599999999933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39</v>
      </c>
      <c r="C773" s="298">
        <v>46058</v>
      </c>
      <c r="D773" s="299" t="s">
        <v>292</v>
      </c>
      <c r="E773" s="331"/>
      <c r="F773" s="331">
        <v>2763.79</v>
      </c>
      <c r="G773" s="333">
        <f t="shared" si="8"/>
        <v>4202.3599999999933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46058</v>
      </c>
      <c r="D774" s="299" t="s">
        <v>357</v>
      </c>
      <c r="E774" s="331">
        <v>95.35</v>
      </c>
      <c r="F774" s="331"/>
      <c r="G774" s="333">
        <f t="shared" si="8"/>
        <v>1438.5699999999933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46058</v>
      </c>
      <c r="D775" s="299" t="s">
        <v>353</v>
      </c>
      <c r="E775" s="331">
        <v>14.99</v>
      </c>
      <c r="F775" s="331"/>
      <c r="G775" s="333">
        <f t="shared" si="8"/>
        <v>1533.9199999999933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46058</v>
      </c>
      <c r="D776" s="299" t="s">
        <v>452</v>
      </c>
      <c r="E776" s="331">
        <v>77.569999999999993</v>
      </c>
      <c r="F776" s="331">
        <v>77.569999999999993</v>
      </c>
      <c r="G776" s="333">
        <f t="shared" si="8"/>
        <v>1548.9099999999933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46057</v>
      </c>
      <c r="D777" s="299" t="s">
        <v>344</v>
      </c>
      <c r="E777" s="331">
        <v>50</v>
      </c>
      <c r="F777" s="331"/>
      <c r="G777" s="333">
        <f t="shared" si="8"/>
        <v>1548.9099999999933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46057</v>
      </c>
      <c r="D778" s="299" t="s">
        <v>306</v>
      </c>
      <c r="E778" s="331">
        <v>62.03</v>
      </c>
      <c r="F778" s="331"/>
      <c r="G778" s="333">
        <f t="shared" si="8"/>
        <v>1598.9099999999933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46057</v>
      </c>
      <c r="D779" s="299" t="s">
        <v>296</v>
      </c>
      <c r="E779" s="331">
        <v>14.91</v>
      </c>
      <c r="F779" s="331"/>
      <c r="G779" s="333">
        <f t="shared" si="8"/>
        <v>1660.9399999999932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46057</v>
      </c>
      <c r="D780" s="299" t="s">
        <v>310</v>
      </c>
      <c r="E780" s="331">
        <v>63.38</v>
      </c>
      <c r="F780" s="331"/>
      <c r="G780" s="333">
        <f t="shared" si="8"/>
        <v>1675.8499999999933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46057</v>
      </c>
      <c r="D781" s="299" t="s">
        <v>454</v>
      </c>
      <c r="E781" s="331">
        <v>192.78</v>
      </c>
      <c r="F781" s="331">
        <v>192.78</v>
      </c>
      <c r="G781" s="333">
        <f t="shared" si="8"/>
        <v>1739.2299999999934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14</v>
      </c>
      <c r="C782" s="298">
        <v>46057</v>
      </c>
      <c r="D782" s="299" t="s">
        <v>367</v>
      </c>
      <c r="E782" s="331">
        <v>68.739999999999995</v>
      </c>
      <c r="F782" s="331"/>
      <c r="G782" s="333">
        <f t="shared" si="8"/>
        <v>1739.2299999999934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46057</v>
      </c>
      <c r="D783" s="299" t="s">
        <v>300</v>
      </c>
      <c r="E783" s="331">
        <v>-42.58</v>
      </c>
      <c r="F783" s="331"/>
      <c r="G783" s="333">
        <f t="shared" si="8"/>
        <v>1807.9699999999934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46057</v>
      </c>
      <c r="D784" s="299" t="s">
        <v>371</v>
      </c>
      <c r="E784" s="331">
        <v>31.36</v>
      </c>
      <c r="F784" s="331"/>
      <c r="G784" s="333">
        <f t="shared" si="8"/>
        <v>1765.3899999999935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17</v>
      </c>
      <c r="C785" s="298">
        <v>46057</v>
      </c>
      <c r="D785" s="299" t="s">
        <v>370</v>
      </c>
      <c r="E785" s="331">
        <v>99</v>
      </c>
      <c r="F785" s="331"/>
      <c r="G785" s="333">
        <f t="shared" si="8"/>
        <v>1796.7499999999934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284</v>
      </c>
      <c r="B786" s="330">
        <v>36</v>
      </c>
      <c r="C786" s="298">
        <v>46056</v>
      </c>
      <c r="D786" s="299" t="s">
        <v>374</v>
      </c>
      <c r="E786" s="331">
        <v>50</v>
      </c>
      <c r="F786" s="331"/>
      <c r="G786" s="333">
        <f t="shared" si="8"/>
        <v>1895.7499999999934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46056</v>
      </c>
      <c r="D787" s="299" t="s">
        <v>319</v>
      </c>
      <c r="E787" s="331">
        <v>7.92</v>
      </c>
      <c r="F787" s="331"/>
      <c r="G787" s="333">
        <f t="shared" si="8"/>
        <v>1945.7499999999934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24</v>
      </c>
      <c r="C788" s="298">
        <v>46056</v>
      </c>
      <c r="D788" s="299" t="s">
        <v>861</v>
      </c>
      <c r="E788" s="331">
        <v>83.58</v>
      </c>
      <c r="F788" s="331"/>
      <c r="G788" s="333">
        <f t="shared" si="8"/>
        <v>1953.6699999999935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46056</v>
      </c>
      <c r="D789" s="299" t="s">
        <v>455</v>
      </c>
      <c r="E789" s="331">
        <v>28.64</v>
      </c>
      <c r="F789" s="331"/>
      <c r="G789" s="333">
        <f t="shared" si="8"/>
        <v>2037.2499999999934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46056</v>
      </c>
      <c r="D790" s="299" t="s">
        <v>358</v>
      </c>
      <c r="E790" s="331">
        <v>9.4700000000000006</v>
      </c>
      <c r="F790" s="331"/>
      <c r="G790" s="333">
        <f t="shared" si="8"/>
        <v>2065.8899999999935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46055</v>
      </c>
      <c r="D791" s="299" t="s">
        <v>456</v>
      </c>
      <c r="E791" s="331">
        <v>20</v>
      </c>
      <c r="F791" s="331"/>
      <c r="G791" s="333">
        <f t="shared" si="8"/>
        <v>2075.3599999999933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17</v>
      </c>
      <c r="C792" s="298">
        <v>46055</v>
      </c>
      <c r="D792" s="299" t="s">
        <v>188</v>
      </c>
      <c r="E792" s="331">
        <v>41.54</v>
      </c>
      <c r="F792" s="331"/>
      <c r="G792" s="333">
        <f t="shared" si="8"/>
        <v>2095.3599999999933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46055</v>
      </c>
      <c r="D793" s="299" t="s">
        <v>296</v>
      </c>
      <c r="E793" s="331">
        <v>9.92</v>
      </c>
      <c r="F793" s="331"/>
      <c r="G793" s="333">
        <f t="shared" si="8"/>
        <v>2136.8999999999933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46055</v>
      </c>
      <c r="D794" s="299" t="s">
        <v>457</v>
      </c>
      <c r="E794" s="331">
        <v>155.38</v>
      </c>
      <c r="F794" s="331"/>
      <c r="G794" s="333">
        <f t="shared" si="8"/>
        <v>2146.8199999999933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21</v>
      </c>
      <c r="C795" s="298">
        <v>46055</v>
      </c>
      <c r="D795" s="299" t="s">
        <v>194</v>
      </c>
      <c r="E795" s="331">
        <v>27.35</v>
      </c>
      <c r="F795" s="331"/>
      <c r="G795" s="333">
        <f t="shared" si="8"/>
        <v>2302.1999999999935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46054</v>
      </c>
      <c r="D796" s="299" t="s">
        <v>300</v>
      </c>
      <c r="E796" s="331">
        <v>59.37</v>
      </c>
      <c r="F796" s="331"/>
      <c r="G796" s="333">
        <f t="shared" si="8"/>
        <v>2329.5499999999934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46054</v>
      </c>
      <c r="D797" s="299" t="s">
        <v>375</v>
      </c>
      <c r="E797" s="331">
        <v>6.37</v>
      </c>
      <c r="F797" s="331"/>
      <c r="G797" s="333">
        <f t="shared" si="8"/>
        <v>2388.9199999999933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46054</v>
      </c>
      <c r="D798" s="299" t="s">
        <v>458</v>
      </c>
      <c r="E798" s="331">
        <v>44.65</v>
      </c>
      <c r="F798" s="331"/>
      <c r="G798" s="333">
        <f t="shared" si="8"/>
        <v>2395.2899999999931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7</v>
      </c>
      <c r="C799" s="298">
        <v>46054</v>
      </c>
      <c r="D799" s="299" t="s">
        <v>338</v>
      </c>
      <c r="E799" s="331">
        <v>35.17</v>
      </c>
      <c r="F799" s="331"/>
      <c r="G799" s="333">
        <f t="shared" si="8"/>
        <v>2439.9399999999932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46054</v>
      </c>
      <c r="D800" s="299" t="s">
        <v>310</v>
      </c>
      <c r="E800" s="331">
        <v>28.48</v>
      </c>
      <c r="F800" s="331"/>
      <c r="G800" s="333">
        <f t="shared" si="8"/>
        <v>2475.1099999999933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46054</v>
      </c>
      <c r="D801" s="299" t="s">
        <v>311</v>
      </c>
      <c r="E801" s="331">
        <v>125.07</v>
      </c>
      <c r="F801" s="331"/>
      <c r="G801" s="333">
        <f t="shared" si="8"/>
        <v>2503.5899999999933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46054</v>
      </c>
      <c r="D802" s="299" t="s">
        <v>458</v>
      </c>
      <c r="E802" s="331">
        <v>100</v>
      </c>
      <c r="F802" s="331"/>
      <c r="G802" s="333">
        <f t="shared" si="8"/>
        <v>2628.6599999999935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46054</v>
      </c>
      <c r="D803" s="299" t="s">
        <v>329</v>
      </c>
      <c r="E803" s="331">
        <v>194.96</v>
      </c>
      <c r="F803" s="331"/>
      <c r="G803" s="333">
        <f t="shared" si="8"/>
        <v>2728.6599999999935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46054</v>
      </c>
      <c r="D804" s="299" t="s">
        <v>410</v>
      </c>
      <c r="E804" s="331">
        <v>75.53</v>
      </c>
      <c r="F804" s="331"/>
      <c r="G804" s="333">
        <f t="shared" si="8"/>
        <v>2923.6199999999935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284</v>
      </c>
      <c r="B805" s="330">
        <v>37</v>
      </c>
      <c r="C805" s="298">
        <v>46053</v>
      </c>
      <c r="D805" s="299" t="s">
        <v>459</v>
      </c>
      <c r="E805" s="331">
        <v>3194.64</v>
      </c>
      <c r="F805" s="331"/>
      <c r="G805" s="333">
        <f t="shared" si="8"/>
        <v>2999.1499999999937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286</v>
      </c>
      <c r="B806" s="330">
        <v>25</v>
      </c>
      <c r="C806" s="298">
        <v>46053</v>
      </c>
      <c r="D806" s="298" t="s">
        <v>204</v>
      </c>
      <c r="E806" s="331">
        <v>350</v>
      </c>
      <c r="F806" s="331"/>
      <c r="G806" s="333">
        <f t="shared" si="8"/>
        <v>6193.7899999999936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286</v>
      </c>
      <c r="B807" s="330">
        <v>26</v>
      </c>
      <c r="C807" s="298">
        <v>46053</v>
      </c>
      <c r="D807" s="298" t="s">
        <v>205</v>
      </c>
      <c r="E807" s="331">
        <v>320</v>
      </c>
      <c r="F807" s="331"/>
      <c r="G807" s="333">
        <f t="shared" si="8"/>
        <v>6543.7899999999936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286</v>
      </c>
      <c r="B808" s="330">
        <v>27</v>
      </c>
      <c r="C808" s="298">
        <v>46053</v>
      </c>
      <c r="D808" s="298" t="s">
        <v>206</v>
      </c>
      <c r="E808" s="331">
        <v>25</v>
      </c>
      <c r="F808" s="331"/>
      <c r="G808" s="333">
        <f t="shared" si="8"/>
        <v>6863.7899999999936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286</v>
      </c>
      <c r="B809" s="330">
        <v>28</v>
      </c>
      <c r="C809" s="298">
        <v>46053</v>
      </c>
      <c r="D809" s="298" t="s">
        <v>207</v>
      </c>
      <c r="E809" s="331">
        <v>25</v>
      </c>
      <c r="F809" s="331"/>
      <c r="G809" s="333">
        <f t="shared" si="8"/>
        <v>6888.7899999999936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286</v>
      </c>
      <c r="B810" s="330">
        <v>29</v>
      </c>
      <c r="C810" s="298">
        <v>46053</v>
      </c>
      <c r="D810" s="298" t="s">
        <v>208</v>
      </c>
      <c r="E810" s="331">
        <v>45</v>
      </c>
      <c r="F810" s="331"/>
      <c r="G810" s="333">
        <f t="shared" si="8"/>
        <v>6913.7899999999936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30</v>
      </c>
      <c r="C811" s="298">
        <v>46053</v>
      </c>
      <c r="D811" s="298" t="s">
        <v>209</v>
      </c>
      <c r="E811" s="331">
        <v>400</v>
      </c>
      <c r="F811" s="331"/>
      <c r="G811" s="333">
        <f t="shared" si="8"/>
        <v>6958.7899999999936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31</v>
      </c>
      <c r="C812" s="298">
        <v>46053</v>
      </c>
      <c r="D812" s="298" t="s">
        <v>210</v>
      </c>
      <c r="E812" s="331">
        <v>375</v>
      </c>
      <c r="F812" s="331"/>
      <c r="G812" s="333">
        <f t="shared" si="8"/>
        <v>7358.7899999999936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32</v>
      </c>
      <c r="C813" s="298">
        <v>46053</v>
      </c>
      <c r="D813" s="298" t="s">
        <v>211</v>
      </c>
      <c r="E813" s="331">
        <v>100</v>
      </c>
      <c r="F813" s="331"/>
      <c r="G813" s="333">
        <f t="shared" si="8"/>
        <v>7733.7899999999936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33</v>
      </c>
      <c r="C814" s="298">
        <v>46053</v>
      </c>
      <c r="D814" s="298" t="s">
        <v>212</v>
      </c>
      <c r="E814" s="331">
        <v>85</v>
      </c>
      <c r="F814" s="331"/>
      <c r="G814" s="333">
        <f t="shared" si="8"/>
        <v>7833.7899999999936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34</v>
      </c>
      <c r="C815" s="298">
        <v>46053</v>
      </c>
      <c r="D815" s="298" t="s">
        <v>213</v>
      </c>
      <c r="E815" s="331">
        <v>230</v>
      </c>
      <c r="F815" s="331"/>
      <c r="G815" s="333">
        <f t="shared" si="8"/>
        <v>7918.7899999999936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35</v>
      </c>
      <c r="C816" s="298">
        <v>46053</v>
      </c>
      <c r="D816" s="298" t="s">
        <v>214</v>
      </c>
      <c r="E816" s="331">
        <v>45</v>
      </c>
      <c r="F816" s="331"/>
      <c r="G816" s="333">
        <f t="shared" si="8"/>
        <v>8148.7899999999936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46053</v>
      </c>
      <c r="D817" s="298" t="s">
        <v>319</v>
      </c>
      <c r="E817" s="331">
        <v>31.03</v>
      </c>
      <c r="F817" s="331"/>
      <c r="G817" s="333">
        <f t="shared" si="8"/>
        <v>8193.7899999999936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10</v>
      </c>
      <c r="C818" s="298">
        <v>46053</v>
      </c>
      <c r="D818" s="298" t="s">
        <v>176</v>
      </c>
      <c r="E818" s="331">
        <v>17.899999999999999</v>
      </c>
      <c r="F818" s="331"/>
      <c r="G818" s="333">
        <f t="shared" si="8"/>
        <v>8224.8199999999943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46053</v>
      </c>
      <c r="D819" s="298" t="s">
        <v>348</v>
      </c>
      <c r="E819" s="331">
        <v>18.84</v>
      </c>
      <c r="F819" s="331"/>
      <c r="G819" s="333">
        <f t="shared" si="8"/>
        <v>8242.7199999999939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46053</v>
      </c>
      <c r="D820" s="298" t="s">
        <v>319</v>
      </c>
      <c r="E820" s="331">
        <v>25.54</v>
      </c>
      <c r="F820" s="331"/>
      <c r="G820" s="333">
        <f t="shared" si="8"/>
        <v>8261.559999999994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46053</v>
      </c>
      <c r="D821" s="298" t="s">
        <v>308</v>
      </c>
      <c r="E821" s="331">
        <v>52.59</v>
      </c>
      <c r="F821" s="331"/>
      <c r="G821" s="333">
        <f t="shared" si="8"/>
        <v>8287.0999999999949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335</v>
      </c>
      <c r="B822" s="330" t="s">
        <v>335</v>
      </c>
      <c r="C822" s="298">
        <v>46052</v>
      </c>
      <c r="D822" s="299" t="s">
        <v>460</v>
      </c>
      <c r="E822" s="331"/>
      <c r="F822" s="331">
        <v>422</v>
      </c>
      <c r="G822" s="333">
        <f t="shared" si="8"/>
        <v>8339.6899999999951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5</v>
      </c>
      <c r="C823" s="298">
        <v>46052</v>
      </c>
      <c r="D823" s="299" t="s">
        <v>865</v>
      </c>
      <c r="E823" s="331">
        <v>200</v>
      </c>
      <c r="F823" s="331"/>
      <c r="G823" s="333">
        <f t="shared" si="8"/>
        <v>7917.6899999999951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46052</v>
      </c>
      <c r="D824" s="299" t="s">
        <v>296</v>
      </c>
      <c r="E824" s="331">
        <v>8.52</v>
      </c>
      <c r="F824" s="331"/>
      <c r="G824" s="333">
        <f t="shared" si="8"/>
        <v>8117.6899999999951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287</v>
      </c>
      <c r="B825" s="330" t="s">
        <v>287</v>
      </c>
      <c r="C825" s="298">
        <v>46052</v>
      </c>
      <c r="D825" s="299" t="s">
        <v>461</v>
      </c>
      <c r="E825" s="331">
        <v>831.92</v>
      </c>
      <c r="F825" s="331">
        <v>831.92</v>
      </c>
      <c r="G825" s="333">
        <f t="shared" si="8"/>
        <v>8126.2099999999955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5</v>
      </c>
      <c r="C826" s="298">
        <v>46052</v>
      </c>
      <c r="D826" s="299" t="s">
        <v>441</v>
      </c>
      <c r="E826" s="331">
        <v>200</v>
      </c>
      <c r="F826" s="331"/>
      <c r="G826" s="333">
        <f t="shared" si="8"/>
        <v>8126.2099999999955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46052</v>
      </c>
      <c r="D827" s="299" t="s">
        <v>324</v>
      </c>
      <c r="E827" s="331">
        <v>11.04</v>
      </c>
      <c r="F827" s="331"/>
      <c r="G827" s="333">
        <f t="shared" si="8"/>
        <v>8326.2099999999955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291</v>
      </c>
      <c r="B828" s="330">
        <v>38</v>
      </c>
      <c r="C828" s="298">
        <v>46051</v>
      </c>
      <c r="D828" s="299" t="s">
        <v>293</v>
      </c>
      <c r="E828" s="331"/>
      <c r="F828" s="331">
        <v>4365.6499999999996</v>
      </c>
      <c r="G828" s="333">
        <f t="shared" si="8"/>
        <v>8337.2499999999964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46051</v>
      </c>
      <c r="D829" s="299" t="s">
        <v>296</v>
      </c>
      <c r="E829" s="331">
        <v>18.28</v>
      </c>
      <c r="F829" s="331"/>
      <c r="G829" s="333">
        <f t="shared" si="8"/>
        <v>3971.5999999999976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46051</v>
      </c>
      <c r="D830" s="299" t="s">
        <v>295</v>
      </c>
      <c r="E830" s="331">
        <v>57.06</v>
      </c>
      <c r="F830" s="331"/>
      <c r="G830" s="333">
        <f t="shared" si="8"/>
        <v>3989.8799999999978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46051</v>
      </c>
      <c r="D831" s="299" t="s">
        <v>462</v>
      </c>
      <c r="E831" s="331">
        <v>89.42</v>
      </c>
      <c r="F831" s="331">
        <v>89.42</v>
      </c>
      <c r="G831" s="333">
        <f t="shared" si="8"/>
        <v>4046.9399999999978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46051</v>
      </c>
      <c r="D832" s="299" t="s">
        <v>463</v>
      </c>
      <c r="E832" s="331">
        <v>59</v>
      </c>
      <c r="F832" s="331"/>
      <c r="G832" s="333">
        <f t="shared" si="8"/>
        <v>4046.9399999999978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46051</v>
      </c>
      <c r="D833" s="299" t="s">
        <v>371</v>
      </c>
      <c r="E833" s="331">
        <v>19.899999999999999</v>
      </c>
      <c r="F833" s="331"/>
      <c r="G833" s="333">
        <f t="shared" si="8"/>
        <v>4105.9399999999978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46050</v>
      </c>
      <c r="D834" s="299" t="s">
        <v>353</v>
      </c>
      <c r="E834" s="331">
        <v>14.99</v>
      </c>
      <c r="F834" s="331"/>
      <c r="G834" s="333">
        <f t="shared" si="8"/>
        <v>4125.8399999999974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46050</v>
      </c>
      <c r="D835" s="299" t="s">
        <v>464</v>
      </c>
      <c r="E835" s="331">
        <v>25</v>
      </c>
      <c r="F835" s="331"/>
      <c r="G835" s="333">
        <f t="shared" si="8"/>
        <v>4140.8299999999972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46050</v>
      </c>
      <c r="D836" s="299" t="s">
        <v>866</v>
      </c>
      <c r="E836" s="331">
        <v>6</v>
      </c>
      <c r="F836" s="331"/>
      <c r="G836" s="333">
        <f t="shared" si="8"/>
        <v>4165.8299999999972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46050</v>
      </c>
      <c r="D837" s="299" t="s">
        <v>867</v>
      </c>
      <c r="E837" s="331">
        <v>15</v>
      </c>
      <c r="F837" s="331"/>
      <c r="G837" s="333">
        <f t="shared" si="8"/>
        <v>4171.8299999999972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46050</v>
      </c>
      <c r="D838" s="299" t="s">
        <v>296</v>
      </c>
      <c r="E838" s="331">
        <v>12.71</v>
      </c>
      <c r="F838" s="331"/>
      <c r="G838" s="333">
        <f t="shared" si="8"/>
        <v>4186.8299999999972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46050</v>
      </c>
      <c r="D839" s="299" t="s">
        <v>452</v>
      </c>
      <c r="E839" s="331">
        <v>1475.9</v>
      </c>
      <c r="F839" s="331">
        <v>1475.9</v>
      </c>
      <c r="G839" s="333">
        <f t="shared" si="8"/>
        <v>4199.5399999999972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46050</v>
      </c>
      <c r="D840" s="299" t="s">
        <v>319</v>
      </c>
      <c r="E840" s="331">
        <v>28.52</v>
      </c>
      <c r="F840" s="331"/>
      <c r="G840" s="333">
        <f t="shared" si="8"/>
        <v>4199.5399999999972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46050</v>
      </c>
      <c r="D841" s="299" t="s">
        <v>465</v>
      </c>
      <c r="E841" s="331">
        <v>66.94</v>
      </c>
      <c r="F841" s="331"/>
      <c r="G841" s="333">
        <f t="shared" si="8"/>
        <v>4228.0599999999977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46049</v>
      </c>
      <c r="D842" s="299" t="s">
        <v>308</v>
      </c>
      <c r="E842" s="331">
        <v>47.99</v>
      </c>
      <c r="F842" s="331"/>
      <c r="G842" s="333">
        <f t="shared" si="8"/>
        <v>4294.9999999999973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46048</v>
      </c>
      <c r="D843" s="299" t="s">
        <v>466</v>
      </c>
      <c r="E843" s="331"/>
      <c r="F843" s="331">
        <v>425</v>
      </c>
      <c r="G843" s="333">
        <f t="shared" si="8"/>
        <v>4342.9899999999971</v>
      </c>
      <c r="H843" s="334" t="s">
        <v>298</v>
      </c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46048</v>
      </c>
      <c r="D844" s="299" t="s">
        <v>466</v>
      </c>
      <c r="E844" s="331">
        <v>425</v>
      </c>
      <c r="F844" s="331"/>
      <c r="G844" s="333">
        <f t="shared" si="8"/>
        <v>3917.9899999999971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46048</v>
      </c>
      <c r="D845" s="299" t="s">
        <v>467</v>
      </c>
      <c r="E845" s="331">
        <v>20.12</v>
      </c>
      <c r="F845" s="331"/>
      <c r="G845" s="333">
        <f t="shared" si="8"/>
        <v>4342.9899999999971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17</v>
      </c>
      <c r="C846" s="298">
        <v>46048</v>
      </c>
      <c r="D846" s="299" t="s">
        <v>468</v>
      </c>
      <c r="E846" s="331">
        <v>42.68</v>
      </c>
      <c r="F846" s="331"/>
      <c r="G846" s="333">
        <f t="shared" si="8"/>
        <v>4363.1099999999969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46048</v>
      </c>
      <c r="D847" s="299" t="s">
        <v>397</v>
      </c>
      <c r="E847" s="331">
        <v>47.9</v>
      </c>
      <c r="F847" s="331"/>
      <c r="G847" s="333">
        <f t="shared" si="8"/>
        <v>4405.7899999999972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46047</v>
      </c>
      <c r="D848" s="299" t="s">
        <v>457</v>
      </c>
      <c r="E848" s="331">
        <v>105.79</v>
      </c>
      <c r="F848" s="331"/>
      <c r="G848" s="333">
        <f t="shared" si="8"/>
        <v>4453.6899999999969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12</v>
      </c>
      <c r="C849" s="298">
        <v>46047</v>
      </c>
      <c r="D849" s="299" t="s">
        <v>314</v>
      </c>
      <c r="E849" s="331">
        <v>204.83</v>
      </c>
      <c r="F849" s="331"/>
      <c r="G849" s="333">
        <f t="shared" si="8"/>
        <v>4559.4799999999968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46047</v>
      </c>
      <c r="D850" s="299" t="s">
        <v>348</v>
      </c>
      <c r="E850" s="331">
        <v>8.51</v>
      </c>
      <c r="F850" s="331"/>
      <c r="G850" s="333">
        <f t="shared" si="8"/>
        <v>4764.3099999999968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46046</v>
      </c>
      <c r="D851" s="299" t="s">
        <v>296</v>
      </c>
      <c r="E851" s="331">
        <v>92.96</v>
      </c>
      <c r="F851" s="331"/>
      <c r="G851" s="333">
        <f t="shared" si="8"/>
        <v>4772.819999999997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46046</v>
      </c>
      <c r="D852" s="299" t="s">
        <v>334</v>
      </c>
      <c r="E852" s="331">
        <v>30.77</v>
      </c>
      <c r="F852" s="331"/>
      <c r="G852" s="333">
        <f t="shared" si="8"/>
        <v>4865.779999999997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46046</v>
      </c>
      <c r="D853" s="299" t="s">
        <v>358</v>
      </c>
      <c r="E853" s="331">
        <v>9.4700000000000006</v>
      </c>
      <c r="F853" s="331"/>
      <c r="G853" s="333">
        <f t="shared" si="8"/>
        <v>4896.5499999999975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6</v>
      </c>
      <c r="C854" s="298">
        <v>46046</v>
      </c>
      <c r="D854" s="299" t="s">
        <v>397</v>
      </c>
      <c r="E854" s="331">
        <v>53.59</v>
      </c>
      <c r="F854" s="331"/>
      <c r="G854" s="333">
        <f t="shared" si="8"/>
        <v>4906.0199999999977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1</v>
      </c>
      <c r="C855" s="298">
        <v>46046</v>
      </c>
      <c r="D855" s="299" t="s">
        <v>311</v>
      </c>
      <c r="E855" s="331">
        <v>61.64</v>
      </c>
      <c r="F855" s="331"/>
      <c r="G855" s="333">
        <f t="shared" si="8"/>
        <v>4959.6099999999979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46045</v>
      </c>
      <c r="D856" s="299" t="s">
        <v>304</v>
      </c>
      <c r="E856" s="331">
        <v>23.17</v>
      </c>
      <c r="F856" s="331"/>
      <c r="G856" s="333">
        <f t="shared" si="8"/>
        <v>5021.2499999999982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46045</v>
      </c>
      <c r="D857" s="299" t="s">
        <v>296</v>
      </c>
      <c r="E857" s="331">
        <v>62.77</v>
      </c>
      <c r="F857" s="331"/>
      <c r="G857" s="333">
        <f t="shared" si="8"/>
        <v>5044.4199999999983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46045</v>
      </c>
      <c r="D858" s="299" t="s">
        <v>469</v>
      </c>
      <c r="E858" s="331">
        <v>105.51</v>
      </c>
      <c r="F858" s="331"/>
      <c r="G858" s="333">
        <f t="shared" si="8"/>
        <v>5107.1899999999987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46045</v>
      </c>
      <c r="D859" s="299" t="s">
        <v>334</v>
      </c>
      <c r="E859" s="331">
        <v>9.9499999999999993</v>
      </c>
      <c r="F859" s="331"/>
      <c r="G859" s="333">
        <f t="shared" si="8"/>
        <v>5212.6999999999989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46045</v>
      </c>
      <c r="D860" s="299" t="s">
        <v>358</v>
      </c>
      <c r="E860" s="331">
        <v>10.17</v>
      </c>
      <c r="F860" s="331"/>
      <c r="G860" s="333">
        <f t="shared" si="8"/>
        <v>5222.6499999999987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46045</v>
      </c>
      <c r="D861" s="299" t="s">
        <v>301</v>
      </c>
      <c r="E861" s="331">
        <v>32.200000000000003</v>
      </c>
      <c r="F861" s="331"/>
      <c r="G861" s="333">
        <f t="shared" si="8"/>
        <v>5232.8199999999988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22</v>
      </c>
      <c r="C862" s="298">
        <v>46045</v>
      </c>
      <c r="D862" s="299" t="s">
        <v>863</v>
      </c>
      <c r="E862" s="331">
        <v>5.31</v>
      </c>
      <c r="F862" s="331"/>
      <c r="G862" s="333">
        <f t="shared" si="8"/>
        <v>5265.0199999999986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46044</v>
      </c>
      <c r="D863" s="299" t="s">
        <v>435</v>
      </c>
      <c r="E863" s="331">
        <v>73.95</v>
      </c>
      <c r="F863" s="331"/>
      <c r="G863" s="333">
        <f t="shared" si="8"/>
        <v>5270.329999999999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46044</v>
      </c>
      <c r="D864" s="299" t="s">
        <v>470</v>
      </c>
      <c r="E864" s="331">
        <v>28.68</v>
      </c>
      <c r="F864" s="331"/>
      <c r="G864" s="333">
        <f t="shared" si="8"/>
        <v>5344.2799999999988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46044</v>
      </c>
      <c r="D865" s="299" t="s">
        <v>357</v>
      </c>
      <c r="E865" s="331">
        <v>57.38</v>
      </c>
      <c r="F865" s="331"/>
      <c r="G865" s="333">
        <f t="shared" si="8"/>
        <v>5372.9599999999991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46044</v>
      </c>
      <c r="D866" s="299" t="s">
        <v>358</v>
      </c>
      <c r="E866" s="331">
        <v>9.4700000000000006</v>
      </c>
      <c r="F866" s="331"/>
      <c r="G866" s="333">
        <f t="shared" si="8"/>
        <v>5430.3399999999992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46044</v>
      </c>
      <c r="D867" s="299" t="s">
        <v>358</v>
      </c>
      <c r="E867" s="331">
        <v>7.18</v>
      </c>
      <c r="F867" s="331"/>
      <c r="G867" s="333">
        <f t="shared" si="8"/>
        <v>5439.8099999999995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46044</v>
      </c>
      <c r="D868" s="299" t="s">
        <v>315</v>
      </c>
      <c r="E868" s="331">
        <v>126.24</v>
      </c>
      <c r="F868" s="331">
        <v>126.24</v>
      </c>
      <c r="G868" s="333">
        <f t="shared" si="8"/>
        <v>5446.99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46043</v>
      </c>
      <c r="D869" s="299" t="s">
        <v>471</v>
      </c>
      <c r="E869" s="331">
        <v>17</v>
      </c>
      <c r="F869" s="331"/>
      <c r="G869" s="333">
        <f t="shared" si="8"/>
        <v>5446.99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46043</v>
      </c>
      <c r="D870" s="299" t="s">
        <v>329</v>
      </c>
      <c r="E870" s="331">
        <v>24.75</v>
      </c>
      <c r="F870" s="331"/>
      <c r="G870" s="333">
        <f t="shared" si="8"/>
        <v>5463.99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291</v>
      </c>
      <c r="B871" s="330">
        <v>39</v>
      </c>
      <c r="C871" s="298">
        <v>46043</v>
      </c>
      <c r="D871" s="299" t="s">
        <v>292</v>
      </c>
      <c r="E871" s="331"/>
      <c r="F871" s="331">
        <v>3378.82</v>
      </c>
      <c r="G871" s="333">
        <f t="shared" si="8"/>
        <v>5488.74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23</v>
      </c>
      <c r="C872" s="298">
        <v>46043</v>
      </c>
      <c r="D872" s="299" t="s">
        <v>67</v>
      </c>
      <c r="E872" s="331">
        <v>650.88</v>
      </c>
      <c r="F872" s="331"/>
      <c r="G872" s="333">
        <f t="shared" si="8"/>
        <v>2109.9199999999992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46043</v>
      </c>
      <c r="D873" s="299" t="s">
        <v>472</v>
      </c>
      <c r="E873" s="331">
        <v>100</v>
      </c>
      <c r="F873" s="331">
        <v>100</v>
      </c>
      <c r="G873" s="333">
        <f t="shared" si="8"/>
        <v>2760.7999999999993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46043</v>
      </c>
      <c r="D874" s="299" t="s">
        <v>301</v>
      </c>
      <c r="E874" s="331">
        <v>20</v>
      </c>
      <c r="F874" s="331"/>
      <c r="G874" s="333">
        <f t="shared" si="8"/>
        <v>2760.7999999999993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46043</v>
      </c>
      <c r="D875" s="299" t="s">
        <v>295</v>
      </c>
      <c r="E875" s="331">
        <v>6.38</v>
      </c>
      <c r="F875" s="331"/>
      <c r="G875" s="333">
        <f t="shared" si="8"/>
        <v>2780.7999999999993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46043</v>
      </c>
      <c r="D876" s="299" t="s">
        <v>295</v>
      </c>
      <c r="E876" s="331">
        <v>17.29</v>
      </c>
      <c r="F876" s="331"/>
      <c r="G876" s="333">
        <f t="shared" si="8"/>
        <v>2787.1799999999994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46043</v>
      </c>
      <c r="D877" s="299" t="s">
        <v>358</v>
      </c>
      <c r="E877" s="331">
        <v>14.86</v>
      </c>
      <c r="F877" s="331"/>
      <c r="G877" s="333">
        <f t="shared" si="8"/>
        <v>2804.4699999999993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46042</v>
      </c>
      <c r="D878" s="299" t="s">
        <v>371</v>
      </c>
      <c r="E878" s="331">
        <v>13.4</v>
      </c>
      <c r="F878" s="331"/>
      <c r="G878" s="333">
        <f t="shared" si="8"/>
        <v>2819.3299999999995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46042</v>
      </c>
      <c r="D879" s="299" t="s">
        <v>371</v>
      </c>
      <c r="E879" s="331">
        <v>5.97</v>
      </c>
      <c r="F879" s="331"/>
      <c r="G879" s="333">
        <f t="shared" si="8"/>
        <v>2832.7299999999996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22</v>
      </c>
      <c r="C880" s="298">
        <v>46042</v>
      </c>
      <c r="D880" s="299" t="s">
        <v>323</v>
      </c>
      <c r="E880" s="331">
        <v>18.09</v>
      </c>
      <c r="F880" s="331"/>
      <c r="G880" s="333">
        <f t="shared" si="8"/>
        <v>2838.6999999999994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17</v>
      </c>
      <c r="C881" s="298">
        <v>46042</v>
      </c>
      <c r="D881" s="299" t="s">
        <v>188</v>
      </c>
      <c r="E881" s="331">
        <v>42.65</v>
      </c>
      <c r="F881" s="331"/>
      <c r="G881" s="333">
        <f t="shared" si="8"/>
        <v>2856.7899999999995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335</v>
      </c>
      <c r="B882" s="330" t="s">
        <v>335</v>
      </c>
      <c r="C882" s="298">
        <v>46042</v>
      </c>
      <c r="D882" s="299" t="s">
        <v>336</v>
      </c>
      <c r="E882" s="331">
        <v>130.51</v>
      </c>
      <c r="F882" s="331"/>
      <c r="G882" s="333">
        <f t="shared" si="8"/>
        <v>2899.4399999999996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15</v>
      </c>
      <c r="C883" s="298">
        <v>46042</v>
      </c>
      <c r="D883" s="299" t="s">
        <v>185</v>
      </c>
      <c r="E883" s="331">
        <v>132.4</v>
      </c>
      <c r="F883" s="331"/>
      <c r="G883" s="333">
        <f t="shared" si="8"/>
        <v>3029.9499999999994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23</v>
      </c>
      <c r="C884" s="298">
        <v>46042</v>
      </c>
      <c r="D884" s="299" t="s">
        <v>63</v>
      </c>
      <c r="E884" s="331">
        <v>529.46</v>
      </c>
      <c r="F884" s="331"/>
      <c r="G884" s="333">
        <f t="shared" si="8"/>
        <v>3162.3499999999995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46042</v>
      </c>
      <c r="D885" s="299" t="s">
        <v>300</v>
      </c>
      <c r="E885" s="331">
        <v>51.63</v>
      </c>
      <c r="F885" s="331"/>
      <c r="G885" s="333">
        <f t="shared" si="8"/>
        <v>3691.8099999999995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46042</v>
      </c>
      <c r="D886" s="299" t="s">
        <v>296</v>
      </c>
      <c r="E886" s="331">
        <v>11.17</v>
      </c>
      <c r="F886" s="331"/>
      <c r="G886" s="333">
        <f t="shared" si="8"/>
        <v>3743.4399999999996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46042</v>
      </c>
      <c r="D887" s="299" t="s">
        <v>296</v>
      </c>
      <c r="E887" s="331">
        <v>57.37</v>
      </c>
      <c r="F887" s="331"/>
      <c r="G887" s="333">
        <f t="shared" si="8"/>
        <v>3754.6099999999997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22</v>
      </c>
      <c r="C888" s="298">
        <v>46042</v>
      </c>
      <c r="D888" s="299" t="s">
        <v>328</v>
      </c>
      <c r="E888" s="331">
        <v>7.46</v>
      </c>
      <c r="F888" s="331"/>
      <c r="G888" s="333">
        <f t="shared" si="8"/>
        <v>3811.9799999999996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46042</v>
      </c>
      <c r="D889" s="299" t="s">
        <v>310</v>
      </c>
      <c r="E889" s="331">
        <v>28.91</v>
      </c>
      <c r="F889" s="331"/>
      <c r="G889" s="333">
        <f t="shared" si="8"/>
        <v>3819.4399999999996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46040</v>
      </c>
      <c r="D890" s="299" t="s">
        <v>300</v>
      </c>
      <c r="E890" s="331">
        <v>31.35</v>
      </c>
      <c r="F890" s="331"/>
      <c r="G890" s="333">
        <f t="shared" si="8"/>
        <v>3848.3499999999995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46040</v>
      </c>
      <c r="D891" s="299" t="s">
        <v>473</v>
      </c>
      <c r="E891" s="331">
        <v>124.75</v>
      </c>
      <c r="F891" s="331"/>
      <c r="G891" s="333">
        <f t="shared" si="8"/>
        <v>3879.6999999999994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46040</v>
      </c>
      <c r="D892" s="299" t="s">
        <v>320</v>
      </c>
      <c r="E892" s="331">
        <v>11.3</v>
      </c>
      <c r="F892" s="331"/>
      <c r="G892" s="333">
        <f t="shared" si="8"/>
        <v>4004.4499999999994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46040</v>
      </c>
      <c r="D893" s="299" t="s">
        <v>401</v>
      </c>
      <c r="E893" s="331">
        <v>13.84</v>
      </c>
      <c r="F893" s="331"/>
      <c r="G893" s="333">
        <f t="shared" si="8"/>
        <v>4015.7499999999995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46040</v>
      </c>
      <c r="D894" s="299" t="s">
        <v>306</v>
      </c>
      <c r="E894" s="331">
        <v>92.06</v>
      </c>
      <c r="F894" s="331"/>
      <c r="G894" s="333">
        <f t="shared" si="8"/>
        <v>4029.5899999999997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7</v>
      </c>
      <c r="C895" s="298">
        <v>46040</v>
      </c>
      <c r="D895" s="299" t="s">
        <v>338</v>
      </c>
      <c r="E895" s="331">
        <v>78.47</v>
      </c>
      <c r="F895" s="331"/>
      <c r="G895" s="333">
        <f t="shared" si="8"/>
        <v>4121.6499999999996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1</v>
      </c>
      <c r="C896" s="298">
        <v>46040</v>
      </c>
      <c r="D896" s="299" t="s">
        <v>393</v>
      </c>
      <c r="E896" s="331">
        <v>28.22</v>
      </c>
      <c r="F896" s="331"/>
      <c r="G896" s="333">
        <f t="shared" si="8"/>
        <v>4200.12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46040</v>
      </c>
      <c r="D897" s="299" t="s">
        <v>392</v>
      </c>
      <c r="E897" s="331">
        <v>32.729999999999997</v>
      </c>
      <c r="F897" s="331"/>
      <c r="G897" s="333">
        <f t="shared" si="8"/>
        <v>4228.34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42</v>
      </c>
      <c r="C898" s="298">
        <v>46039</v>
      </c>
      <c r="D898" s="299" t="s">
        <v>333</v>
      </c>
      <c r="E898" s="331">
        <v>29.8</v>
      </c>
      <c r="F898" s="331"/>
      <c r="G898" s="333">
        <f t="shared" si="8"/>
        <v>4261.07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43</v>
      </c>
      <c r="C899" s="298">
        <v>46039</v>
      </c>
      <c r="D899" s="299" t="s">
        <v>333</v>
      </c>
      <c r="E899" s="331">
        <v>22.35</v>
      </c>
      <c r="F899" s="331"/>
      <c r="G899" s="333">
        <f t="shared" si="8"/>
        <v>4290.87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46039</v>
      </c>
      <c r="D900" s="299" t="s">
        <v>319</v>
      </c>
      <c r="E900" s="331">
        <v>36.92</v>
      </c>
      <c r="F900" s="331"/>
      <c r="G900" s="333">
        <f t="shared" si="8"/>
        <v>4313.22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46039</v>
      </c>
      <c r="D901" s="299" t="s">
        <v>311</v>
      </c>
      <c r="E901" s="331">
        <v>117.89</v>
      </c>
      <c r="F901" s="331"/>
      <c r="G901" s="333">
        <f t="shared" si="8"/>
        <v>4350.1400000000003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46039</v>
      </c>
      <c r="D902" s="299" t="s">
        <v>329</v>
      </c>
      <c r="E902" s="331">
        <v>196.36</v>
      </c>
      <c r="F902" s="331"/>
      <c r="G902" s="333">
        <f t="shared" si="8"/>
        <v>4468.0300000000007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21</v>
      </c>
      <c r="C903" s="298">
        <v>46039</v>
      </c>
      <c r="D903" s="299" t="s">
        <v>194</v>
      </c>
      <c r="E903" s="331">
        <v>70.2</v>
      </c>
      <c r="F903" s="331"/>
      <c r="G903" s="333">
        <f t="shared" si="8"/>
        <v>4664.3900000000003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46038</v>
      </c>
      <c r="D904" s="299" t="s">
        <v>324</v>
      </c>
      <c r="E904" s="331">
        <v>13.14</v>
      </c>
      <c r="F904" s="331"/>
      <c r="G904" s="333">
        <f t="shared" si="8"/>
        <v>4734.59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46038</v>
      </c>
      <c r="D905" s="299" t="s">
        <v>296</v>
      </c>
      <c r="E905" s="331">
        <v>18.489999999999998</v>
      </c>
      <c r="F905" s="331"/>
      <c r="G905" s="333">
        <f t="shared" si="8"/>
        <v>4747.7300000000005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291</v>
      </c>
      <c r="B906" s="330">
        <v>41</v>
      </c>
      <c r="C906" s="298">
        <v>46038</v>
      </c>
      <c r="D906" s="299" t="s">
        <v>474</v>
      </c>
      <c r="E906" s="331"/>
      <c r="F906" s="331">
        <v>800</v>
      </c>
      <c r="G906" s="333">
        <f t="shared" si="8"/>
        <v>4766.22</v>
      </c>
      <c r="H906" s="334" t="s">
        <v>298</v>
      </c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18</v>
      </c>
      <c r="C907" s="298">
        <v>46038</v>
      </c>
      <c r="D907" s="299" t="s">
        <v>361</v>
      </c>
      <c r="E907" s="331">
        <v>400</v>
      </c>
      <c r="F907" s="331"/>
      <c r="G907" s="333">
        <f t="shared" si="8"/>
        <v>3966.2200000000003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19</v>
      </c>
      <c r="C908" s="298">
        <v>46038</v>
      </c>
      <c r="D908" s="299" t="s">
        <v>191</v>
      </c>
      <c r="E908" s="331">
        <v>200</v>
      </c>
      <c r="F908" s="331"/>
      <c r="G908" s="333">
        <f t="shared" si="8"/>
        <v>4366.22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11</v>
      </c>
      <c r="C909" s="298">
        <v>46038</v>
      </c>
      <c r="D909" s="299" t="s">
        <v>178</v>
      </c>
      <c r="E909" s="331">
        <v>267.95999999999998</v>
      </c>
      <c r="F909" s="331"/>
      <c r="G909" s="333">
        <f t="shared" si="8"/>
        <v>4566.22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46037</v>
      </c>
      <c r="D910" s="299" t="s">
        <v>357</v>
      </c>
      <c r="E910" s="331">
        <v>59.95</v>
      </c>
      <c r="F910" s="331"/>
      <c r="G910" s="333">
        <f t="shared" si="8"/>
        <v>4834.18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46037</v>
      </c>
      <c r="D911" s="299" t="s">
        <v>357</v>
      </c>
      <c r="E911" s="331">
        <v>59.96</v>
      </c>
      <c r="F911" s="331"/>
      <c r="G911" s="333">
        <f t="shared" si="8"/>
        <v>4894.13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46037</v>
      </c>
      <c r="D912" s="299" t="s">
        <v>319</v>
      </c>
      <c r="E912" s="331">
        <v>12.43</v>
      </c>
      <c r="F912" s="331"/>
      <c r="G912" s="333">
        <f t="shared" si="8"/>
        <v>4954.09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46037</v>
      </c>
      <c r="D913" s="299" t="s">
        <v>296</v>
      </c>
      <c r="E913" s="331">
        <v>11.07</v>
      </c>
      <c r="F913" s="331"/>
      <c r="G913" s="333">
        <f t="shared" si="8"/>
        <v>4966.5200000000004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46037</v>
      </c>
      <c r="D914" s="299" t="s">
        <v>296</v>
      </c>
      <c r="E914" s="331">
        <v>52.3</v>
      </c>
      <c r="F914" s="331"/>
      <c r="G914" s="333">
        <f t="shared" si="8"/>
        <v>4977.59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46037</v>
      </c>
      <c r="D915" s="299" t="s">
        <v>436</v>
      </c>
      <c r="E915" s="331">
        <v>50</v>
      </c>
      <c r="F915" s="331"/>
      <c r="G915" s="333">
        <f t="shared" si="8"/>
        <v>5029.8900000000003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291</v>
      </c>
      <c r="B916" s="330">
        <v>38</v>
      </c>
      <c r="C916" s="298">
        <v>46037</v>
      </c>
      <c r="D916" s="299" t="s">
        <v>293</v>
      </c>
      <c r="E916" s="331"/>
      <c r="F916" s="331">
        <v>4365.67</v>
      </c>
      <c r="G916" s="333">
        <f t="shared" si="8"/>
        <v>5079.8900000000003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46036</v>
      </c>
      <c r="D917" s="299" t="s">
        <v>295</v>
      </c>
      <c r="E917" s="331">
        <v>30.91</v>
      </c>
      <c r="F917" s="331"/>
      <c r="G917" s="333">
        <f t="shared" si="8"/>
        <v>714.22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46036</v>
      </c>
      <c r="D918" s="299" t="s">
        <v>348</v>
      </c>
      <c r="E918" s="331">
        <v>8.67</v>
      </c>
      <c r="F918" s="331"/>
      <c r="G918" s="333">
        <f t="shared" si="8"/>
        <v>745.13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46035</v>
      </c>
      <c r="D919" s="299" t="s">
        <v>351</v>
      </c>
      <c r="E919" s="331">
        <v>25.01</v>
      </c>
      <c r="F919" s="331"/>
      <c r="G919" s="333">
        <f t="shared" si="8"/>
        <v>753.8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46035</v>
      </c>
      <c r="D920" s="299" t="s">
        <v>412</v>
      </c>
      <c r="E920" s="331">
        <v>-5.9</v>
      </c>
      <c r="F920" s="331"/>
      <c r="G920" s="333">
        <f t="shared" si="8"/>
        <v>778.81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46035</v>
      </c>
      <c r="D921" s="299" t="s">
        <v>446</v>
      </c>
      <c r="E921" s="331">
        <v>-0.03</v>
      </c>
      <c r="F921" s="331"/>
      <c r="G921" s="333">
        <f t="shared" si="8"/>
        <v>772.91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43</v>
      </c>
      <c r="C922" s="298">
        <v>46035</v>
      </c>
      <c r="D922" s="299" t="s">
        <v>201</v>
      </c>
      <c r="E922" s="331">
        <v>44.18</v>
      </c>
      <c r="F922" s="331"/>
      <c r="G922" s="333">
        <f t="shared" si="8"/>
        <v>772.88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42</v>
      </c>
      <c r="C923" s="298">
        <v>46035</v>
      </c>
      <c r="D923" s="299" t="s">
        <v>200</v>
      </c>
      <c r="E923" s="331">
        <v>51.19</v>
      </c>
      <c r="F923" s="331"/>
      <c r="G923" s="333">
        <f t="shared" si="8"/>
        <v>817.06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4</v>
      </c>
      <c r="C924" s="298">
        <v>46035</v>
      </c>
      <c r="D924" s="299" t="s">
        <v>295</v>
      </c>
      <c r="E924" s="331">
        <v>28.15</v>
      </c>
      <c r="F924" s="331"/>
      <c r="G924" s="333">
        <f t="shared" si="8"/>
        <v>868.25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46035</v>
      </c>
      <c r="D925" s="299" t="s">
        <v>296</v>
      </c>
      <c r="E925" s="331">
        <v>20.85</v>
      </c>
      <c r="F925" s="331"/>
      <c r="G925" s="333">
        <f t="shared" si="8"/>
        <v>896.4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1</v>
      </c>
      <c r="C926" s="298">
        <v>46034</v>
      </c>
      <c r="D926" s="299" t="s">
        <v>306</v>
      </c>
      <c r="E926" s="331">
        <v>145.81</v>
      </c>
      <c r="F926" s="331"/>
      <c r="G926" s="333">
        <f t="shared" si="8"/>
        <v>917.25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46034</v>
      </c>
      <c r="D927" s="299" t="s">
        <v>424</v>
      </c>
      <c r="E927" s="331">
        <v>25.22</v>
      </c>
      <c r="F927" s="331"/>
      <c r="G927" s="333">
        <f t="shared" si="8"/>
        <v>1063.06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46033</v>
      </c>
      <c r="D928" s="299" t="s">
        <v>326</v>
      </c>
      <c r="E928" s="331">
        <v>49.38</v>
      </c>
      <c r="F928" s="331"/>
      <c r="G928" s="333">
        <f t="shared" si="8"/>
        <v>1088.28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22</v>
      </c>
      <c r="C929" s="298">
        <v>46033</v>
      </c>
      <c r="D929" s="299" t="s">
        <v>352</v>
      </c>
      <c r="E929" s="331">
        <v>19.16</v>
      </c>
      <c r="F929" s="331"/>
      <c r="G929" s="333">
        <f t="shared" si="8"/>
        <v>1137.6600000000001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46033</v>
      </c>
      <c r="D930" s="299" t="s">
        <v>312</v>
      </c>
      <c r="E930" s="331">
        <v>39.86</v>
      </c>
      <c r="F930" s="331"/>
      <c r="G930" s="333">
        <f t="shared" si="8"/>
        <v>1156.8200000000002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7</v>
      </c>
      <c r="C931" s="298">
        <v>46033</v>
      </c>
      <c r="D931" s="299" t="s">
        <v>444</v>
      </c>
      <c r="E931" s="331">
        <v>165.05</v>
      </c>
      <c r="F931" s="331"/>
      <c r="G931" s="333">
        <f t="shared" si="8"/>
        <v>1196.68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24</v>
      </c>
      <c r="C932" s="298">
        <v>46032</v>
      </c>
      <c r="D932" s="299" t="s">
        <v>861</v>
      </c>
      <c r="E932" s="331">
        <v>83.42</v>
      </c>
      <c r="F932" s="331"/>
      <c r="G932" s="333">
        <f t="shared" si="8"/>
        <v>1361.73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46032</v>
      </c>
      <c r="D933" s="299" t="s">
        <v>296</v>
      </c>
      <c r="E933" s="331">
        <v>30.4</v>
      </c>
      <c r="F933" s="331"/>
      <c r="G933" s="333">
        <f t="shared" si="8"/>
        <v>1445.15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46032</v>
      </c>
      <c r="D934" s="299" t="s">
        <v>296</v>
      </c>
      <c r="E934" s="331">
        <v>13.83</v>
      </c>
      <c r="F934" s="331"/>
      <c r="G934" s="333">
        <f t="shared" si="8"/>
        <v>1475.5500000000002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46032</v>
      </c>
      <c r="D935" s="299" t="s">
        <v>473</v>
      </c>
      <c r="E935" s="331">
        <v>100</v>
      </c>
      <c r="F935" s="331"/>
      <c r="G935" s="333">
        <f t="shared" si="8"/>
        <v>1489.38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46032</v>
      </c>
      <c r="D936" s="299" t="s">
        <v>304</v>
      </c>
      <c r="E936" s="331">
        <v>55.68</v>
      </c>
      <c r="F936" s="331"/>
      <c r="G936" s="333">
        <f t="shared" si="8"/>
        <v>1589.38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46031</v>
      </c>
      <c r="D937" s="299" t="s">
        <v>358</v>
      </c>
      <c r="E937" s="331">
        <v>9.4700000000000006</v>
      </c>
      <c r="F937" s="331"/>
      <c r="G937" s="333">
        <f t="shared" si="8"/>
        <v>1645.0600000000002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5</v>
      </c>
      <c r="C938" s="298">
        <v>46031</v>
      </c>
      <c r="D938" s="299" t="s">
        <v>475</v>
      </c>
      <c r="E938" s="331">
        <v>50</v>
      </c>
      <c r="F938" s="331"/>
      <c r="G938" s="333">
        <f t="shared" si="8"/>
        <v>1654.5300000000002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46030</v>
      </c>
      <c r="D939" s="299" t="s">
        <v>476</v>
      </c>
      <c r="E939" s="331">
        <v>32.619999999999997</v>
      </c>
      <c r="F939" s="331"/>
      <c r="G939" s="333">
        <f t="shared" si="8"/>
        <v>1704.5300000000002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39</v>
      </c>
      <c r="C940" s="298">
        <v>46030</v>
      </c>
      <c r="D940" s="299" t="s">
        <v>292</v>
      </c>
      <c r="E940" s="331"/>
      <c r="F940" s="331">
        <v>2729.22</v>
      </c>
      <c r="G940" s="333">
        <f t="shared" si="8"/>
        <v>1737.15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46030</v>
      </c>
      <c r="D941" s="299" t="s">
        <v>296</v>
      </c>
      <c r="E941" s="331">
        <v>6.37</v>
      </c>
      <c r="F941" s="331"/>
      <c r="G941" s="333">
        <f t="shared" si="8"/>
        <v>-992.06999999999971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46030</v>
      </c>
      <c r="D942" s="299" t="s">
        <v>296</v>
      </c>
      <c r="E942" s="331">
        <v>32.119999999999997</v>
      </c>
      <c r="F942" s="331"/>
      <c r="G942" s="333">
        <f t="shared" si="8"/>
        <v>-985.6999999999997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46030</v>
      </c>
      <c r="D943" s="299" t="s">
        <v>358</v>
      </c>
      <c r="E943" s="331">
        <v>9.4700000000000006</v>
      </c>
      <c r="F943" s="331"/>
      <c r="G943" s="333">
        <f t="shared" si="8"/>
        <v>-953.5799999999997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46030</v>
      </c>
      <c r="D944" s="299" t="s">
        <v>386</v>
      </c>
      <c r="E944" s="331">
        <v>21.18</v>
      </c>
      <c r="F944" s="331"/>
      <c r="G944" s="333">
        <f t="shared" si="8"/>
        <v>-944.10999999999967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335</v>
      </c>
      <c r="B945" s="330" t="s">
        <v>335</v>
      </c>
      <c r="C945" s="298">
        <v>46029</v>
      </c>
      <c r="D945" s="299" t="s">
        <v>447</v>
      </c>
      <c r="E945" s="331">
        <v>52.66</v>
      </c>
      <c r="F945" s="331"/>
      <c r="G945" s="333">
        <f t="shared" si="8"/>
        <v>-922.92999999999972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13</v>
      </c>
      <c r="C946" s="298">
        <v>46029</v>
      </c>
      <c r="D946" s="299" t="s">
        <v>182</v>
      </c>
      <c r="E946" s="331">
        <v>167.42</v>
      </c>
      <c r="F946" s="331"/>
      <c r="G946" s="333">
        <f t="shared" si="8"/>
        <v>-870.26999999999975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46029</v>
      </c>
      <c r="D947" s="299" t="s">
        <v>296</v>
      </c>
      <c r="E947" s="331">
        <v>30.81</v>
      </c>
      <c r="F947" s="331"/>
      <c r="G947" s="333">
        <f t="shared" si="8"/>
        <v>-702.8499999999998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46029</v>
      </c>
      <c r="D948" s="299" t="s">
        <v>358</v>
      </c>
      <c r="E948" s="331">
        <v>9.4700000000000006</v>
      </c>
      <c r="F948" s="331"/>
      <c r="G948" s="333">
        <f t="shared" si="8"/>
        <v>-672.03999999999985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22</v>
      </c>
      <c r="C949" s="298">
        <v>46029</v>
      </c>
      <c r="D949" s="299" t="s">
        <v>477</v>
      </c>
      <c r="E949" s="331">
        <v>148.04</v>
      </c>
      <c r="F949" s="331"/>
      <c r="G949" s="333">
        <f t="shared" si="8"/>
        <v>-662.56999999999982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14</v>
      </c>
      <c r="C950" s="298">
        <v>46028</v>
      </c>
      <c r="D950" s="299" t="s">
        <v>366</v>
      </c>
      <c r="E950" s="331">
        <v>66.67</v>
      </c>
      <c r="F950" s="331"/>
      <c r="G950" s="333">
        <f t="shared" si="8"/>
        <v>-514.52999999999986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3</v>
      </c>
      <c r="C951" s="298">
        <v>46028</v>
      </c>
      <c r="D951" s="299" t="s">
        <v>296</v>
      </c>
      <c r="E951" s="331">
        <v>5.7</v>
      </c>
      <c r="F951" s="331"/>
      <c r="G951" s="333">
        <f t="shared" si="8"/>
        <v>-447.8599999999999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21</v>
      </c>
      <c r="C952" s="298">
        <v>46028</v>
      </c>
      <c r="D952" s="299" t="s">
        <v>194</v>
      </c>
      <c r="E952" s="331">
        <v>30.59</v>
      </c>
      <c r="F952" s="331"/>
      <c r="G952" s="333">
        <f t="shared" si="8"/>
        <v>-442.15999999999991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17</v>
      </c>
      <c r="C953" s="298">
        <v>46027</v>
      </c>
      <c r="D953" s="299" t="s">
        <v>370</v>
      </c>
      <c r="E953" s="331">
        <v>133.91999999999999</v>
      </c>
      <c r="F953" s="331"/>
      <c r="G953" s="333">
        <f t="shared" si="8"/>
        <v>-411.56999999999994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17</v>
      </c>
      <c r="C954" s="298">
        <v>46027</v>
      </c>
      <c r="D954" s="299" t="s">
        <v>370</v>
      </c>
      <c r="E954" s="331">
        <v>62</v>
      </c>
      <c r="F954" s="331"/>
      <c r="G954" s="333">
        <f t="shared" si="8"/>
        <v>-277.64999999999992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46027</v>
      </c>
      <c r="D955" s="299" t="s">
        <v>300</v>
      </c>
      <c r="E955" s="331">
        <v>10.64</v>
      </c>
      <c r="F955" s="331"/>
      <c r="G955" s="333">
        <f t="shared" si="8"/>
        <v>-215.64999999999992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46027</v>
      </c>
      <c r="D956" s="299" t="s">
        <v>319</v>
      </c>
      <c r="E956" s="331">
        <v>17.440000000000001</v>
      </c>
      <c r="F956" s="331"/>
      <c r="G956" s="333">
        <f t="shared" si="8"/>
        <v>-205.00999999999991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46027</v>
      </c>
      <c r="D957" s="299" t="s">
        <v>306</v>
      </c>
      <c r="E957" s="331">
        <v>216.19</v>
      </c>
      <c r="F957" s="331"/>
      <c r="G957" s="333">
        <f t="shared" si="8"/>
        <v>-187.56999999999991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46027</v>
      </c>
      <c r="D958" s="299" t="s">
        <v>478</v>
      </c>
      <c r="E958" s="331">
        <v>70</v>
      </c>
      <c r="F958" s="331"/>
      <c r="G958" s="333">
        <f t="shared" si="8"/>
        <v>28.62000000000009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46027</v>
      </c>
      <c r="D959" s="299" t="s">
        <v>358</v>
      </c>
      <c r="E959" s="331">
        <v>14.05</v>
      </c>
      <c r="F959" s="331"/>
      <c r="G959" s="333">
        <f t="shared" si="8"/>
        <v>98.62000000000009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14</v>
      </c>
      <c r="C960" s="298">
        <v>46027</v>
      </c>
      <c r="D960" s="299" t="s">
        <v>367</v>
      </c>
      <c r="E960" s="331">
        <v>68.739999999999995</v>
      </c>
      <c r="F960" s="331"/>
      <c r="G960" s="333">
        <f t="shared" si="8"/>
        <v>112.67000000000009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46027</v>
      </c>
      <c r="D961" s="299" t="s">
        <v>479</v>
      </c>
      <c r="E961" s="331">
        <v>120</v>
      </c>
      <c r="F961" s="331"/>
      <c r="G961" s="333">
        <f t="shared" si="8"/>
        <v>181.41000000000008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9</v>
      </c>
      <c r="C962" s="298">
        <v>46027</v>
      </c>
      <c r="D962" s="299" t="s">
        <v>58</v>
      </c>
      <c r="E962" s="331">
        <v>1281.53</v>
      </c>
      <c r="F962" s="331"/>
      <c r="G962" s="333">
        <f t="shared" si="8"/>
        <v>301.41000000000008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7</v>
      </c>
      <c r="C963" s="298">
        <v>46026</v>
      </c>
      <c r="D963" s="299" t="s">
        <v>338</v>
      </c>
      <c r="E963" s="331">
        <v>18.260000000000002</v>
      </c>
      <c r="F963" s="331"/>
      <c r="G963" s="333">
        <f t="shared" si="8"/>
        <v>1582.94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46026</v>
      </c>
      <c r="D964" s="299" t="s">
        <v>300</v>
      </c>
      <c r="E964" s="331">
        <v>114.91</v>
      </c>
      <c r="F964" s="331">
        <v>114.91</v>
      </c>
      <c r="G964" s="333">
        <f t="shared" si="8"/>
        <v>1601.2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5</v>
      </c>
      <c r="C965" s="298">
        <v>46026</v>
      </c>
      <c r="D965" s="299" t="s">
        <v>480</v>
      </c>
      <c r="E965" s="331">
        <v>42.43</v>
      </c>
      <c r="F965" s="331"/>
      <c r="G965" s="333">
        <f t="shared" si="8"/>
        <v>1601.2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7</v>
      </c>
      <c r="C966" s="298">
        <v>46026</v>
      </c>
      <c r="D966" s="299" t="s">
        <v>300</v>
      </c>
      <c r="E966" s="331">
        <v>42.59</v>
      </c>
      <c r="F966" s="331"/>
      <c r="G966" s="333">
        <f t="shared" si="8"/>
        <v>1643.63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46025</v>
      </c>
      <c r="D967" s="299" t="s">
        <v>348</v>
      </c>
      <c r="E967" s="331">
        <v>14.57</v>
      </c>
      <c r="F967" s="331"/>
      <c r="G967" s="333">
        <f t="shared" si="8"/>
        <v>1686.22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46025</v>
      </c>
      <c r="D968" s="299" t="s">
        <v>481</v>
      </c>
      <c r="E968" s="331">
        <v>41.05</v>
      </c>
      <c r="F968" s="331"/>
      <c r="G968" s="333">
        <f t="shared" si="8"/>
        <v>1700.79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46025</v>
      </c>
      <c r="D969" s="299" t="s">
        <v>310</v>
      </c>
      <c r="E969" s="331">
        <v>26.88</v>
      </c>
      <c r="F969" s="331"/>
      <c r="G969" s="333">
        <f t="shared" si="8"/>
        <v>1741.84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46025</v>
      </c>
      <c r="D970" s="299" t="s">
        <v>308</v>
      </c>
      <c r="E970" s="331">
        <v>130.08000000000001</v>
      </c>
      <c r="F970" s="331"/>
      <c r="G970" s="333">
        <f t="shared" si="8"/>
        <v>1768.72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46025</v>
      </c>
      <c r="D971" s="299" t="s">
        <v>482</v>
      </c>
      <c r="E971" s="331">
        <v>222.49</v>
      </c>
      <c r="F971" s="331"/>
      <c r="G971" s="333">
        <f t="shared" si="8"/>
        <v>1898.8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7</v>
      </c>
      <c r="C972" s="298">
        <v>46025</v>
      </c>
      <c r="D972" s="299" t="s">
        <v>482</v>
      </c>
      <c r="E972" s="331">
        <v>99.18</v>
      </c>
      <c r="F972" s="331"/>
      <c r="G972" s="333">
        <f t="shared" si="8"/>
        <v>2121.29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46024</v>
      </c>
      <c r="D973" s="299" t="s">
        <v>483</v>
      </c>
      <c r="E973" s="331">
        <v>35</v>
      </c>
      <c r="F973" s="331"/>
      <c r="G973" s="333">
        <f t="shared" si="8"/>
        <v>2220.4699999999998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46024</v>
      </c>
      <c r="D974" s="299" t="s">
        <v>296</v>
      </c>
      <c r="E974" s="331">
        <v>15.11</v>
      </c>
      <c r="F974" s="331"/>
      <c r="G974" s="333">
        <f t="shared" si="8"/>
        <v>2255.4699999999998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5</v>
      </c>
      <c r="C975" s="298">
        <v>46024</v>
      </c>
      <c r="D975" s="299" t="s">
        <v>484</v>
      </c>
      <c r="E975" s="331">
        <v>29.67</v>
      </c>
      <c r="F975" s="331"/>
      <c r="G975" s="333">
        <f t="shared" si="8"/>
        <v>2270.58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46024</v>
      </c>
      <c r="D976" s="299" t="s">
        <v>397</v>
      </c>
      <c r="E976" s="331">
        <v>70.56</v>
      </c>
      <c r="F976" s="331">
        <v>70.56</v>
      </c>
      <c r="G976" s="333">
        <f t="shared" si="8"/>
        <v>2300.25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46024</v>
      </c>
      <c r="D977" s="299" t="s">
        <v>485</v>
      </c>
      <c r="E977" s="331">
        <v>113.94</v>
      </c>
      <c r="F977" s="331">
        <v>113.94</v>
      </c>
      <c r="G977" s="333">
        <f t="shared" si="8"/>
        <v>2300.25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46024</v>
      </c>
      <c r="D978" s="299" t="s">
        <v>371</v>
      </c>
      <c r="E978" s="331">
        <v>11.9</v>
      </c>
      <c r="F978" s="331"/>
      <c r="G978" s="333">
        <f t="shared" si="8"/>
        <v>2300.25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46024</v>
      </c>
      <c r="D979" s="299" t="s">
        <v>408</v>
      </c>
      <c r="E979" s="331">
        <v>23.9</v>
      </c>
      <c r="F979" s="331"/>
      <c r="G979" s="333">
        <f t="shared" si="8"/>
        <v>2312.15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46024</v>
      </c>
      <c r="D980" s="299" t="s">
        <v>486</v>
      </c>
      <c r="E980" s="331">
        <v>160</v>
      </c>
      <c r="F980" s="331"/>
      <c r="G980" s="333">
        <f t="shared" si="8"/>
        <v>2336.0500000000002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284</v>
      </c>
      <c r="B981" s="330">
        <v>36</v>
      </c>
      <c r="C981" s="298">
        <v>46024</v>
      </c>
      <c r="D981" s="299" t="s">
        <v>374</v>
      </c>
      <c r="E981" s="331">
        <v>50</v>
      </c>
      <c r="F981" s="331"/>
      <c r="G981" s="333">
        <f t="shared" si="8"/>
        <v>2496.0500000000002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46023</v>
      </c>
      <c r="D982" s="299" t="s">
        <v>312</v>
      </c>
      <c r="E982" s="331">
        <v>8</v>
      </c>
      <c r="F982" s="331"/>
      <c r="G982" s="333">
        <f t="shared" si="8"/>
        <v>2546.0500000000002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46023</v>
      </c>
      <c r="D983" s="299" t="s">
        <v>371</v>
      </c>
      <c r="E983" s="331">
        <v>13.06</v>
      </c>
      <c r="F983" s="331"/>
      <c r="G983" s="333">
        <f t="shared" si="8"/>
        <v>2554.0500000000002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22</v>
      </c>
      <c r="C984" s="298">
        <v>46023</v>
      </c>
      <c r="D984" s="299" t="s">
        <v>375</v>
      </c>
      <c r="E984" s="331">
        <v>6.37</v>
      </c>
      <c r="F984" s="331"/>
      <c r="G984" s="333">
        <f t="shared" si="8"/>
        <v>2567.11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46023</v>
      </c>
      <c r="D985" s="299" t="s">
        <v>358</v>
      </c>
      <c r="E985" s="331">
        <v>10.27</v>
      </c>
      <c r="F985" s="331"/>
      <c r="G985" s="333">
        <f t="shared" si="8"/>
        <v>2573.48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46023</v>
      </c>
      <c r="D986" s="299" t="s">
        <v>487</v>
      </c>
      <c r="E986" s="331">
        <v>176.57</v>
      </c>
      <c r="F986" s="331"/>
      <c r="G986" s="333">
        <f t="shared" si="8"/>
        <v>2583.75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287</v>
      </c>
      <c r="B987" s="330" t="s">
        <v>287</v>
      </c>
      <c r="C987" s="298">
        <v>46023</v>
      </c>
      <c r="D987" s="299" t="s">
        <v>300</v>
      </c>
      <c r="E987" s="331">
        <v>383.39</v>
      </c>
      <c r="F987" s="331">
        <v>383.39</v>
      </c>
      <c r="G987" s="333">
        <f t="shared" si="8"/>
        <v>2760.32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287</v>
      </c>
      <c r="B988" s="330" t="s">
        <v>287</v>
      </c>
      <c r="C988" s="298">
        <v>46023</v>
      </c>
      <c r="D988" s="299" t="s">
        <v>300</v>
      </c>
      <c r="E988" s="331">
        <v>53.24</v>
      </c>
      <c r="F988" s="331">
        <v>53.24</v>
      </c>
      <c r="G988" s="333">
        <f t="shared" si="8"/>
        <v>2760.32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335</v>
      </c>
      <c r="B989" s="330" t="s">
        <v>335</v>
      </c>
      <c r="C989" s="298">
        <v>46023</v>
      </c>
      <c r="D989" s="337" t="s">
        <v>460</v>
      </c>
      <c r="E989" s="331">
        <v>239.68</v>
      </c>
      <c r="F989" s="331"/>
      <c r="G989" s="333">
        <f t="shared" si="8"/>
        <v>2760.32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488</v>
      </c>
      <c r="B990" s="330" t="s">
        <v>488</v>
      </c>
      <c r="C990" s="298">
        <v>45658</v>
      </c>
      <c r="D990" s="298" t="s">
        <v>489</v>
      </c>
      <c r="E990" s="332"/>
      <c r="F990" s="332"/>
      <c r="G990" s="333">
        <v>3000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5.75" customHeight="1" x14ac:dyDescent="0.3"/>
    <row r="992" spans="1:20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5.75" customHeight="1" x14ac:dyDescent="0.3"/>
    <row r="2709" spans="9:9" ht="15.75" customHeight="1" x14ac:dyDescent="0.3"/>
    <row r="2710" spans="9:9" ht="15.75" customHeight="1" x14ac:dyDescent="0.3"/>
    <row r="2711" spans="9:9" ht="15.75" customHeight="1" x14ac:dyDescent="0.3"/>
    <row r="2712" spans="9:9" ht="15.75" customHeight="1" x14ac:dyDescent="0.3"/>
    <row r="2713" spans="9:9" ht="15.75" customHeight="1" x14ac:dyDescent="0.3"/>
    <row r="2714" spans="9:9" ht="15.75" customHeight="1" x14ac:dyDescent="0.3"/>
    <row r="2715" spans="9:9" ht="15.75" customHeight="1" x14ac:dyDescent="0.3"/>
    <row r="2716" spans="9:9" ht="15.75" customHeight="1" x14ac:dyDescent="0.3"/>
    <row r="2717" spans="9:9" ht="15.75" customHeight="1" x14ac:dyDescent="0.3"/>
    <row r="2718" spans="9:9" ht="15.75" customHeight="1" x14ac:dyDescent="0.3"/>
    <row r="2719" spans="9:9" ht="15.75" customHeight="1" x14ac:dyDescent="0.3"/>
    <row r="2720" spans="9:9" ht="12" customHeight="1" x14ac:dyDescent="0.3">
      <c r="I2720" s="335" t="s">
        <v>225</v>
      </c>
    </row>
    <row r="2721" spans="9:9" ht="12" customHeight="1" x14ac:dyDescent="0.3">
      <c r="I2721" s="335"/>
    </row>
    <row r="2722" spans="9:9" ht="12" customHeight="1" x14ac:dyDescent="0.3">
      <c r="I2722" s="335"/>
    </row>
    <row r="2723" spans="9:9" ht="12" customHeight="1" x14ac:dyDescent="0.3">
      <c r="I2723" s="335"/>
    </row>
    <row r="2724" spans="9:9" ht="12" customHeight="1" x14ac:dyDescent="0.3">
      <c r="I2724" s="335"/>
    </row>
    <row r="2725" spans="9:9" ht="12" customHeight="1" x14ac:dyDescent="0.3">
      <c r="I2725" s="335"/>
    </row>
    <row r="2726" spans="9:9" ht="12" customHeight="1" x14ac:dyDescent="0.3">
      <c r="I2726" s="335"/>
    </row>
    <row r="2727" spans="9:9" ht="12" customHeight="1" x14ac:dyDescent="0.3">
      <c r="I2727" s="335"/>
    </row>
    <row r="2728" spans="9:9" ht="12" customHeight="1" x14ac:dyDescent="0.3">
      <c r="I2728" s="335"/>
    </row>
    <row r="2729" spans="9:9" ht="12" customHeight="1" x14ac:dyDescent="0.3">
      <c r="I2729" s="335" t="s">
        <v>226</v>
      </c>
    </row>
    <row r="2730" spans="9:9" ht="15.75" customHeight="1" x14ac:dyDescent="0.3"/>
    <row r="2731" spans="9:9" ht="15.75" customHeight="1" x14ac:dyDescent="0.3"/>
    <row r="2732" spans="9:9" ht="12" customHeight="1" x14ac:dyDescent="0.3">
      <c r="I2732" s="335" t="s">
        <v>226</v>
      </c>
    </row>
    <row r="2733" spans="9:9" ht="12" customHeight="1" x14ac:dyDescent="0.3">
      <c r="I2733" s="335"/>
    </row>
    <row r="2734" spans="9:9" ht="12" customHeight="1" x14ac:dyDescent="0.3">
      <c r="I2734" s="335"/>
    </row>
    <row r="2735" spans="9:9" ht="12" customHeight="1" x14ac:dyDescent="0.3">
      <c r="I2735" s="335"/>
    </row>
    <row r="2736" spans="9:9" ht="12" customHeight="1" x14ac:dyDescent="0.3">
      <c r="I2736" s="335"/>
    </row>
    <row r="2737" spans="9:9" ht="12" customHeight="1" x14ac:dyDescent="0.3">
      <c r="I2737" s="335"/>
    </row>
    <row r="2738" spans="9:9" ht="12" customHeight="1" x14ac:dyDescent="0.3">
      <c r="I2738" s="335" t="s">
        <v>226</v>
      </c>
    </row>
    <row r="2739" spans="9:9" ht="12" customHeight="1" x14ac:dyDescent="0.3">
      <c r="I2739" s="335" t="s">
        <v>226</v>
      </c>
    </row>
    <row r="2740" spans="9:9" ht="12" customHeight="1" x14ac:dyDescent="0.3">
      <c r="I2740" s="335"/>
    </row>
    <row r="2741" spans="9:9" ht="12" customHeight="1" x14ac:dyDescent="0.3">
      <c r="I2741" s="335"/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2" customHeight="1" x14ac:dyDescent="0.3">
      <c r="I2744" s="335" t="s">
        <v>225</v>
      </c>
    </row>
    <row r="2745" spans="9:9" ht="12" customHeight="1" x14ac:dyDescent="0.3">
      <c r="I2745" s="335" t="s">
        <v>225</v>
      </c>
    </row>
    <row r="2746" spans="9:9" ht="15.75" customHeight="1" x14ac:dyDescent="0.3"/>
    <row r="2747" spans="9:9" ht="15.75" customHeight="1" x14ac:dyDescent="0.3"/>
    <row r="2748" spans="9:9" ht="12" customHeight="1" x14ac:dyDescent="0.3">
      <c r="I2748" s="335" t="s">
        <v>225</v>
      </c>
    </row>
    <row r="2749" spans="9:9" ht="12" customHeight="1" x14ac:dyDescent="0.3">
      <c r="I2749" s="335"/>
    </row>
    <row r="2750" spans="9:9" ht="12" customHeight="1" x14ac:dyDescent="0.3">
      <c r="I2750" s="335" t="s">
        <v>226</v>
      </c>
    </row>
    <row r="2751" spans="9:9" ht="12" customHeight="1" x14ac:dyDescent="0.3">
      <c r="I2751" s="335"/>
    </row>
    <row r="2752" spans="9:9" ht="12" customHeight="1" x14ac:dyDescent="0.3">
      <c r="I2752" s="335"/>
    </row>
    <row r="2753" spans="9:9" ht="12" customHeight="1" x14ac:dyDescent="0.3">
      <c r="I2753" s="335" t="s">
        <v>226</v>
      </c>
    </row>
    <row r="2754" spans="9:9" ht="12" customHeight="1" x14ac:dyDescent="0.3">
      <c r="I2754" s="335"/>
    </row>
    <row r="2755" spans="9:9" ht="12" customHeight="1" x14ac:dyDescent="0.3">
      <c r="I2755" s="335" t="s">
        <v>226</v>
      </c>
    </row>
    <row r="2756" spans="9:9" ht="15.75" customHeight="1" x14ac:dyDescent="0.3"/>
    <row r="2757" spans="9:9" ht="15.75" customHeight="1" x14ac:dyDescent="0.3"/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2" customHeight="1" x14ac:dyDescent="0.3">
      <c r="I2764" s="335" t="s">
        <v>226</v>
      </c>
    </row>
    <row r="2765" spans="9:9" ht="12" customHeight="1" x14ac:dyDescent="0.3">
      <c r="I2765" s="335"/>
    </row>
    <row r="2766" spans="9:9" ht="12" customHeight="1" x14ac:dyDescent="0.3">
      <c r="I2766" s="335" t="s">
        <v>225</v>
      </c>
    </row>
    <row r="2767" spans="9:9" ht="12" customHeight="1" x14ac:dyDescent="0.3">
      <c r="I2767" s="335"/>
    </row>
    <row r="2768" spans="9:9" ht="12" customHeight="1" x14ac:dyDescent="0.3">
      <c r="I2768" s="335" t="s">
        <v>226</v>
      </c>
    </row>
    <row r="2769" spans="9:9" ht="12" customHeight="1" x14ac:dyDescent="0.3">
      <c r="I2769" s="335" t="s">
        <v>225</v>
      </c>
    </row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5.75" customHeight="1" x14ac:dyDescent="0.3"/>
    <row r="2779" spans="9:9" ht="15.75" customHeight="1" x14ac:dyDescent="0.3"/>
    <row r="2780" spans="9:9" ht="15.75" customHeight="1" x14ac:dyDescent="0.3"/>
    <row r="2781" spans="9:9" ht="15.75" customHeight="1" x14ac:dyDescent="0.3"/>
    <row r="2782" spans="9:9" ht="15.75" customHeight="1" x14ac:dyDescent="0.3"/>
    <row r="2783" spans="9:9" ht="15.75" customHeight="1" x14ac:dyDescent="0.3"/>
    <row r="2784" spans="9:9" ht="15.75" customHeight="1" x14ac:dyDescent="0.3"/>
    <row r="2785" spans="9:9" ht="15.75" customHeight="1" x14ac:dyDescent="0.3"/>
    <row r="2786" spans="9:9" ht="15.75" customHeight="1" x14ac:dyDescent="0.3"/>
    <row r="2787" spans="9:9" ht="15.75" customHeight="1" x14ac:dyDescent="0.3"/>
    <row r="2788" spans="9:9" ht="12" customHeight="1" x14ac:dyDescent="0.3">
      <c r="I2788" s="335" t="s">
        <v>226</v>
      </c>
    </row>
  </sheetData>
  <autoFilter ref="A1:G990" xr:uid="{00000000-0009-0000-0000-000006000000}"/>
  <mergeCells count="5">
    <mergeCell ref="A1:B1"/>
    <mergeCell ref="E1:F1"/>
    <mergeCell ref="Q1:R1"/>
    <mergeCell ref="E2:F2"/>
    <mergeCell ref="E3:F3"/>
  </mergeCells>
  <conditionalFormatting sqref="I1 I4:I278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3"/>
  <sheetViews>
    <sheetView workbookViewId="0">
      <pane ySplit="1" topLeftCell="A2" activePane="bottomLeft" state="frozen"/>
      <selection pane="bottomLeft" activeCell="C17" sqref="C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1443.0599999999995</v>
      </c>
      <c r="B2" s="339"/>
      <c r="C2" s="340"/>
      <c r="D2" s="342" t="s">
        <v>493</v>
      </c>
      <c r="E2" s="343">
        <f>E3-E81</f>
        <v>12479.24</v>
      </c>
      <c r="F2" s="344" t="s">
        <v>493</v>
      </c>
      <c r="G2" s="345">
        <f>G3-G81</f>
        <v>696.89999999999986</v>
      </c>
      <c r="H2" s="343" t="s">
        <v>493</v>
      </c>
      <c r="I2" s="343">
        <f>I3-I81</f>
        <v>1220.9499999999998</v>
      </c>
      <c r="J2" s="344" t="s">
        <v>493</v>
      </c>
      <c r="K2" s="345">
        <f>K3-K81</f>
        <v>1600</v>
      </c>
      <c r="L2" s="343" t="s">
        <v>493</v>
      </c>
      <c r="M2" s="343">
        <f>M3-M81</f>
        <v>-1.960000000000008</v>
      </c>
      <c r="N2" s="345" t="s">
        <v>493</v>
      </c>
      <c r="O2" s="345">
        <f>O3-O81</f>
        <v>-1.960000000000008</v>
      </c>
      <c r="P2" s="343" t="s">
        <v>493</v>
      </c>
      <c r="Q2" s="343">
        <f>Q3-Q81</f>
        <v>39.360000000000014</v>
      </c>
      <c r="R2" s="345" t="s">
        <v>493</v>
      </c>
      <c r="S2" s="345">
        <f>S3-S81</f>
        <v>-1824.7800000000002</v>
      </c>
      <c r="T2" s="346" t="s">
        <v>493</v>
      </c>
      <c r="U2" s="343">
        <f>U3-U81</f>
        <v>-13102.15</v>
      </c>
      <c r="V2" s="345" t="s">
        <v>493</v>
      </c>
      <c r="W2" s="345">
        <f>W3-W81</f>
        <v>500</v>
      </c>
      <c r="X2" s="343" t="s">
        <v>493</v>
      </c>
      <c r="Y2" s="343">
        <f>Y3-Y81</f>
        <v>-75.5</v>
      </c>
      <c r="Z2" s="345" t="s">
        <v>493</v>
      </c>
      <c r="AA2" s="345">
        <f>AA3-AA81</f>
        <v>-126.40000000000009</v>
      </c>
      <c r="AB2" s="343" t="s">
        <v>493</v>
      </c>
      <c r="AC2" s="343">
        <f>AC3-AC81</f>
        <v>39.360000000000014</v>
      </c>
    </row>
    <row r="3" spans="1:29" ht="14.25" customHeight="1" x14ac:dyDescent="0.3">
      <c r="A3" s="341">
        <f t="shared" si="0"/>
        <v>13683.550000000003</v>
      </c>
      <c r="B3" s="347"/>
      <c r="C3" s="340"/>
      <c r="D3" s="342" t="s">
        <v>494</v>
      </c>
      <c r="E3" s="343">
        <f>SUM(E6:E81)-SUM(D6:D81)</f>
        <v>14189.73</v>
      </c>
      <c r="F3" s="345" t="s">
        <v>494</v>
      </c>
      <c r="G3" s="345">
        <f>SUM(G6:G81)-SUM(F6:F81)</f>
        <v>1196.8999999999999</v>
      </c>
      <c r="H3" s="343" t="s">
        <v>494</v>
      </c>
      <c r="I3" s="343">
        <f>SUM(I6:I81)-SUM(H6:H81)</f>
        <v>3220.95</v>
      </c>
      <c r="J3" s="345" t="s">
        <v>494</v>
      </c>
      <c r="K3" s="345">
        <f>SUM(K6:K81)-SUM(J6:J81)</f>
        <v>2600</v>
      </c>
      <c r="L3" s="343" t="s">
        <v>494</v>
      </c>
      <c r="M3" s="343">
        <f>SUM(M6:M81)-SUM(L6:L81)</f>
        <v>63.039999999999992</v>
      </c>
      <c r="N3" s="345" t="s">
        <v>494</v>
      </c>
      <c r="O3" s="345">
        <f>SUM(O6:O81)-SUM(N6:N81)</f>
        <v>63.039999999999992</v>
      </c>
      <c r="P3" s="343" t="s">
        <v>494</v>
      </c>
      <c r="Q3" s="343">
        <f>SUM(Q6:Q81)-SUM(P6:P81)</f>
        <v>139.36000000000001</v>
      </c>
      <c r="R3" s="345" t="s">
        <v>494</v>
      </c>
      <c r="S3" s="345">
        <f>SUM(S6:S81)-SUM(R6:R81)</f>
        <v>175.2199999999998</v>
      </c>
      <c r="T3" s="343" t="s">
        <v>494</v>
      </c>
      <c r="U3" s="343">
        <f>SUM(U6:U81)-SUM(T6:T81)</f>
        <v>-10602.15</v>
      </c>
      <c r="V3" s="345" t="s">
        <v>494</v>
      </c>
      <c r="W3" s="345">
        <f>SUM(W6:W81)-SUM(V6:V81)</f>
        <v>1000</v>
      </c>
      <c r="X3" s="343" t="s">
        <v>494</v>
      </c>
      <c r="Y3" s="343">
        <f>SUM(Y6:Y81)-SUM(X6:X81)</f>
        <v>124.5</v>
      </c>
      <c r="Z3" s="345" t="s">
        <v>494</v>
      </c>
      <c r="AA3" s="345">
        <f>SUM(AA6:AA81)-SUM(Z6:Z81)</f>
        <v>1373.6</v>
      </c>
      <c r="AB3" s="343" t="s">
        <v>494</v>
      </c>
      <c r="AC3" s="343">
        <f>SUM(AC6:AC81)-SUM(AB6:AB81)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SUM(D6:D80)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14977.15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46173</v>
      </c>
      <c r="B7" s="347">
        <f t="shared" ref="B7:B81" si="2">SUM(E7,U7,K7,G7,I7,S7,O7,M7,Q7,W7,Y7,AA7,AC7)-SUM(D7,F7,T7,H7,R7,N7,J7,L7,P7,V7,X7,Z7,AB7)</f>
        <v>-3000</v>
      </c>
      <c r="C7" s="348" t="s">
        <v>898</v>
      </c>
      <c r="D7" s="342">
        <v>3000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-1000</v>
      </c>
      <c r="C8" s="348" t="s">
        <v>897</v>
      </c>
      <c r="D8" s="342">
        <v>1000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1160.3599999999999</v>
      </c>
      <c r="C9" s="348" t="s">
        <v>896</v>
      </c>
      <c r="D9" s="342"/>
      <c r="E9" s="343">
        <v>1160.3599999999999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2000</v>
      </c>
      <c r="C10" s="348" t="s">
        <v>887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46173</v>
      </c>
      <c r="B11" s="347">
        <f t="shared" si="2"/>
        <v>0.63</v>
      </c>
      <c r="C11" s="348" t="s">
        <v>505</v>
      </c>
      <c r="D11" s="342"/>
      <c r="E11" s="343"/>
      <c r="F11" s="345"/>
      <c r="G11" s="345">
        <v>0.63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46172</v>
      </c>
      <c r="B12" s="347">
        <f t="shared" si="2"/>
        <v>-530.36</v>
      </c>
      <c r="C12" s="348" t="s">
        <v>891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530.36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46168</v>
      </c>
      <c r="B13" s="347">
        <f t="shared" si="2"/>
        <v>-400</v>
      </c>
      <c r="C13" s="348" t="s">
        <v>888</v>
      </c>
      <c r="D13" s="342">
        <v>400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46170</v>
      </c>
      <c r="B14" s="347">
        <f t="shared" si="2"/>
        <v>87.5</v>
      </c>
      <c r="C14" s="348" t="s">
        <v>509</v>
      </c>
      <c r="D14" s="342"/>
      <c r="E14" s="343"/>
      <c r="F14" s="345"/>
      <c r="G14" s="345">
        <v>87.5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56.18</v>
      </c>
      <c r="C15" s="348" t="s">
        <v>504</v>
      </c>
      <c r="D15" s="342"/>
      <c r="E15" s="343"/>
      <c r="F15" s="345"/>
      <c r="G15" s="345">
        <v>56.18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-4500</v>
      </c>
      <c r="C16" s="348" t="s">
        <v>512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4500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46166</v>
      </c>
      <c r="B17" s="347">
        <f t="shared" si="2"/>
        <v>-69.2</v>
      </c>
      <c r="C17" s="348" t="s">
        <v>859</v>
      </c>
      <c r="D17" s="342">
        <v>69.2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46165</v>
      </c>
      <c r="B18" s="347">
        <f t="shared" si="2"/>
        <v>-138.44</v>
      </c>
      <c r="C18" s="348" t="s">
        <v>877</v>
      </c>
      <c r="D18" s="342">
        <v>138.44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46158</v>
      </c>
      <c r="B19" s="347">
        <f t="shared" si="2"/>
        <v>-87.13</v>
      </c>
      <c r="C19" s="348" t="s">
        <v>848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87.13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-95.85</v>
      </c>
      <c r="C20" s="348" t="s">
        <v>850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95.85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46157</v>
      </c>
      <c r="B21" s="347">
        <f t="shared" si="2"/>
        <v>-146.15</v>
      </c>
      <c r="C21" s="348" t="s">
        <v>506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146.15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46155</v>
      </c>
      <c r="B22" s="347">
        <f t="shared" si="2"/>
        <v>-221.4</v>
      </c>
      <c r="C22" s="348" t="s">
        <v>857</v>
      </c>
      <c r="D22" s="342"/>
      <c r="E22" s="343"/>
      <c r="F22" s="345"/>
      <c r="G22" s="345"/>
      <c r="H22" s="343">
        <v>221.4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444.44</v>
      </c>
      <c r="C23" s="348" t="s">
        <v>519</v>
      </c>
      <c r="D23" s="342"/>
      <c r="E23" s="343">
        <v>444.44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351.69</v>
      </c>
      <c r="C24" s="348" t="s">
        <v>860</v>
      </c>
      <c r="D24" s="342"/>
      <c r="E24" s="343">
        <v>351.69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46153</v>
      </c>
      <c r="B25" s="347">
        <f t="shared" si="2"/>
        <v>-1045.8699999999999</v>
      </c>
      <c r="C25" s="348" t="s">
        <v>844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1045.8699999999999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46151</v>
      </c>
      <c r="B26" s="347">
        <f t="shared" si="2"/>
        <v>-903.88</v>
      </c>
      <c r="C26" s="348" t="s">
        <v>858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903.88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46149</v>
      </c>
      <c r="B27" s="347">
        <f t="shared" si="2"/>
        <v>69.400000000000006</v>
      </c>
      <c r="C27" s="348" t="s">
        <v>509</v>
      </c>
      <c r="D27" s="342"/>
      <c r="E27" s="343"/>
      <c r="F27" s="345"/>
      <c r="G27" s="345">
        <v>69.400000000000006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46148</v>
      </c>
      <c r="B28" s="347">
        <f t="shared" si="2"/>
        <v>-500.5</v>
      </c>
      <c r="C28" s="348" t="s">
        <v>212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>
        <v>500.5</v>
      </c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-457.94</v>
      </c>
      <c r="C29" s="348" t="s">
        <v>859</v>
      </c>
      <c r="D29" s="342">
        <v>457.94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46142</v>
      </c>
      <c r="B30" s="347">
        <f t="shared" si="2"/>
        <v>5616.82</v>
      </c>
      <c r="C30" s="348" t="s">
        <v>285</v>
      </c>
      <c r="D30" s="342"/>
      <c r="E30" s="343">
        <v>5616.82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2000</v>
      </c>
      <c r="C31" s="348" t="s">
        <v>503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46142</v>
      </c>
      <c r="B32" s="347">
        <f t="shared" si="2"/>
        <v>62.26</v>
      </c>
      <c r="C32" s="348" t="s">
        <v>504</v>
      </c>
      <c r="D32" s="342"/>
      <c r="E32" s="343"/>
      <c r="F32" s="345"/>
      <c r="G32" s="345">
        <v>62.26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46142</v>
      </c>
      <c r="B33" s="347">
        <f t="shared" si="2"/>
        <v>-185.64</v>
      </c>
      <c r="C33" s="348" t="s">
        <v>423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92.82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92.82</v>
      </c>
      <c r="AC33" s="343"/>
    </row>
    <row r="34" spans="1:29" ht="14.25" customHeight="1" x14ac:dyDescent="0.3">
      <c r="A34" s="338">
        <v>46142</v>
      </c>
      <c r="B34" s="347">
        <f t="shared" si="2"/>
        <v>-127.68</v>
      </c>
      <c r="C34" s="348" t="s">
        <v>315</v>
      </c>
      <c r="D34" s="342"/>
      <c r="E34" s="343"/>
      <c r="F34" s="345"/>
      <c r="G34" s="345"/>
      <c r="H34" s="343"/>
      <c r="I34" s="343"/>
      <c r="J34" s="345"/>
      <c r="K34" s="345"/>
      <c r="L34" s="343">
        <v>63.84</v>
      </c>
      <c r="M34" s="343"/>
      <c r="N34" s="345">
        <v>63.84</v>
      </c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46142</v>
      </c>
      <c r="B35" s="347">
        <f t="shared" si="2"/>
        <v>0.52</v>
      </c>
      <c r="C35" s="348" t="s">
        <v>505</v>
      </c>
      <c r="D35" s="342"/>
      <c r="E35" s="343"/>
      <c r="F35" s="345"/>
      <c r="G35" s="345">
        <v>0.52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46130</v>
      </c>
      <c r="B36" s="347">
        <f t="shared" si="2"/>
        <v>-578.57000000000005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578.57000000000005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-93.71</v>
      </c>
      <c r="C37" s="348" t="s">
        <v>507</v>
      </c>
      <c r="D37" s="342"/>
      <c r="E37" s="343"/>
      <c r="F37" s="345"/>
      <c r="G37" s="345"/>
      <c r="H37" s="343">
        <v>93.71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-318.36</v>
      </c>
      <c r="C38" s="348" t="s">
        <v>508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318.36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46129</v>
      </c>
      <c r="B39" s="347">
        <f t="shared" si="2"/>
        <v>62.19</v>
      </c>
      <c r="C39" s="348" t="s">
        <v>509</v>
      </c>
      <c r="D39" s="342"/>
      <c r="E39" s="343"/>
      <c r="F39" s="345"/>
      <c r="G39" s="345">
        <v>62.19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46112</v>
      </c>
      <c r="B40" s="347">
        <f t="shared" si="2"/>
        <v>4309.58</v>
      </c>
      <c r="C40" s="348" t="s">
        <v>510</v>
      </c>
      <c r="D40" s="342"/>
      <c r="E40" s="343">
        <v>4309.58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2000</v>
      </c>
      <c r="C41" s="348" t="s">
        <v>511</v>
      </c>
      <c r="D41" s="342"/>
      <c r="E41" s="343"/>
      <c r="F41" s="345"/>
      <c r="G41" s="345"/>
      <c r="H41" s="343"/>
      <c r="I41" s="343">
        <v>350</v>
      </c>
      <c r="J41" s="345"/>
      <c r="K41" s="345">
        <v>320</v>
      </c>
      <c r="L41" s="343"/>
      <c r="M41" s="343">
        <v>25</v>
      </c>
      <c r="N41" s="345"/>
      <c r="O41" s="345">
        <v>25</v>
      </c>
      <c r="P41" s="343"/>
      <c r="Q41" s="343">
        <v>45</v>
      </c>
      <c r="R41" s="345"/>
      <c r="S41" s="345">
        <v>400</v>
      </c>
      <c r="T41" s="343"/>
      <c r="U41" s="343">
        <v>375</v>
      </c>
      <c r="V41" s="345"/>
      <c r="W41" s="345">
        <v>100</v>
      </c>
      <c r="X41" s="343"/>
      <c r="Y41" s="343">
        <v>85</v>
      </c>
      <c r="Z41" s="345"/>
      <c r="AA41" s="345">
        <v>230</v>
      </c>
      <c r="AB41" s="343"/>
      <c r="AC41" s="343">
        <v>45</v>
      </c>
    </row>
    <row r="42" spans="1:29" ht="14.25" customHeight="1" x14ac:dyDescent="0.3">
      <c r="A42" s="338">
        <v>46112</v>
      </c>
      <c r="B42" s="347">
        <f t="shared" si="2"/>
        <v>0.34</v>
      </c>
      <c r="C42" s="348" t="s">
        <v>505</v>
      </c>
      <c r="D42" s="342"/>
      <c r="E42" s="343"/>
      <c r="F42" s="345"/>
      <c r="G42" s="345">
        <v>0.34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46112</v>
      </c>
      <c r="B43" s="347">
        <f t="shared" si="2"/>
        <v>-1200</v>
      </c>
      <c r="C43" s="348" t="s">
        <v>512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1200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46108</v>
      </c>
      <c r="B44" s="347">
        <f t="shared" si="2"/>
        <v>68.72</v>
      </c>
      <c r="C44" s="348" t="s">
        <v>504</v>
      </c>
      <c r="D44" s="342"/>
      <c r="E44" s="343"/>
      <c r="F44" s="345"/>
      <c r="G44" s="345">
        <v>68.72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46104</v>
      </c>
      <c r="B45" s="347">
        <f t="shared" si="2"/>
        <v>-6</v>
      </c>
      <c r="C45" s="348" t="s">
        <v>513</v>
      </c>
      <c r="D45" s="342">
        <v>6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46103</v>
      </c>
      <c r="B46" s="347">
        <f t="shared" si="2"/>
        <v>-100</v>
      </c>
      <c r="C46" s="348" t="s">
        <v>514</v>
      </c>
      <c r="D46" s="342">
        <v>100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515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-50</v>
      </c>
      <c r="C48" s="348" t="s">
        <v>516</v>
      </c>
      <c r="D48" s="342">
        <v>50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-100</v>
      </c>
      <c r="C49" s="348" t="s">
        <v>517</v>
      </c>
      <c r="D49" s="342">
        <v>100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518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46102</v>
      </c>
      <c r="B51" s="347">
        <f t="shared" si="2"/>
        <v>-300</v>
      </c>
      <c r="C51" s="348" t="s">
        <v>519</v>
      </c>
      <c r="D51" s="342">
        <v>300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1384.5</v>
      </c>
      <c r="C52" s="348" t="s">
        <v>520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>
        <v>-1384.5</v>
      </c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46094</v>
      </c>
      <c r="B53" s="347">
        <f t="shared" si="2"/>
        <v>55.66</v>
      </c>
      <c r="C53" s="348" t="s">
        <v>509</v>
      </c>
      <c r="D53" s="342"/>
      <c r="E53" s="343"/>
      <c r="F53" s="345"/>
      <c r="G53" s="345">
        <v>55.66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46090</v>
      </c>
      <c r="B54" s="347">
        <f t="shared" si="2"/>
        <v>-380</v>
      </c>
      <c r="C54" s="348" t="s">
        <v>521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380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46083</v>
      </c>
      <c r="B55" s="347">
        <f t="shared" si="2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46081</v>
      </c>
      <c r="B56" s="347">
        <f t="shared" si="2"/>
        <v>3764.91</v>
      </c>
      <c r="C56" s="348" t="s">
        <v>425</v>
      </c>
      <c r="D56" s="342"/>
      <c r="E56" s="343">
        <v>3764.91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46081</v>
      </c>
      <c r="B57" s="347">
        <f t="shared" si="2"/>
        <v>2000</v>
      </c>
      <c r="C57" s="348" t="s">
        <v>522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3">
      <c r="A58" s="338">
        <v>46081</v>
      </c>
      <c r="B58" s="347">
        <f t="shared" si="2"/>
        <v>0.23</v>
      </c>
      <c r="C58" s="348" t="s">
        <v>505</v>
      </c>
      <c r="D58" s="342"/>
      <c r="E58" s="343"/>
      <c r="F58" s="345"/>
      <c r="G58" s="345">
        <v>0.23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46070</v>
      </c>
      <c r="B59" s="347">
        <f t="shared" si="2"/>
        <v>-1920</v>
      </c>
      <c r="C59" s="348" t="s">
        <v>523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1920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46069</v>
      </c>
      <c r="B60" s="347">
        <f t="shared" si="2"/>
        <v>-243.8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243.8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46068</v>
      </c>
      <c r="B61" s="347">
        <f t="shared" si="2"/>
        <v>63.46</v>
      </c>
      <c r="C61" s="348" t="s">
        <v>509</v>
      </c>
      <c r="D61" s="342"/>
      <c r="E61" s="343"/>
      <c r="F61" s="345"/>
      <c r="G61" s="345">
        <v>63.46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46067</v>
      </c>
      <c r="B62" s="347">
        <f t="shared" si="2"/>
        <v>-1007.99</v>
      </c>
      <c r="C62" s="348" t="s">
        <v>524</v>
      </c>
      <c r="D62" s="342">
        <v>1007.99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46063</v>
      </c>
      <c r="B63" s="347">
        <f t="shared" si="2"/>
        <v>-1276.4000000000001</v>
      </c>
      <c r="C63" s="348" t="s">
        <v>525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>
        <v>1276.4000000000001</v>
      </c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-955</v>
      </c>
      <c r="C64" s="348" t="s">
        <v>526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955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59.19</v>
      </c>
      <c r="C65" s="348" t="s">
        <v>504</v>
      </c>
      <c r="D65" s="342"/>
      <c r="E65" s="343"/>
      <c r="F65" s="345"/>
      <c r="G65" s="345">
        <v>59.19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46061</v>
      </c>
      <c r="B66" s="347">
        <f t="shared" si="2"/>
        <v>-2203.44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2203.44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-831.92</v>
      </c>
      <c r="C67" s="348" t="s">
        <v>527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831.92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46055</v>
      </c>
      <c r="B68" s="347">
        <f t="shared" si="2"/>
        <v>-900</v>
      </c>
      <c r="C68" s="348" t="s">
        <v>512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900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46053</v>
      </c>
      <c r="B69" s="347">
        <f t="shared" si="2"/>
        <v>3194.64</v>
      </c>
      <c r="C69" s="348" t="s">
        <v>459</v>
      </c>
      <c r="D69" s="342"/>
      <c r="E69" s="343">
        <v>3194.64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2000</v>
      </c>
      <c r="C70" s="348" t="s">
        <v>528</v>
      </c>
      <c r="D70" s="342"/>
      <c r="E70" s="343"/>
      <c r="F70" s="345"/>
      <c r="G70" s="345"/>
      <c r="H70" s="343"/>
      <c r="I70" s="343">
        <v>350</v>
      </c>
      <c r="J70" s="345"/>
      <c r="K70" s="345">
        <v>320</v>
      </c>
      <c r="L70" s="343"/>
      <c r="M70" s="343">
        <v>25</v>
      </c>
      <c r="N70" s="345"/>
      <c r="O70" s="345">
        <v>25</v>
      </c>
      <c r="P70" s="343"/>
      <c r="Q70" s="343">
        <v>45</v>
      </c>
      <c r="R70" s="345"/>
      <c r="S70" s="345">
        <v>400</v>
      </c>
      <c r="T70" s="343"/>
      <c r="U70" s="343">
        <v>375</v>
      </c>
      <c r="V70" s="345"/>
      <c r="W70" s="345">
        <v>100</v>
      </c>
      <c r="X70" s="343"/>
      <c r="Y70" s="343">
        <v>85</v>
      </c>
      <c r="Z70" s="345"/>
      <c r="AA70" s="345">
        <v>230</v>
      </c>
      <c r="AB70" s="343"/>
      <c r="AC70" s="343">
        <v>45</v>
      </c>
    </row>
    <row r="71" spans="1:29" ht="14.25" customHeight="1" x14ac:dyDescent="0.3">
      <c r="A71" s="338">
        <v>46053</v>
      </c>
      <c r="B71" s="347">
        <f t="shared" si="2"/>
        <v>0.38</v>
      </c>
      <c r="C71" s="348" t="s">
        <v>505</v>
      </c>
      <c r="D71" s="342"/>
      <c r="E71" s="343"/>
      <c r="F71" s="345"/>
      <c r="G71" s="345">
        <v>0.38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46053</v>
      </c>
      <c r="B72" s="347">
        <f t="shared" si="2"/>
        <v>54.55</v>
      </c>
      <c r="C72" s="348" t="s">
        <v>509</v>
      </c>
      <c r="D72" s="342"/>
      <c r="E72" s="343"/>
      <c r="F72" s="345"/>
      <c r="G72" s="345">
        <v>54.55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46048</v>
      </c>
      <c r="B73" s="347">
        <f t="shared" si="2"/>
        <v>-583</v>
      </c>
      <c r="C73" s="348" t="s">
        <v>529</v>
      </c>
      <c r="D73" s="342">
        <v>583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46044</v>
      </c>
      <c r="B74" s="347">
        <f t="shared" si="2"/>
        <v>-126.24</v>
      </c>
      <c r="C74" s="348" t="s">
        <v>315</v>
      </c>
      <c r="D74" s="342"/>
      <c r="E74" s="343"/>
      <c r="F74" s="345"/>
      <c r="G74" s="345"/>
      <c r="H74" s="343"/>
      <c r="I74" s="343"/>
      <c r="J74" s="345"/>
      <c r="K74" s="345"/>
      <c r="L74" s="343">
        <v>63.12</v>
      </c>
      <c r="M74" s="343"/>
      <c r="N74" s="345">
        <v>63.12</v>
      </c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46043</v>
      </c>
      <c r="B75" s="347">
        <f t="shared" si="2"/>
        <v>-100</v>
      </c>
      <c r="C75" s="348" t="s">
        <v>530</v>
      </c>
      <c r="D75" s="342"/>
      <c r="E75" s="343"/>
      <c r="F75" s="345"/>
      <c r="G75" s="345"/>
      <c r="H75" s="343">
        <v>100</v>
      </c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-2724</v>
      </c>
      <c r="C76" s="348" t="s">
        <v>531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2724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46038</v>
      </c>
      <c r="B77" s="347">
        <f t="shared" si="2"/>
        <v>55.69</v>
      </c>
      <c r="C77" s="348" t="s">
        <v>509</v>
      </c>
      <c r="D77" s="342"/>
      <c r="E77" s="343"/>
      <c r="F77" s="345"/>
      <c r="G77" s="345">
        <v>55.69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46030</v>
      </c>
      <c r="B78" s="347">
        <f t="shared" si="2"/>
        <v>1049.3699999999999</v>
      </c>
      <c r="C78" s="340" t="s">
        <v>532</v>
      </c>
      <c r="D78" s="342"/>
      <c r="E78" s="343">
        <v>1049.3699999999999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46027</v>
      </c>
      <c r="B79" s="347">
        <f t="shared" si="2"/>
        <v>-113.94</v>
      </c>
      <c r="C79" s="348" t="s">
        <v>533</v>
      </c>
      <c r="D79" s="342"/>
      <c r="E79" s="343"/>
      <c r="F79" s="345"/>
      <c r="G79" s="345"/>
      <c r="H79" s="343">
        <v>113.94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-622.1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622.1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44562</v>
      </c>
      <c r="B81" s="347">
        <f t="shared" si="2"/>
        <v>12240.49</v>
      </c>
      <c r="C81" s="348" t="s">
        <v>534</v>
      </c>
      <c r="D81" s="342"/>
      <c r="E81" s="343">
        <v>1710.49</v>
      </c>
      <c r="F81" s="345"/>
      <c r="G81" s="345">
        <v>500</v>
      </c>
      <c r="H81" s="343"/>
      <c r="I81" s="343">
        <v>2000</v>
      </c>
      <c r="J81" s="345"/>
      <c r="K81" s="345">
        <v>1000</v>
      </c>
      <c r="L81" s="343"/>
      <c r="M81" s="343">
        <v>65</v>
      </c>
      <c r="N81" s="345"/>
      <c r="O81" s="345">
        <v>65</v>
      </c>
      <c r="P81" s="343"/>
      <c r="Q81" s="343">
        <v>100</v>
      </c>
      <c r="R81" s="345"/>
      <c r="S81" s="345">
        <v>2000</v>
      </c>
      <c r="T81" s="343"/>
      <c r="U81" s="343">
        <v>2500</v>
      </c>
      <c r="V81" s="345"/>
      <c r="W81" s="345">
        <v>500</v>
      </c>
      <c r="X81" s="343"/>
      <c r="Y81" s="343">
        <v>200</v>
      </c>
      <c r="Z81" s="345"/>
      <c r="AA81" s="345">
        <v>1500</v>
      </c>
      <c r="AB81" s="343"/>
      <c r="AC81" s="343">
        <v>100</v>
      </c>
    </row>
    <row r="82" spans="1:29" ht="14.25" customHeight="1" x14ac:dyDescent="0.3"/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65.083333333333329</v>
      </c>
      <c r="F7" s="392">
        <f ca="1">'Lorri 401b'!D4</f>
        <v>75028</v>
      </c>
      <c r="G7" s="393">
        <f ca="1">(F7-C9)/365.25</f>
        <v>118.92676249144422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3349165.3676502956</v>
      </c>
      <c r="R11" s="25">
        <f t="array" aca="1" ref="R11" ca="1">INDEX('Lorri 401b'!L:L,MATCH('Retirement Calculator'!A11,'Lorri 401b'!N:N,0),0)</f>
        <v>3575946.764779395</v>
      </c>
      <c r="S11" s="25">
        <f t="shared" ref="S11:S265" ca="1" si="7">SUM(Q11:R11)</f>
        <v>6925112.132429691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3331529.709132588</v>
      </c>
      <c r="R12" s="25">
        <f t="array" aca="1" ref="R12" ca="1">INDEX('Lorri 401b'!L:L,MATCH('Retirement Calculator'!A12,'Lorri 401b'!N:N,0),0)</f>
        <v>3590846.5429659756</v>
      </c>
      <c r="S12" s="25">
        <f t="shared" ca="1" si="7"/>
        <v>6922376.2520985641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3313820.56870439</v>
      </c>
      <c r="R13" s="25">
        <f t="array" aca="1" ref="R13" ca="1">INDEX('Lorri 401b'!L:L,MATCH('Retirement Calculator'!A13,'Lorri 401b'!N:N,0),0)</f>
        <v>3605808.4035616671</v>
      </c>
      <c r="S13" s="25">
        <f t="shared" ca="1" si="7"/>
        <v>6919628.9722660575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3296037.6401910745</v>
      </c>
      <c r="R14" s="25">
        <f t="array" aca="1" ref="R14" ca="1">INDEX('Lorri 401b'!L:L,MATCH('Retirement Calculator'!A14,'Lorri 401b'!N:N,0),0)</f>
        <v>3620832.6052431739</v>
      </c>
      <c r="S14" s="25">
        <f t="shared" ca="1" si="7"/>
        <v>6916870.2454342488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3278180.6161422869</v>
      </c>
      <c r="R15" s="25">
        <f t="array" aca="1" ref="R15" ca="1">INDEX('Lorri 401b'!L:L,MATCH('Retirement Calculator'!A15,'Lorri 401b'!N:N,0),0)</f>
        <v>3635919.4077650206</v>
      </c>
      <c r="S15" s="25">
        <f t="shared" ca="1" si="7"/>
        <v>6914100.0239073075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3260249.1878266293</v>
      </c>
      <c r="R16" s="25">
        <f t="array" aca="1" ref="R16" ca="1">INDEX('Lorri 401b'!L:L,MATCH('Retirement Calculator'!A16,'Lorri 401b'!N:N,0),0)</f>
        <v>3651069.0719640413</v>
      </c>
      <c r="S16" s="25">
        <f t="shared" ca="1" si="7"/>
        <v>6911318.2597906701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3242243.045226323</v>
      </c>
      <c r="R17" s="25">
        <f t="array" aca="1" ref="R17" ca="1">INDEX('Lorri 401b'!L:L,MATCH('Retirement Calculator'!A17,'Lorri 401b'!N:N,0),0)</f>
        <v>3666281.8597638914</v>
      </c>
      <c r="S17" s="25">
        <f t="shared" ca="1" si="7"/>
        <v>6908524.9049902149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3224161.8770318488</v>
      </c>
      <c r="R18" s="25">
        <f t="array" aca="1" ref="R18" ca="1">INDEX('Lorri 401b'!L:L,MATCH('Retirement Calculator'!A18,'Lorri 401b'!N:N,0),0)</f>
        <v>3681558.0341795743</v>
      </c>
      <c r="S18" s="25">
        <f t="shared" ca="1" si="7"/>
        <v>6905719.9112114236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3206005.3706365642</v>
      </c>
      <c r="R19" s="25">
        <f t="array" aca="1" ref="R19" ca="1">INDEX('Lorri 401b'!L:L,MATCH('Retirement Calculator'!A19,'Lorri 401b'!N:N,0),0)</f>
        <v>3696897.8593219891</v>
      </c>
      <c r="S19" s="25">
        <f t="shared" ca="1" si="7"/>
        <v>6902903.2299585529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3187773.2121312995</v>
      </c>
      <c r="R20" s="25">
        <f t="array" aca="1" ref="R20" ca="1">INDEX('Lorri 401b'!L:L,MATCH('Retirement Calculator'!A20,'Lorri 401b'!N:N,0),0)</f>
        <v>3712301.6004024972</v>
      </c>
      <c r="S20" s="25">
        <f t="shared" ca="1" si="7"/>
        <v>6900074.8125337968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3169465.0862989295</v>
      </c>
      <c r="R21" s="25">
        <f t="array" aca="1" ref="R21" ca="1">INDEX('Lorri 401b'!L:L,MATCH('Retirement Calculator'!A21,'Lorri 401b'!N:N,0),0)</f>
        <v>3727769.5237375074</v>
      </c>
      <c r="S21" s="25">
        <f t="shared" ca="1" si="7"/>
        <v>6897234.6100364365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3151080.6766089248</v>
      </c>
      <c r="R22" s="25">
        <f t="array" aca="1" ref="R22" ca="1">INDEX('Lorri 401b'!L:L,MATCH('Retirement Calculator'!A22,'Lorri 401b'!N:N,0),0)</f>
        <v>3743301.8967530802</v>
      </c>
      <c r="S22" s="25">
        <f t="shared" ca="1" si="7"/>
        <v>6894382.5733620049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3132619.6652118783</v>
      </c>
      <c r="R23" s="25">
        <f t="array" aca="1" ref="R23" ca="1">INDEX('Lorri 401b'!L:L,MATCH('Retirement Calculator'!A23,'Lorri 401b'!N:N,0),0)</f>
        <v>3758898.9879895514</v>
      </c>
      <c r="S23" s="25">
        <f t="shared" ca="1" si="7"/>
        <v>6891518.6532014292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3114081.7329340107</v>
      </c>
      <c r="R24" s="25">
        <f t="array" aca="1" ref="R24" ca="1">INDEX('Lorri 401b'!L:L,MATCH('Retirement Calculator'!A24,'Lorri 401b'!N:N,0),0)</f>
        <v>3774561.0671061743</v>
      </c>
      <c r="S24" s="25">
        <f t="shared" ca="1" si="7"/>
        <v>6888642.8000401855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3095466.5592716518</v>
      </c>
      <c r="R25" s="25">
        <f t="array" aca="1" ref="R25" ca="1">INDEX('Lorri 401b'!L:L,MATCH('Retirement Calculator'!A25,'Lorri 401b'!N:N,0),0)</f>
        <v>3790288.4048857833</v>
      </c>
      <c r="S25" s="25">
        <f t="shared" ca="1" si="7"/>
        <v>6885754.9641574351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3076773.8223857</v>
      </c>
      <c r="R26" s="25">
        <f t="array" aca="1" ref="R26" ca="1">INDEX('Lorri 401b'!L:L,MATCH('Retirement Calculator'!A26,'Lorri 401b'!N:N,0),0)</f>
        <v>3806081.2732394743</v>
      </c>
      <c r="S26" s="25">
        <f t="shared" ca="1" si="7"/>
        <v>6882855.0956251742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3058003.1990960566</v>
      </c>
      <c r="R27" s="25">
        <f t="array" aca="1" ref="R27" ca="1">INDEX('Lorri 401b'!L:L,MATCH('Retirement Calculator'!A27,'Lorri 401b'!N:N,0),0)</f>
        <v>3821939.9452113053</v>
      </c>
      <c r="S27" s="25">
        <f t="shared" ca="1" si="7"/>
        <v>6879943.1443073619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3039154.3648760398</v>
      </c>
      <c r="R28" s="25">
        <f t="array" aca="1" ref="R28" ca="1">INDEX('Lorri 401b'!L:L,MATCH('Retirement Calculator'!A28,'Lorri 401b'!N:N,0),0)</f>
        <v>3837864.694983019</v>
      </c>
      <c r="S28" s="25">
        <f t="shared" ca="1" si="7"/>
        <v>6877019.0598590588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3020226.9938467727</v>
      </c>
      <c r="R29" s="25">
        <f t="array" aca="1" ref="R29" ca="1">INDEX('Lorri 401b'!L:L,MATCH('Retirement Calculator'!A29,'Lorri 401b'!N:N,0),0)</f>
        <v>3853855.7978787818</v>
      </c>
      <c r="S29" s="25">
        <f t="shared" ca="1" si="7"/>
        <v>6874082.7917255545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3001220.7587715504</v>
      </c>
      <c r="R30" s="25">
        <f t="array" aca="1" ref="R30" ca="1">INDEX('Lorri 401b'!L:L,MATCH('Retirement Calculator'!A30,'Lorri 401b'!N:N,0),0)</f>
        <v>3869913.5303699435</v>
      </c>
      <c r="S30" s="25">
        <f t="shared" ca="1" si="7"/>
        <v>6871134.2891414938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2982135.3310501813</v>
      </c>
      <c r="R31" s="25">
        <f t="array" aca="1" ref="R31" ca="1">INDEX('Lorri 401b'!L:L,MATCH('Retirement Calculator'!A31,'Lorri 401b'!N:N,0),0)</f>
        <v>3886038.1700798185</v>
      </c>
      <c r="S31" s="25">
        <f t="shared" ca="1" si="7"/>
        <v>6868173.5011299998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2962970.3807133064</v>
      </c>
      <c r="R32" s="25">
        <f t="array" aca="1" ref="R32" ca="1">INDEX('Lorri 401b'!L:L,MATCH('Retirement Calculator'!A32,'Lorri 401b'!N:N,0),0)</f>
        <v>3902229.9957884843</v>
      </c>
      <c r="S32" s="25">
        <f t="shared" ca="1" si="7"/>
        <v>6865200.3765017912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2943725.5764166946</v>
      </c>
      <c r="R33" s="25">
        <f t="array" aca="1" ref="R33" ca="1">INDEX('Lorri 401b'!L:L,MATCH('Retirement Calculator'!A33,'Lorri 401b'!N:N,0),0)</f>
        <v>3918489.2874376029</v>
      </c>
      <c r="S33" s="25">
        <f t="shared" ca="1" si="7"/>
        <v>6862214.8638542974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2924400.5854355139</v>
      </c>
      <c r="R34" s="25">
        <f t="array" aca="1" ref="R34" ca="1">INDEX('Lorri 401b'!L:L,MATCH('Retirement Calculator'!A34,'Lorri 401b'!N:N,0),0)</f>
        <v>3934816.3261352596</v>
      </c>
      <c r="S34" s="25">
        <f t="shared" ca="1" si="7"/>
        <v>6859216.9115707735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2904995.0736585781</v>
      </c>
      <c r="R35" s="25">
        <f t="array" aca="1" ref="R35" ca="1">INDEX('Lorri 401b'!L:L,MATCH('Retirement Calculator'!A35,'Lorri 401b'!N:N,0),0)</f>
        <v>3951211.394160823</v>
      </c>
      <c r="S35" s="25">
        <f t="shared" ca="1" si="7"/>
        <v>6856206.4678194011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2885508.7055825717</v>
      </c>
      <c r="R36" s="25">
        <f t="array" aca="1" ref="R36" ca="1">INDEX('Lorri 401b'!L:L,MATCH('Retirement Calculator'!A36,'Lorri 401b'!N:N,0),0)</f>
        <v>3967674.7749698265</v>
      </c>
      <c r="S36" s="25">
        <f t="shared" ca="1" si="7"/>
        <v>6853183.4805523977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2865941.1443062485</v>
      </c>
      <c r="R37" s="25">
        <f t="array" aca="1" ref="R37" ca="1">INDEX('Lorri 401b'!L:L,MATCH('Retirement Calculator'!A37,'Lorri 401b'!N:N,0),0)</f>
        <v>3984206.7531988672</v>
      </c>
      <c r="S37" s="25">
        <f t="shared" ca="1" si="7"/>
        <v>6850147.8975051157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2846292.0515246075</v>
      </c>
      <c r="R38" s="25">
        <f t="array" aca="1" ref="R38" ca="1">INDEX('Lorri 401b'!L:L,MATCH('Retirement Calculator'!A38,'Lorri 401b'!N:N,0),0)</f>
        <v>4000807.614670529</v>
      </c>
      <c r="S38" s="25">
        <f t="shared" ca="1" si="7"/>
        <v>6847099.6661951365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2826561.0875230427</v>
      </c>
      <c r="R39" s="25">
        <f t="array" aca="1" ref="R39" ca="1">INDEX('Lorri 401b'!L:L,MATCH('Retirement Calculator'!A39,'Lorri 401b'!N:N,0),0)</f>
        <v>4017477.6463983231</v>
      </c>
      <c r="S39" s="25">
        <f t="shared" ca="1" si="7"/>
        <v>6844038.7339213658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2806747.9111714717</v>
      </c>
      <c r="R40" s="25">
        <f t="array" aca="1" ref="R40" ca="1">INDEX('Lorri 401b'!L:L,MATCH('Retirement Calculator'!A40,'Lorri 401b'!N:N,0),0)</f>
        <v>4034217.1365916496</v>
      </c>
      <c r="S40" s="25">
        <f t="shared" ca="1" si="7"/>
        <v>6840965.0477631213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2786852.1799184359</v>
      </c>
      <c r="R41" s="25">
        <f t="array" aca="1" ref="R41" ca="1">INDEX('Lorri 401b'!L:L,MATCH('Retirement Calculator'!A41,'Lorri 401b'!N:N,0),0)</f>
        <v>4051026.3746607816</v>
      </c>
      <c r="S41" s="25">
        <f t="shared" ca="1" si="7"/>
        <v>6837878.554579217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2766873.5497851791</v>
      </c>
      <c r="R42" s="25">
        <f t="array" aca="1" ref="R42" ca="1">INDEX('Lorri 401b'!L:L,MATCH('Retirement Calculator'!A42,'Lorri 401b'!N:N,0),0)</f>
        <v>4067905.6512218681</v>
      </c>
      <c r="S42" s="25">
        <f t="shared" ca="1" si="7"/>
        <v>6834779.2010070477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2746811.6753597003</v>
      </c>
      <c r="R43" s="25">
        <f t="array" aca="1" ref="R43" ca="1">INDEX('Lorri 401b'!L:L,MATCH('Retirement Calculator'!A43,'Lorri 401b'!N:N,0),0)</f>
        <v>4084855.2581019592</v>
      </c>
      <c r="S43" s="25">
        <f t="shared" ca="1" si="7"/>
        <v>6831666.9334616596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2726666.2097907821</v>
      </c>
      <c r="R44" s="25">
        <f t="array" aca="1" ref="R44" ca="1">INDEX('Lorri 401b'!L:L,MATCH('Retirement Calculator'!A44,'Lorri 401b'!N:N,0),0)</f>
        <v>4101875.4883440509</v>
      </c>
      <c r="S44" s="25">
        <f t="shared" ca="1" si="7"/>
        <v>6828541.698134833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2706436.8047819934</v>
      </c>
      <c r="R45" s="25">
        <f t="array" aca="1" ref="R45" ca="1">INDEX('Lorri 401b'!L:L,MATCH('Retirement Calculator'!A45,'Lorri 401b'!N:N,0),0)</f>
        <v>4118966.636212151</v>
      </c>
      <c r="S45" s="25">
        <f t="shared" ca="1" si="7"/>
        <v>6825403.4409941444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2686123.1105856681</v>
      </c>
      <c r="R46" s="25">
        <f t="array" aca="1" ref="R46" ca="1">INDEX('Lorri 401b'!L:L,MATCH('Retirement Calculator'!A46,'Lorri 401b'!N:N,0),0)</f>
        <v>4136128.9971963684</v>
      </c>
      <c r="S46" s="25">
        <f t="shared" ca="1" si="7"/>
        <v>6822252.1077820361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2665724.7759968578</v>
      </c>
      <c r="R47" s="25">
        <f t="array" aca="1" ref="R47" ca="1">INDEX('Lorri 401b'!L:L,MATCH('Retirement Calculator'!A47,'Lorri 401b'!N:N,0),0)</f>
        <v>4153362.8680180199</v>
      </c>
      <c r="S47" s="25">
        <f t="shared" ca="1" si="7"/>
        <v>6819087.6440148782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2645241.4483472607</v>
      </c>
      <c r="R48" s="25">
        <f t="array" aca="1" ref="R48" ca="1">INDEX('Lorri 401b'!L:L,MATCH('Retirement Calculator'!A48,'Lorri 401b'!N:N,0),0)</f>
        <v>4170668.5466347616</v>
      </c>
      <c r="S48" s="25">
        <f t="shared" ca="1" si="7"/>
        <v>6815909.9949820228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2624672.7734991238</v>
      </c>
      <c r="R49" s="25">
        <f t="array" aca="1" ref="R49" ca="1">INDEX('Lorri 401b'!L:L,MATCH('Retirement Calculator'!A49,'Lorri 401b'!N:N,0),0)</f>
        <v>4188046.3322457396</v>
      </c>
      <c r="S49" s="25">
        <f t="shared" ca="1" si="7"/>
        <v>6812719.1057448629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2604018.3958391198</v>
      </c>
      <c r="R50" s="25">
        <f t="array" aca="1" ref="R50" ca="1">INDEX('Lorri 401b'!L:L,MATCH('Retirement Calculator'!A50,'Lorri 401b'!N:N,0),0)</f>
        <v>4205496.5252967635</v>
      </c>
      <c r="S50" s="25">
        <f t="shared" ca="1" si="7"/>
        <v>6809514.9211358838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2583277.9582721991</v>
      </c>
      <c r="R51" s="25">
        <f t="array" aca="1" ref="R51" ca="1">INDEX('Lorri 401b'!L:L,MATCH('Retirement Calculator'!A51,'Lorri 401b'!N:N,0),0)</f>
        <v>4223019.4274855005</v>
      </c>
      <c r="S51" s="25">
        <f t="shared" ca="1" si="7"/>
        <v>6806297.3857576996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2562451.1022154163</v>
      </c>
      <c r="R52" s="25">
        <f t="array" aca="1" ref="R52" ca="1">INDEX('Lorri 401b'!L:L,MATCH('Retirement Calculator'!A52,'Lorri 401b'!N:N,0),0)</f>
        <v>4240615.3417666899</v>
      </c>
      <c r="S52" s="25">
        <f t="shared" ca="1" si="7"/>
        <v>6803066.4439821057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2542316.7009250633</v>
      </c>
      <c r="R53" s="25">
        <f t="array" aca="1" ref="R53" ca="1">INDEX('Lorri 401b'!L:L,MATCH('Retirement Calculator'!A53,'Lorri 401b'!N:N,0),0)</f>
        <v>4258284.5723573845</v>
      </c>
      <c r="S53" s="25">
        <f t="shared" ca="1" si="7"/>
        <v>6800601.2732824478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2522098.4062960008</v>
      </c>
      <c r="R54" s="25">
        <f t="array" aca="1" ref="R54" ca="1">INDEX('Lorri 401b'!L:L,MATCH('Retirement Calculator'!A54,'Lorri 401b'!N:N,0),0)</f>
        <v>4276027.4247422069</v>
      </c>
      <c r="S54" s="25">
        <f t="shared" ca="1" si="7"/>
        <v>6798125.8310382077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2501795.8687726501</v>
      </c>
      <c r="R55" s="25">
        <f t="array" aca="1" ref="R55" ca="1">INDEX('Lorri 401b'!L:L,MATCH('Retirement Calculator'!A55,'Lorri 401b'!N:N,0),0)</f>
        <v>4293844.2056786325</v>
      </c>
      <c r="S55" s="25">
        <f t="shared" ca="1" si="7"/>
        <v>6795640.0744512826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2481408.7373429523</v>
      </c>
      <c r="R56" s="25">
        <f t="array" aca="1" ref="R56" ca="1">INDEX('Lorri 401b'!L:L,MATCH('Retirement Calculator'!A56,'Lorri 401b'!N:N,0),0)</f>
        <v>4311735.2232022937</v>
      </c>
      <c r="S56" s="25">
        <f t="shared" ca="1" si="7"/>
        <v>6793143.9605452456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2460936.6595322974</v>
      </c>
      <c r="R57" s="25">
        <f t="array" aca="1" ref="R57" ca="1">INDEX('Lorri 401b'!L:L,MATCH('Retirement Calculator'!A57,'Lorri 401b'!N:N,0),0)</f>
        <v>4329700.7866323031</v>
      </c>
      <c r="S57" s="25">
        <f t="shared" ca="1" si="7"/>
        <v>6790637.4461646006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2440379.2813974316</v>
      </c>
      <c r="R58" s="25">
        <f t="array" aca="1" ref="R58" ca="1">INDEX('Lorri 401b'!L:L,MATCH('Retirement Calculator'!A58,'Lorri 401b'!N:N,0),0)</f>
        <v>4347741.2065766044</v>
      </c>
      <c r="S58" s="25">
        <f t="shared" ca="1" si="7"/>
        <v>6788120.4879740365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2419736.2475203373</v>
      </c>
      <c r="R59" s="25">
        <f t="array" aca="1" ref="R59" ca="1">INDEX('Lorri 401b'!L:L,MATCH('Retirement Calculator'!A59,'Lorri 401b'!N:N,0),0)</f>
        <v>4365856.7949373405</v>
      </c>
      <c r="S59" s="25">
        <f t="shared" ca="1" si="7"/>
        <v>6785593.0424576774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2399007.2010020884</v>
      </c>
      <c r="R60" s="25">
        <f t="array" aca="1" ref="R60" ca="1">INDEX('Lorri 401b'!L:L,MATCH('Retirement Calculator'!A60,'Lorri 401b'!N:N,0),0)</f>
        <v>4384047.8649162464</v>
      </c>
      <c r="S60" s="25">
        <f t="shared" ca="1" si="7"/>
        <v>6783055.0659183348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2378191.7834566799</v>
      </c>
      <c r="R61" s="25">
        <f t="array" aca="1" ref="R61" ca="1">INDEX('Lorri 401b'!L:L,MATCH('Retirement Calculator'!A61,'Lorri 401b'!N:N,0),0)</f>
        <v>4402314.7310200641</v>
      </c>
      <c r="S61" s="25">
        <f t="shared" ca="1" si="7"/>
        <v>6780506.5144767445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2357289.6350048324</v>
      </c>
      <c r="R62" s="25">
        <f t="array" aca="1" ref="R62" ca="1">INDEX('Lorri 401b'!L:L,MATCH('Retirement Calculator'!A62,'Lorri 401b'!N:N,0),0)</f>
        <v>4420657.7090659812</v>
      </c>
      <c r="S62" s="25">
        <f t="shared" ca="1" si="7"/>
        <v>6777947.3440708136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2336300.3942677686</v>
      </c>
      <c r="R63" s="25">
        <f t="array" aca="1" ref="R63" ca="1">INDEX('Lorri 401b'!L:L,MATCH('Retirement Calculator'!A63,'Lorri 401b'!N:N,0),0)</f>
        <v>4439077.1161870891</v>
      </c>
      <c r="S63" s="25">
        <f t="shared" ca="1" si="7"/>
        <v>6775377.5104548577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2315223.698360967</v>
      </c>
      <c r="R64" s="25">
        <f t="array" aca="1" ref="R64" ca="1">INDEX('Lorri 401b'!L:L,MATCH('Retirement Calculator'!A64,'Lorri 401b'!N:N,0),0)</f>
        <v>4457573.2708378686</v>
      </c>
      <c r="S64" s="25">
        <f t="shared" ca="1" si="7"/>
        <v>6772796.969198836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2294059.1828878871</v>
      </c>
      <c r="R65" s="25">
        <f t="array" aca="1" ref="R65" ca="1">INDEX('Lorri 401b'!L:L,MATCH('Retirement Calculator'!A65,'Lorri 401b'!N:N,0),0)</f>
        <v>4476146.4927996928</v>
      </c>
      <c r="S65" s="25">
        <f t="shared" ca="1" si="7"/>
        <v>6770205.6756875794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2272806.4819336697</v>
      </c>
      <c r="R66" s="25">
        <f t="array" aca="1" ref="R66" ca="1">INDEX('Lorri 401b'!L:L,MATCH('Retirement Calculator'!A66,'Lorri 401b'!N:N,0),0)</f>
        <v>4494797.1031863578</v>
      </c>
      <c r="S66" s="25">
        <f t="shared" ca="1" si="7"/>
        <v>6767603.5851200279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2251465.2280588094</v>
      </c>
      <c r="R67" s="25">
        <f t="array" aca="1" ref="R67" ca="1">INDEX('Lorri 401b'!L:L,MATCH('Retirement Calculator'!A67,'Lorri 401b'!N:N,0),0)</f>
        <v>4513525.4244496338</v>
      </c>
      <c r="S67" s="25">
        <f t="shared" ca="1" si="7"/>
        <v>6764990.6525084432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2230035.0522928038</v>
      </c>
      <c r="R68" s="25">
        <f t="array" aca="1" ref="R68" ca="1">INDEX('Lorri 401b'!L:L,MATCH('Retirement Calculator'!A68,'Lorri 401b'!N:N,0),0)</f>
        <v>4532331.7803848404</v>
      </c>
      <c r="S68" s="25">
        <f t="shared" ca="1" si="7"/>
        <v>6762366.8326776437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2208515.5841277735</v>
      </c>
      <c r="R69" s="25">
        <f t="array" aca="1" ref="R69" ca="1">INDEX('Lorri 401b'!L:L,MATCH('Retirement Calculator'!A69,'Lorri 401b'!N:N,0),0)</f>
        <v>4551216.4961364437</v>
      </c>
      <c r="S69" s="25">
        <f t="shared" ca="1" si="7"/>
        <v>6759732.0802642172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2186906.4515120555</v>
      </c>
      <c r="R70" s="25">
        <f t="array" aca="1" ref="R70" ca="1">INDEX('Lorri 401b'!L:L,MATCH('Retirement Calculator'!A70,'Lorri 401b'!N:N,0),0)</f>
        <v>4570179.8982036784</v>
      </c>
      <c r="S70" s="25">
        <f t="shared" ca="1" si="7"/>
        <v>6757086.3497157339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2165207.280843772</v>
      </c>
      <c r="R71" s="25">
        <f t="array" aca="1" ref="R71" ca="1">INDEX('Lorri 401b'!L:L,MATCH('Retirement Calculator'!A71,'Lorri 401b'!N:N,0),0)</f>
        <v>4589222.3144461941</v>
      </c>
      <c r="S71" s="25">
        <f t="shared" ca="1" si="7"/>
        <v>6754429.5952899661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2143417.6969643706</v>
      </c>
      <c r="R72" s="25">
        <f t="array" aca="1" ref="R72" ca="1">INDEX('Lorri 401b'!L:L,MATCH('Retirement Calculator'!A72,'Lorri 401b'!N:N,0),0)</f>
        <v>4608344.0740897199</v>
      </c>
      <c r="S72" s="25">
        <f t="shared" ca="1" si="7"/>
        <v>6751761.7710540909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2121537.3231521384</v>
      </c>
      <c r="R73" s="25">
        <f t="array" aca="1" ref="R73" ca="1">INDEX('Lorri 401b'!L:L,MATCH('Retirement Calculator'!A73,'Lorri 401b'!N:N,0),0)</f>
        <v>4627545.5077317609</v>
      </c>
      <c r="S73" s="25">
        <f t="shared" ca="1" si="7"/>
        <v>6749082.8308838997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2099565.7811156884</v>
      </c>
      <c r="R74" s="25">
        <f t="array" aca="1" ref="R74" ca="1">INDEX('Lorri 401b'!L:L,MATCH('Retirement Calculator'!A74,'Lorri 401b'!N:N,0),0)</f>
        <v>4646826.9473473094</v>
      </c>
      <c r="S74" s="25">
        <f t="shared" ca="1" si="7"/>
        <v>6746392.7284629978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2077502.6909874198</v>
      </c>
      <c r="R75" s="25">
        <f t="array" aca="1" ref="R75" ca="1">INDEX('Lorri 401b'!L:L,MATCH('Retirement Calculator'!A75,'Lorri 401b'!N:N,0),0)</f>
        <v>4666188.7262945902</v>
      </c>
      <c r="S75" s="25">
        <f t="shared" ca="1" si="7"/>
        <v>6743691.4172820095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2055347.6713169501</v>
      </c>
      <c r="R76" s="25">
        <f t="array" aca="1" ref="R76" ca="1">INDEX('Lorri 401b'!L:L,MATCH('Retirement Calculator'!A76,'Lorri 401b'!N:N,0),0)</f>
        <v>4685631.1793208178</v>
      </c>
      <c r="S76" s="25">
        <f t="shared" ca="1" si="7"/>
        <v>6740978.8506377675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2033100.3390645201</v>
      </c>
      <c r="R77" s="25">
        <f t="array" aca="1" ref="R77" ca="1">INDEX('Lorri 401b'!L:L,MATCH('Retirement Calculator'!A77,'Lorri 401b'!N:N,0),0)</f>
        <v>4705154.6425679876</v>
      </c>
      <c r="S77" s="25">
        <f t="shared" ca="1" si="7"/>
        <v>6738254.9816325074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2032963.5348242195</v>
      </c>
      <c r="R78" s="25">
        <f t="array" aca="1" ref="R78" ca="1">INDEX('Lorri 401b'!L:L,MATCH('Retirement Calculator'!A78,'Lorri 401b'!N:N,0),0)</f>
        <v>4702556.22834884</v>
      </c>
      <c r="S78" s="25">
        <f t="shared" ca="1" si="7"/>
        <v>6735519.7631730596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2032826.160566251</v>
      </c>
      <c r="R79" s="25">
        <f t="array" aca="1" ref="R79" ca="1">INDEX('Lorri 401b'!L:L,MATCH('Retirement Calculator'!A79,'Lorri 401b'!N:N,0),0)</f>
        <v>4699946.9874037793</v>
      </c>
      <c r="S79" s="25">
        <f t="shared" ca="1" si="7"/>
        <v>6732773.1479700301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2032688.2139155411</v>
      </c>
      <c r="R80" s="25">
        <f t="array" aca="1" ref="R80" ca="1">INDEX('Lorri 401b'!L:L,MATCH('Retirement Calculator'!A80,'Lorri 401b'!N:N,0),0)</f>
        <v>4697326.8746214472</v>
      </c>
      <c r="S80" s="25">
        <f t="shared" ca="1" si="7"/>
        <v>6730015.088536988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2032549.6924871199</v>
      </c>
      <c r="R81" s="25">
        <f t="array" aca="1" ref="R81" ca="1">INDEX('Lorri 401b'!L:L,MATCH('Retirement Calculator'!A81,'Lorri 401b'!N:N,0),0)</f>
        <v>4694695.8447025223</v>
      </c>
      <c r="S81" s="25">
        <f t="shared" ca="1" si="7"/>
        <v>6727245.537189642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2032410.5938860802</v>
      </c>
      <c r="R82" s="25">
        <f t="array" aca="1" ref="R82" ca="1">INDEX('Lorri 401b'!L:L,MATCH('Retirement Calculator'!A82,'Lorri 401b'!N:N,0),0)</f>
        <v>4692053.8521589348</v>
      </c>
      <c r="S82" s="25">
        <f t="shared" ca="1" si="7"/>
        <v>6724464.446045015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2032270.9157075363</v>
      </c>
      <c r="R83" s="25">
        <f t="array" aca="1" ref="R83" ca="1">INDEX('Lorri 401b'!L:L,MATCH('Retirement Calculator'!A83,'Lorri 401b'!N:N,0),0)</f>
        <v>4689400.8513130825</v>
      </c>
      <c r="S83" s="25">
        <f t="shared" ca="1" si="7"/>
        <v>6721671.7670206185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2032130.6555365818</v>
      </c>
      <c r="R84" s="25">
        <f t="array" aca="1" ref="R84" ca="1">INDEX('Lorri 401b'!L:L,MATCH('Retirement Calculator'!A84,'Lorri 401b'!N:N,0),0)</f>
        <v>4686736.7962970398</v>
      </c>
      <c r="S84" s="25">
        <f t="shared" ca="1" si="7"/>
        <v>6718867.4518336216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2031989.8109482483</v>
      </c>
      <c r="R85" s="25">
        <f t="array" aca="1" ref="R85" ca="1">INDEX('Lorri 401b'!L:L,MATCH('Retirement Calculator'!A85,'Lorri 401b'!N:N,0),0)</f>
        <v>4684061.6410517637</v>
      </c>
      <c r="S85" s="25">
        <f t="shared" ca="1" si="7"/>
        <v>6716051.4520000117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2031848.3795074632</v>
      </c>
      <c r="R86" s="25">
        <f t="array" aca="1" ref="R86" ca="1">INDEX('Lorri 401b'!L:L,MATCH('Retirement Calculator'!A86,'Lorri 401b'!N:N,0),0)</f>
        <v>4681375.3393262988</v>
      </c>
      <c r="S86" s="25">
        <f t="shared" ca="1" si="7"/>
        <v>6713223.7188337622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2031706.3587690082</v>
      </c>
      <c r="R87" s="25">
        <f t="array" aca="1" ref="R87" ca="1">INDEX('Lorri 401b'!L:L,MATCH('Retirement Calculator'!A87,'Lorri 401b'!N:N,0),0)</f>
        <v>4678677.844676977</v>
      </c>
      <c r="S87" s="25">
        <f t="shared" ca="1" si="7"/>
        <v>6710384.203445985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2031563.7462774764</v>
      </c>
      <c r="R88" s="25">
        <f t="array" aca="1" ref="R88" ca="1">INDEX('Lorri 401b'!L:L,MATCH('Retirement Calculator'!A88,'Lorri 401b'!N:N,0),0)</f>
        <v>4675969.1104666172</v>
      </c>
      <c r="S88" s="25">
        <f t="shared" ca="1" si="7"/>
        <v>6707532.8567440938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2031420.53956723</v>
      </c>
      <c r="R89" s="25">
        <f t="array" aca="1" ref="R89" ca="1">INDEX('Lorri 401b'!L:L,MATCH('Retirement Calculator'!A89,'Lorri 401b'!N:N,0),0)</f>
        <v>4673249.0898637138</v>
      </c>
      <c r="S89" s="25">
        <f t="shared" ca="1" si="7"/>
        <v>6704669.6294309441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2031276.7361623575</v>
      </c>
      <c r="R90" s="25">
        <f t="array" aca="1" ref="R90" ca="1">INDEX('Lorri 401b'!L:L,MATCH('Retirement Calculator'!A90,'Lorri 401b'!N:N,0),0)</f>
        <v>4670517.7358416319</v>
      </c>
      <c r="S90" s="25">
        <f t="shared" ca="1" si="7"/>
        <v>6701794.4720039889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2031132.3335766313</v>
      </c>
      <c r="R91" s="25">
        <f t="array" aca="1" ref="R91" ca="1">INDEX('Lorri 401b'!L:L,MATCH('Retirement Calculator'!A91,'Lorri 401b'!N:N,0),0)</f>
        <v>4667775.0011777915</v>
      </c>
      <c r="S91" s="25">
        <f t="shared" ca="1" si="7"/>
        <v>6698907.3347544223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2030987.3293134645</v>
      </c>
      <c r="R92" s="25">
        <f t="array" aca="1" ref="R92" ca="1">INDEX('Lorri 401b'!L:L,MATCH('Retirement Calculator'!A92,'Lorri 401b'!N:N,0),0)</f>
        <v>4665020.8384528514</v>
      </c>
      <c r="S92" s="25">
        <f t="shared" ca="1" si="7"/>
        <v>6696008.1677663159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2030841.7208658678</v>
      </c>
      <c r="R93" s="25">
        <f t="array" aca="1" ref="R93" ca="1">INDEX('Lorri 401b'!L:L,MATCH('Retirement Calculator'!A93,'Lorri 401b'!N:N,0),0)</f>
        <v>4662255.2000498911</v>
      </c>
      <c r="S93" s="25">
        <f t="shared" ca="1" si="7"/>
        <v>6693096.9209157592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2030695.5057164063</v>
      </c>
      <c r="R94" s="25">
        <f t="array" aca="1" ref="R94" ca="1">INDEX('Lorri 401b'!L:L,MATCH('Retirement Calculator'!A94,'Lorri 401b'!N:N,0),0)</f>
        <v>4659478.038153585</v>
      </c>
      <c r="S94" s="25">
        <f t="shared" ca="1" si="7"/>
        <v>6690173.5438699909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2030548.6813371554</v>
      </c>
      <c r="R95" s="25">
        <f t="array" aca="1" ref="R95" ca="1">INDEX('Lorri 401b'!L:L,MATCH('Retirement Calculator'!A95,'Lorri 401b'!N:N,0),0)</f>
        <v>4656689.3047493771</v>
      </c>
      <c r="S95" s="25">
        <f t="shared" ca="1" si="7"/>
        <v>6687237.9860865325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2030401.2451896577</v>
      </c>
      <c r="R96" s="25">
        <f t="array" aca="1" ref="R96" ca="1">INDEX('Lorri 401b'!L:L,MATCH('Retirement Calculator'!A96,'Lorri 401b'!N:N,0),0)</f>
        <v>4653888.9516226519</v>
      </c>
      <c r="S96" s="25">
        <f t="shared" ca="1" si="7"/>
        <v>6684290.1968123093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2030253.1947248785</v>
      </c>
      <c r="R97" s="25">
        <f t="array" aca="1" ref="R97" ca="1">INDEX('Lorri 401b'!L:L,MATCH('Retirement Calculator'!A97,'Lorri 401b'!N:N,0),0)</f>
        <v>4651076.9303578986</v>
      </c>
      <c r="S97" s="25">
        <f t="shared" ca="1" si="7"/>
        <v>6681330.1250827769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2030104.5273831629</v>
      </c>
      <c r="R98" s="25">
        <f t="array" aca="1" ref="R98" ca="1">INDEX('Lorri 401b'!L:L,MATCH('Retirement Calculator'!A98,'Lorri 401b'!N:N,0),0)</f>
        <v>4648253.1923378753</v>
      </c>
      <c r="S98" s="25">
        <f t="shared" ca="1" si="7"/>
        <v>6678357.7197210379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2029955.2405941901</v>
      </c>
      <c r="R99" s="25">
        <f t="array" aca="1" ref="R99" ca="1">INDEX('Lorri 401b'!L:L,MATCH('Retirement Calculator'!A99,'Lorri 401b'!N:N,0),0)</f>
        <v>4645417.688742769</v>
      </c>
      <c r="S99" s="25">
        <f t="shared" ca="1" si="7"/>
        <v>6675372.9293369595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2029805.3317769298</v>
      </c>
      <c r="R100" s="25">
        <f t="array" aca="1" ref="R100" ca="1">INDEX('Lorri 401b'!L:L,MATCH('Retirement Calculator'!A100,'Lorri 401b'!N:N,0),0)</f>
        <v>4642570.37054935</v>
      </c>
      <c r="S100" s="25">
        <f t="shared" ca="1" si="7"/>
        <v>6672375.7023262801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2029654.7983395976</v>
      </c>
      <c r="R101" s="25">
        <f t="array" aca="1" ref="R101" ca="1">INDEX('Lorri 401b'!L:L,MATCH('Retirement Calculator'!A101,'Lorri 401b'!N:N,0),0)</f>
        <v>4639711.1885301247</v>
      </c>
      <c r="S101" s="25">
        <f t="shared" ca="1" si="7"/>
        <v>6669365.9868697226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2029503.6376796099</v>
      </c>
      <c r="R102" s="25">
        <f t="array" aca="1" ref="R102" ca="1">INDEX('Lorri 401b'!L:L,MATCH('Retirement Calculator'!A102,'Lorri 401b'!N:N,0),0)</f>
        <v>4636840.0932524856</v>
      </c>
      <c r="S102" s="25">
        <f t="shared" ca="1" si="7"/>
        <v>6666343.730932096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2029351.8471835391</v>
      </c>
      <c r="R103" s="25">
        <f t="array" aca="1" ref="R103" ca="1">INDEX('Lorri 401b'!L:L,MATCH('Retirement Calculator'!A103,'Lorri 401b'!N:N,0),0)</f>
        <v>4633957.0350778569</v>
      </c>
      <c r="S103" s="25">
        <f t="shared" ca="1" si="7"/>
        <v>6663308.8822613955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2029199.4242270677</v>
      </c>
      <c r="R104" s="25">
        <f t="array" aca="1" ref="R104" ca="1">INDEX('Lorri 401b'!L:L,MATCH('Retirement Calculator'!A104,'Lorri 401b'!N:N,0),0)</f>
        <v>4631061.9641608335</v>
      </c>
      <c r="S104" s="25">
        <f t="shared" ca="1" si="7"/>
        <v>6660261.3883879017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2029046.3661749444</v>
      </c>
      <c r="R105" s="25">
        <f t="array" aca="1" ref="R105" ca="1">INDEX('Lorri 401b'!L:L,MATCH('Retirement Calculator'!A105,'Lorri 401b'!N:N,0),0)</f>
        <v>4628154.8304483229</v>
      </c>
      <c r="S105" s="25">
        <f t="shared" ca="1" si="7"/>
        <v>6657201.1966232676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2028892.6703809374</v>
      </c>
      <c r="R106" s="25">
        <f t="array" aca="1" ref="R106" ca="1">INDEX('Lorri 401b'!L:L,MATCH('Retirement Calculator'!A106,'Lorri 401b'!N:N,0),0)</f>
        <v>4625235.5836786767</v>
      </c>
      <c r="S106" s="25">
        <f t="shared" ca="1" si="7"/>
        <v>6654128.2540596146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2028738.3341877887</v>
      </c>
      <c r="R107" s="25">
        <f t="array" aca="1" ref="R107" ca="1">INDEX('Lorri 401b'!L:L,MATCH('Retirement Calculator'!A107,'Lorri 401b'!N:N,0),0)</f>
        <v>4622304.1733808238</v>
      </c>
      <c r="S107" s="25">
        <f t="shared" ca="1" si="7"/>
        <v>6651042.5075686127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2029262.2716088349</v>
      </c>
      <c r="R108" s="25">
        <f t="array" aca="1" ref="R108" ca="1">INDEX('Lorri 401b'!L:L,MATCH('Retirement Calculator'!A108,'Lorri 401b'!N:N,0),0)</f>
        <v>4621111.7155250628</v>
      </c>
      <c r="S108" s="25">
        <f t="shared" ca="1" si="7"/>
        <v>6650373.9871338978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2029788.3921024688</v>
      </c>
      <c r="R109" s="25">
        <f t="array" aca="1" ref="R109" ca="1">INDEX('Lorri 401b'!L:L,MATCH('Retirement Calculator'!A109,'Lorri 401b'!N:N,0),0)</f>
        <v>4619914.2890949026</v>
      </c>
      <c r="S109" s="25">
        <f t="shared" ca="1" si="7"/>
        <v>6649702.6811973713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2030316.7047648262</v>
      </c>
      <c r="R110" s="25">
        <f t="array" aca="1" ref="R110" ca="1">INDEX('Lorri 401b'!L:L,MATCH('Retirement Calculator'!A110,'Lorri 401b'!N:N,0),0)</f>
        <v>4618711.8733879505</v>
      </c>
      <c r="S110" s="25">
        <f t="shared" ca="1" si="7"/>
        <v>6649028.5781527767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2030847.2187299435</v>
      </c>
      <c r="R111" s="25">
        <f t="array" aca="1" ref="R111" ca="1">INDEX('Lorri 401b'!L:L,MATCH('Retirement Calculator'!A111,'Lorri 401b'!N:N,0),0)</f>
        <v>4617504.4476155527</v>
      </c>
      <c r="S111" s="25">
        <f t="shared" ca="1" si="7"/>
        <v>6648351.6663454957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2031379.9431699154</v>
      </c>
      <c r="R112" s="25">
        <f t="array" aca="1" ref="R112" ca="1">INDEX('Lorri 401b'!L:L,MATCH('Retirement Calculator'!A112,'Lorri 401b'!N:N,0),0)</f>
        <v>4616291.990902436</v>
      </c>
      <c r="S112" s="25">
        <f t="shared" ca="1" si="7"/>
        <v>6647671.9340723511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2031914.8872950538</v>
      </c>
      <c r="R113" s="25">
        <f t="array" aca="1" ref="R113" ca="1">INDEX('Lorri 401b'!L:L,MATCH('Retirement Calculator'!A113,'Lorri 401b'!N:N,0),0)</f>
        <v>4615074.482286348</v>
      </c>
      <c r="S113" s="25">
        <f t="shared" ca="1" si="7"/>
        <v>6646989.3695814013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2032452.060354047</v>
      </c>
      <c r="R114" s="25">
        <f t="array" aca="1" ref="R114" ca="1">INDEX('Lorri 401b'!L:L,MATCH('Retirement Calculator'!A114,'Lorri 401b'!N:N,0),0)</f>
        <v>4613851.9007176934</v>
      </c>
      <c r="S114" s="25">
        <f t="shared" ca="1" si="7"/>
        <v>6646303.9610717408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2032991.4716341193</v>
      </c>
      <c r="R115" s="25">
        <f t="array" aca="1" ref="R115" ca="1">INDEX('Lorri 401b'!L:L,MATCH('Retirement Calculator'!A115,'Lorri 401b'!N:N,0),0)</f>
        <v>4612624.2250591693</v>
      </c>
      <c r="S115" s="25">
        <f t="shared" ca="1" si="7"/>
        <v>6645615.6966932882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2033533.130461192</v>
      </c>
      <c r="R116" s="25">
        <f t="array" aca="1" ref="R116" ca="1">INDEX('Lorri 401b'!L:L,MATCH('Retirement Calculator'!A116,'Lorri 401b'!N:N,0),0)</f>
        <v>4611391.4340854017</v>
      </c>
      <c r="S116" s="25">
        <f t="shared" ca="1" si="7"/>
        <v>6644924.5645465935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2034077.0462000442</v>
      </c>
      <c r="R117" s="25">
        <f t="array" aca="1" ref="R117" ca="1">INDEX('Lorri 401b'!L:L,MATCH('Retirement Calculator'!A117,'Lorri 401b'!N:N,0),0)</f>
        <v>4610153.506482576</v>
      </c>
      <c r="S117" s="25">
        <f t="shared" ca="1" si="7"/>
        <v>6644230.5526826205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2034623.2282544749</v>
      </c>
      <c r="R118" s="25">
        <f t="array" aca="1" ref="R118" ca="1">INDEX('Lorri 401b'!L:L,MATCH('Retirement Calculator'!A118,'Lorri 401b'!N:N,0),0)</f>
        <v>4608910.4208480725</v>
      </c>
      <c r="S118" s="25">
        <f t="shared" ca="1" si="7"/>
        <v>6643533.6491025472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2035171.6860674657</v>
      </c>
      <c r="R119" s="25">
        <f t="array" aca="1" ref="R119" ca="1">INDEX('Lorri 401b'!L:L,MATCH('Retirement Calculator'!A119,'Lorri 401b'!N:N,0),0)</f>
        <v>4607662.1556900917</v>
      </c>
      <c r="S119" s="25">
        <f t="shared" ca="1" si="7"/>
        <v>6642833.8417575574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2035722.4291213439</v>
      </c>
      <c r="R120" s="25">
        <f t="array" aca="1" ref="R120" ca="1">INDEX('Lorri 401b'!L:L,MATCH('Retirement Calculator'!A120,'Lorri 401b'!N:N,0),0)</f>
        <v>4606408.6894272855</v>
      </c>
      <c r="S120" s="25">
        <f t="shared" ca="1" si="7"/>
        <v>6642131.1185486298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2036275.4669379466</v>
      </c>
      <c r="R121" s="25">
        <f t="array" aca="1" ref="R121" ca="1">INDEX('Lorri 401b'!L:L,MATCH('Retirement Calculator'!A121,'Lorri 401b'!N:N,0),0)</f>
        <v>4605150.0003883848</v>
      </c>
      <c r="S121" s="25">
        <f t="shared" ca="1" si="7"/>
        <v>6641425.4673263319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2036830.8090787854</v>
      </c>
      <c r="R122" s="25">
        <f t="array" aca="1" ref="R122" ca="1">INDEX('Lorri 401b'!L:L,MATCH('Retirement Calculator'!A122,'Lorri 401b'!N:N,0),0)</f>
        <v>4603886.0668118214</v>
      </c>
      <c r="S122" s="25">
        <f t="shared" ca="1" si="7"/>
        <v>6640716.875890607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2037388.4651452107</v>
      </c>
      <c r="R123" s="25">
        <f t="array" aca="1" ref="R123" ca="1">INDEX('Lorri 401b'!L:L,MATCH('Retirement Calculator'!A123,'Lorri 401b'!N:N,0),0)</f>
        <v>4602616.8668453563</v>
      </c>
      <c r="S123" s="25">
        <f t="shared" ca="1" si="7"/>
        <v>6640005.331990567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2037948.4447785795</v>
      </c>
      <c r="R124" s="25">
        <f t="array" aca="1" ref="R124" ca="1">INDEX('Lorri 401b'!L:L,MATCH('Retirement Calculator'!A124,'Lorri 401b'!N:N,0),0)</f>
        <v>4601342.3785456978</v>
      </c>
      <c r="S124" s="25">
        <f t="shared" ca="1" si="7"/>
        <v>6639290.8233242771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2038510.7576604208</v>
      </c>
      <c r="R125" s="25">
        <f t="array" aca="1" ref="R125" ca="1">INDEX('Lorri 401b'!L:L,MATCH('Retirement Calculator'!A125,'Lorri 401b'!N:N,0),0)</f>
        <v>4600062.5798781235</v>
      </c>
      <c r="S125" s="25">
        <f t="shared" ca="1" si="7"/>
        <v>6638573.3375385441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2039075.4135126031</v>
      </c>
      <c r="R126" s="25">
        <f t="array" aca="1" ref="R126" ca="1">INDEX('Lorri 401b'!L:L,MATCH('Retirement Calculator'!A126,'Lorri 401b'!N:N,0),0)</f>
        <v>4598777.4487161012</v>
      </c>
      <c r="S126" s="25">
        <f t="shared" ca="1" si="7"/>
        <v>6637852.8622287046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2039642.4220975027</v>
      </c>
      <c r="R127" s="25">
        <f t="array" aca="1" ref="R127" ca="1">INDEX('Lorri 401b'!L:L,MATCH('Retirement Calculator'!A127,'Lorri 401b'!N:N,0),0)</f>
        <v>4597486.9628409036</v>
      </c>
      <c r="S127" s="25">
        <f t="shared" ca="1" si="7"/>
        <v>6637129.3849384058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2040211.7932181729</v>
      </c>
      <c r="R128" s="25">
        <f t="array" aca="1" ref="R128" ca="1">INDEX('Lorri 401b'!L:L,MATCH('Retirement Calculator'!A128,'Lorri 401b'!N:N,0),0)</f>
        <v>4596191.0999412257</v>
      </c>
      <c r="S128" s="25">
        <f t="shared" ca="1" si="7"/>
        <v>6636402.8931593988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2040783.5367185124</v>
      </c>
      <c r="R129" s="25">
        <f t="array" aca="1" ref="R129" ca="1">INDEX('Lorri 401b'!L:L,MATCH('Retirement Calculator'!A129,'Lorri 401b'!N:N,0),0)</f>
        <v>4594889.8376127994</v>
      </c>
      <c r="S129" s="25">
        <f t="shared" ca="1" si="7"/>
        <v>6635673.3743313123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2041357.6624834368</v>
      </c>
      <c r="R130" s="25">
        <f t="array" aca="1" ref="R130" ca="1">INDEX('Lorri 401b'!L:L,MATCH('Retirement Calculator'!A130,'Lorri 401b'!N:N,0),0)</f>
        <v>4593583.153358005</v>
      </c>
      <c r="S130" s="25">
        <f t="shared" ca="1" si="7"/>
        <v>6634940.815841442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2041934.1804390482</v>
      </c>
      <c r="R131" s="25">
        <f t="array" aca="1" ref="R131" ca="1">INDEX('Lorri 401b'!L:L,MATCH('Retirement Calculator'!A131,'Lorri 401b'!N:N,0),0)</f>
        <v>4592271.0245854817</v>
      </c>
      <c r="S131" s="25">
        <f t="shared" ca="1" si="7"/>
        <v>6634205.2050245302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2042513.100552808</v>
      </c>
      <c r="R132" s="25">
        <f t="array" aca="1" ref="R132" ca="1">INDEX('Lorri 401b'!L:L,MATCH('Retirement Calculator'!A132,'Lorri 401b'!N:N,0),0)</f>
        <v>4590953.42860974</v>
      </c>
      <c r="S132" s="25">
        <f t="shared" ca="1" si="7"/>
        <v>6633466.5291625485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2043094.4328337086</v>
      </c>
      <c r="R133" s="25">
        <f t="array" aca="1" ref="R133" ca="1">INDEX('Lorri 401b'!L:L,MATCH('Retirement Calculator'!A133,'Lorri 401b'!N:N,0),0)</f>
        <v>4589630.3426507665</v>
      </c>
      <c r="S133" s="25">
        <f t="shared" ca="1" si="7"/>
        <v>6632724.7754844753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2043678.1873324462</v>
      </c>
      <c r="R134" s="25">
        <f t="array" aca="1" ref="R134" ca="1">INDEX('Lorri 401b'!L:L,MATCH('Retirement Calculator'!A134,'Lorri 401b'!N:N,0),0)</f>
        <v>4588301.7438336303</v>
      </c>
      <c r="S134" s="25">
        <f t="shared" ca="1" si="7"/>
        <v>6631979.931166077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2044264.3741415953</v>
      </c>
      <c r="R135" s="25">
        <f t="array" aca="1" ref="R135" ca="1">INDEX('Lorri 401b'!L:L,MATCH('Retirement Calculator'!A135,'Lorri 401b'!N:N,0),0)</f>
        <v>4586967.6091880891</v>
      </c>
      <c r="S135" s="25">
        <f t="shared" ca="1" si="7"/>
        <v>6631231.9833296845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2044853.0033957826</v>
      </c>
      <c r="R136" s="25">
        <f t="array" aca="1" ref="R136" ca="1">INDEX('Lorri 401b'!L:L,MATCH('Retirement Calculator'!A136,'Lorri 401b'!N:N,0),0)</f>
        <v>4585627.9156481912</v>
      </c>
      <c r="S136" s="25">
        <f t="shared" ca="1" si="7"/>
        <v>6630480.919043974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2045444.0852718621</v>
      </c>
      <c r="R137" s="25">
        <f t="array" aca="1" ref="R137" ca="1">INDEX('Lorri 401b'!L:L,MATCH('Retirement Calculator'!A137,'Lorri 401b'!N:N,0),0)</f>
        <v>4584282.6400518771</v>
      </c>
      <c r="S137" s="25">
        <f t="shared" ca="1" si="7"/>
        <v>6629726.7253237395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2046037.629989092</v>
      </c>
      <c r="R138" s="25">
        <f t="array" aca="1" ref="R138" ca="1">INDEX('Lorri 401b'!L:L,MATCH('Retirement Calculator'!A138,'Lorri 401b'!N:N,0),0)</f>
        <v>4582931.759140579</v>
      </c>
      <c r="S138" s="25">
        <f t="shared" ca="1" si="7"/>
        <v>6628969.3891296713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2046633.6478093104</v>
      </c>
      <c r="R139" s="25">
        <f t="array" aca="1" ref="R139" ca="1">INDEX('Lorri 401b'!L:L,MATCH('Retirement Calculator'!A139,'Lorri 401b'!N:N,0),0)</f>
        <v>4581575.2495588167</v>
      </c>
      <c r="S139" s="25">
        <f t="shared" ca="1" si="7"/>
        <v>6628208.8973681275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2047232.1490371129</v>
      </c>
      <c r="R140" s="25">
        <f t="array" aca="1" ref="R140" ca="1">INDEX('Lorri 401b'!L:L,MATCH('Retirement Calculator'!A140,'Lorri 401b'!N:N,0),0)</f>
        <v>4580213.0878537968</v>
      </c>
      <c r="S140" s="25">
        <f t="shared" ca="1" si="7"/>
        <v>6627445.2368909102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2047833.1440200314</v>
      </c>
      <c r="R141" s="25">
        <f t="array" aca="1" ref="R141" ca="1">INDEX('Lorri 401b'!L:L,MATCH('Retirement Calculator'!A141,'Lorri 401b'!N:N,0),0)</f>
        <v>4578845.2504750062</v>
      </c>
      <c r="S141" s="25">
        <f t="shared" ca="1" si="7"/>
        <v>6626678.3944950374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2048436.6431487121</v>
      </c>
      <c r="R142" s="25">
        <f t="array" aca="1" ref="R142" ca="1">INDEX('Lorri 401b'!L:L,MATCH('Retirement Calculator'!A142,'Lorri 401b'!N:N,0),0)</f>
        <v>4577471.7137738038</v>
      </c>
      <c r="S142" s="25">
        <f t="shared" ca="1" si="7"/>
        <v>6625908.3569225157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2049042.6568570957</v>
      </c>
      <c r="R143" s="25">
        <f t="array" aca="1" ref="R143" ca="1">INDEX('Lorri 401b'!L:L,MATCH('Retirement Calculator'!A143,'Lorri 401b'!N:N,0),0)</f>
        <v>4576092.4540030137</v>
      </c>
      <c r="S143" s="25">
        <f t="shared" ca="1" si="7"/>
        <v>6625135.1108601093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2049651.1956225974</v>
      </c>
      <c r="R144" s="25">
        <f t="array" aca="1" ref="R144" ca="1">INDEX('Lorri 401b'!L:L,MATCH('Retirement Calculator'!A144,'Lorri 401b'!N:N,0),0)</f>
        <v>4574707.4473165115</v>
      </c>
      <c r="S144" s="25">
        <f t="shared" ca="1" si="7"/>
        <v>6624358.6429391094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2050262.2699662887</v>
      </c>
      <c r="R145" s="25">
        <f t="array" aca="1" ref="R145" ca="1">INDEX('Lorri 401b'!L:L,MATCH('Retirement Calculator'!A145,'Lorri 401b'!N:N,0),0)</f>
        <v>4573316.6697688159</v>
      </c>
      <c r="S145" s="25">
        <f t="shared" ca="1" si="7"/>
        <v>6623578.9397351043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2050875.8904530788</v>
      </c>
      <c r="R146" s="25">
        <f t="array" aca="1" ref="R146" ca="1">INDEX('Lorri 401b'!L:L,MATCH('Retirement Calculator'!A146,'Lorri 401b'!N:N,0),0)</f>
        <v>4571920.0973146716</v>
      </c>
      <c r="S146" s="25">
        <f t="shared" ca="1" si="7"/>
        <v>6622795.9877677504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2051492.067691897</v>
      </c>
      <c r="R147" s="25">
        <f t="array" aca="1" ref="R147" ca="1">INDEX('Lorri 401b'!L:L,MATCH('Retirement Calculator'!A147,'Lorri 401b'!N:N,0),0)</f>
        <v>4570517.7058086349</v>
      </c>
      <c r="S147" s="25">
        <f t="shared" ca="1" si="7"/>
        <v>6622009.7735005319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2052110.8123358772</v>
      </c>
      <c r="R148" s="25">
        <f t="array" aca="1" ref="R148" ca="1">INDEX('Lorri 401b'!L:L,MATCH('Retirement Calculator'!A148,'Lorri 401b'!N:N,0),0)</f>
        <v>4569109.4710046565</v>
      </c>
      <c r="S148" s="25">
        <f t="shared" ca="1" si="7"/>
        <v>6621220.2833405342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2052732.1350825406</v>
      </c>
      <c r="R149" s="25">
        <f t="array" aca="1" ref="R149" ca="1">INDEX('Lorri 401b'!L:L,MATCH('Retirement Calculator'!A149,'Lorri 401b'!N:N,0),0)</f>
        <v>4567695.3685556613</v>
      </c>
      <c r="S149" s="25">
        <f t="shared" ca="1" si="7"/>
        <v>6620427.5036382023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2053356.0466739817</v>
      </c>
      <c r="R150" s="25">
        <f t="array" aca="1" ref="R150" ca="1">INDEX('Lorri 401b'!L:L,MATCH('Retirement Calculator'!A150,'Lorri 401b'!N:N,0),0)</f>
        <v>4566275.3740131287</v>
      </c>
      <c r="S150" s="25">
        <f t="shared" ca="1" si="7"/>
        <v>6619631.4206871102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2053982.5578970539</v>
      </c>
      <c r="R151" s="25">
        <f t="array" aca="1" ref="R151" ca="1">INDEX('Lorri 401b'!L:L,MATCH('Retirement Calculator'!A151,'Lorri 401b'!N:N,0),0)</f>
        <v>4564849.4628266692</v>
      </c>
      <c r="S151" s="25">
        <f t="shared" ca="1" si="7"/>
        <v>6618832.0207237229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2054611.6795835556</v>
      </c>
      <c r="R152" s="25">
        <f t="array" aca="1" ref="R152" ca="1">INDEX('Lorri 401b'!L:L,MATCH('Retirement Calculator'!A152,'Lorri 401b'!N:N,0),0)</f>
        <v>4563417.6103435988</v>
      </c>
      <c r="S152" s="25">
        <f t="shared" ca="1" si="7"/>
        <v>6618029.2899271548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2055243.4226104175</v>
      </c>
      <c r="R153" s="25">
        <f t="array" aca="1" ref="R153" ca="1">INDEX('Lorri 401b'!L:L,MATCH('Retirement Calculator'!A153,'Lorri 401b'!N:N,0),0)</f>
        <v>4561979.7918085158</v>
      </c>
      <c r="S153" s="25">
        <f t="shared" ca="1" si="7"/>
        <v>6617223.2144189328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2055877.7978998914</v>
      </c>
      <c r="R154" s="25">
        <f t="array" aca="1" ref="R154" ca="1">INDEX('Lorri 401b'!L:L,MATCH('Retirement Calculator'!A154,'Lorri 401b'!N:N,0),0)</f>
        <v>4560535.9823628701</v>
      </c>
      <c r="S154" s="25">
        <f t="shared" ca="1" si="7"/>
        <v>6616413.7802627617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2056514.8164197381</v>
      </c>
      <c r="R155" s="25">
        <f t="array" aca="1" ref="R155" ca="1">INDEX('Lorri 401b'!L:L,MATCH('Retirement Calculator'!A155,'Lorri 401b'!N:N,0),0)</f>
        <v>4559086.1570445346</v>
      </c>
      <c r="S155" s="25">
        <f t="shared" ca="1" si="7"/>
        <v>6615600.9734642729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2057154.4891834175</v>
      </c>
      <c r="R156" s="25">
        <f t="array" aca="1" ref="R156" ca="1">INDEX('Lorri 401b'!L:L,MATCH('Retirement Calculator'!A156,'Lorri 401b'!N:N,0),0)</f>
        <v>4557630.2907873718</v>
      </c>
      <c r="S156" s="25">
        <f t="shared" ca="1" si="7"/>
        <v>6614784.7799707893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2057796.827250279</v>
      </c>
      <c r="R157" s="25">
        <f t="array" aca="1" ref="R157" ca="1">INDEX('Lorri 401b'!L:L,MATCH('Retirement Calculator'!A157,'Lorri 401b'!N:N,0),0)</f>
        <v>4556168.3584208051</v>
      </c>
      <c r="S157" s="25">
        <f t="shared" ca="1" si="7"/>
        <v>6613965.1856710836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2058441.8417257525</v>
      </c>
      <c r="R158" s="25">
        <f t="array" aca="1" ref="R158" ca="1">INDEX('Lorri 401b'!L:L,MATCH('Retirement Calculator'!A158,'Lorri 401b'!N:N,0),0)</f>
        <v>4554700.3346693777</v>
      </c>
      <c r="S158" s="25">
        <f t="shared" ca="1" si="7"/>
        <v>6613142.1763951303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2059089.5437615402</v>
      </c>
      <c r="R159" s="25">
        <f t="array" aca="1" ref="R159" ca="1">INDEX('Lorri 401b'!L:L,MATCH('Retirement Calculator'!A159,'Lorri 401b'!N:N,0),0)</f>
        <v>4553226.1941523189</v>
      </c>
      <c r="S159" s="25">
        <f t="shared" ca="1" si="7"/>
        <v>6612315.7379138591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2059739.9445558104</v>
      </c>
      <c r="R160" s="25">
        <f t="array" aca="1" ref="R160" ca="1">INDEX('Lorri 401b'!L:L,MATCH('Retirement Calculator'!A160,'Lorri 401b'!N:N,0),0)</f>
        <v>4551745.9113831054</v>
      </c>
      <c r="S160" s="25">
        <f t="shared" ca="1" si="7"/>
        <v>6611485.8559389161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2060393.0553533901</v>
      </c>
      <c r="R161" s="25">
        <f t="array" aca="1" ref="R161" ca="1">INDEX('Lorri 401b'!L:L,MATCH('Retirement Calculator'!A161,'Lorri 401b'!N:N,0),0)</f>
        <v>4550259.460769021</v>
      </c>
      <c r="S161" s="25">
        <f t="shared" ca="1" si="7"/>
        <v>6610652.516122411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2061048.8874459597</v>
      </c>
      <c r="R162" s="25">
        <f t="array" aca="1" ref="R162" ca="1">INDEX('Lorri 401b'!L:L,MATCH('Retirement Calculator'!A162,'Lorri 401b'!N:N,0),0)</f>
        <v>4548766.8166107107</v>
      </c>
      <c r="S162" s="25">
        <f t="shared" ca="1" si="7"/>
        <v>6609815.7040566709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2061707.4521722484</v>
      </c>
      <c r="R163" s="25">
        <f t="array" aca="1" ref="R163" ca="1">INDEX('Lorri 401b'!L:L,MATCH('Retirement Calculator'!A163,'Lorri 401b'!N:N,0),0)</f>
        <v>4547267.9531017412</v>
      </c>
      <c r="S163" s="25">
        <f t="shared" ca="1" si="7"/>
        <v>6608975.4052739898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2062368.7609182301</v>
      </c>
      <c r="R164" s="25">
        <f t="array" aca="1" ref="R164" ca="1">INDEX('Lorri 401b'!L:L,MATCH('Retirement Calculator'!A164,'Lorri 401b'!N:N,0),0)</f>
        <v>4545762.8443281502</v>
      </c>
      <c r="S164" s="25">
        <f t="shared" ca="1" si="7"/>
        <v>6608131.60524638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2063032.8251173198</v>
      </c>
      <c r="R165" s="25">
        <f t="array" aca="1" ref="R165" ca="1">INDEX('Lorri 401b'!L:L,MATCH('Retirement Calculator'!A165,'Lorri 401b'!N:N,0),0)</f>
        <v>4544251.4642680027</v>
      </c>
      <c r="S165" s="25">
        <f t="shared" ca="1" si="7"/>
        <v>6607284.2893853225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2063699.6562505725</v>
      </c>
      <c r="R166" s="25">
        <f t="array" aca="1" ref="R166" ca="1">INDEX('Lorri 401b'!L:L,MATCH('Retirement Calculator'!A166,'Lorri 401b'!N:N,0),0)</f>
        <v>4542733.7867909381</v>
      </c>
      <c r="S166" s="25">
        <f t="shared" ca="1" si="7"/>
        <v>6606433.4430415109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2064369.2658468804</v>
      </c>
      <c r="R167" s="25">
        <f t="array" aca="1" ref="R167" ca="1">INDEX('Lorri 401b'!L:L,MATCH('Retirement Calculator'!A167,'Lorri 401b'!N:N,0),0)</f>
        <v>4541209.7856577188</v>
      </c>
      <c r="S167" s="25">
        <f t="shared" ca="1" si="7"/>
        <v>6605579.0515045989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2065041.665483173</v>
      </c>
      <c r="R168" s="25">
        <f t="array" aca="1" ref="R168" ca="1">INDEX('Lorri 401b'!L:L,MATCH('Retirement Calculator'!A168,'Lorri 401b'!N:N,0),0)</f>
        <v>4539679.434519778</v>
      </c>
      <c r="S168" s="25">
        <f t="shared" ca="1" si="7"/>
        <v>6604721.100002951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2065716.8667846166</v>
      </c>
      <c r="R169" s="25">
        <f t="array" aca="1" ref="R169" ca="1">INDEX('Lorri 401b'!L:L,MATCH('Retirement Calculator'!A169,'Lorri 401b'!N:N,0),0)</f>
        <v>4538142.706918763</v>
      </c>
      <c r="S169" s="25">
        <f t="shared" ca="1" si="7"/>
        <v>6603859.5737033794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2066394.8814248163</v>
      </c>
      <c r="R170" s="25">
        <f t="array" aca="1" ref="R170" ca="1">INDEX('Lorri 401b'!L:L,MATCH('Retirement Calculator'!A170,'Lorri 401b'!N:N,0),0)</f>
        <v>4536599.5762860766</v>
      </c>
      <c r="S170" s="25">
        <f t="shared" ca="1" si="7"/>
        <v>6602994.4577108929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2067075.7211260169</v>
      </c>
      <c r="R171" s="25">
        <f t="array" aca="1" ref="R171" ca="1">INDEX('Lorri 401b'!L:L,MATCH('Retirement Calculator'!A171,'Lorri 401b'!N:N,0),0)</f>
        <v>4535050.0159424208</v>
      </c>
      <c r="S171" s="25">
        <f t="shared" ca="1" si="7"/>
        <v>6602125.737068438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2067759.3976593059</v>
      </c>
      <c r="R172" s="25">
        <f t="array" aca="1" ref="R172" ca="1">INDEX('Lorri 401b'!L:L,MATCH('Retirement Calculator'!A172,'Lorri 401b'!N:N,0),0)</f>
        <v>4533493.9990973333</v>
      </c>
      <c r="S172" s="25">
        <f t="shared" ca="1" si="7"/>
        <v>6601253.3967566397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2068445.9228448169</v>
      </c>
      <c r="R173" s="25">
        <f t="array" aca="1" ref="R173" ca="1">INDEX('Lorri 401b'!L:L,MATCH('Retirement Calculator'!A173,'Lorri 401b'!N:N,0),0)</f>
        <v>4531931.4988487242</v>
      </c>
      <c r="S173" s="25">
        <f t="shared" ca="1" si="7"/>
        <v>6600377.4216935411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2069135.3085519341</v>
      </c>
      <c r="R174" s="25">
        <f t="array" aca="1" ref="R174" ca="1">INDEX('Lorri 401b'!L:L,MATCH('Retirement Calculator'!A174,'Lorri 401b'!N:N,0),0)</f>
        <v>4530362.4881824125</v>
      </c>
      <c r="S174" s="25">
        <f t="shared" ca="1" si="7"/>
        <v>6599497.7967343461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2069827.5666994976</v>
      </c>
      <c r="R175" s="25">
        <f t="array" aca="1" ref="R175" ca="1">INDEX('Lorri 401b'!L:L,MATCH('Retirement Calculator'!A175,'Lorri 401b'!N:N,0),0)</f>
        <v>4528786.9399716584</v>
      </c>
      <c r="S175" s="25">
        <f t="shared" ca="1" si="7"/>
        <v>6598614.5066711558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2070522.7092560094</v>
      </c>
      <c r="R176" s="25">
        <f t="array" aca="1" ref="R176" ca="1">INDEX('Lorri 401b'!L:L,MATCH('Retirement Calculator'!A176,'Lorri 401b'!N:N,0),0)</f>
        <v>4527204.8269766923</v>
      </c>
      <c r="S176" s="25">
        <f t="shared" ca="1" si="7"/>
        <v>6597727.5362327015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2071220.7482398399</v>
      </c>
      <c r="R177" s="25">
        <f t="array" aca="1" ref="R177" ca="1">INDEX('Lorri 401b'!L:L,MATCH('Retirement Calculator'!A177,'Lorri 401b'!N:N,0),0)</f>
        <v>4525616.121844247</v>
      </c>
      <c r="S177" s="25">
        <f t="shared" ca="1" si="7"/>
        <v>6596836.8700840864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2071921.6957194365</v>
      </c>
      <c r="R178" s="25">
        <f t="array" aca="1" ref="R178" ca="1">INDEX('Lorri 401b'!L:L,MATCH('Retirement Calculator'!A178,'Lorri 401b'!N:N,0),0)</f>
        <v>4524020.7971070837</v>
      </c>
      <c r="S178" s="25">
        <f t="shared" ca="1" si="7"/>
        <v>6595942.4928265205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2072625.5638135313</v>
      </c>
      <c r="R179" s="25">
        <f t="array" aca="1" ref="R179" ca="1">INDEX('Lorri 401b'!L:L,MATCH('Retirement Calculator'!A179,'Lorri 401b'!N:N,0),0)</f>
        <v>4522418.8251835154</v>
      </c>
      <c r="S179" s="25">
        <f t="shared" ca="1" si="7"/>
        <v>6595044.3889970463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2073332.3646913515</v>
      </c>
      <c r="R180" s="25">
        <f t="array" aca="1" ref="R180" ca="1">INDEX('Lorri 401b'!L:L,MATCH('Retirement Calculator'!A180,'Lorri 401b'!N:N,0),0)</f>
        <v>4520810.1783769326</v>
      </c>
      <c r="S180" s="25">
        <f t="shared" ca="1" si="7"/>
        <v>6594142.5430682842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2074042.1105728294</v>
      </c>
      <c r="R181" s="25">
        <f t="array" aca="1" ref="R181" ca="1">INDEX('Lorri 401b'!L:L,MATCH('Retirement Calculator'!A181,'Lorri 401b'!N:N,0),0)</f>
        <v>4519194.8288753219</v>
      </c>
      <c r="S181" s="25">
        <f t="shared" ca="1" si="7"/>
        <v>6593236.9394481517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2074754.8137288133</v>
      </c>
      <c r="R182" s="25">
        <f t="array" aca="1" ref="R182" ca="1">INDEX('Lorri 401b'!L:L,MATCH('Retirement Calculator'!A182,'Lorri 401b'!N:N,0),0)</f>
        <v>4517572.7487507882</v>
      </c>
      <c r="S182" s="25">
        <f t="shared" ca="1" si="7"/>
        <v>6592327.5624796012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2075470.4864812805</v>
      </c>
      <c r="R183" s="25">
        <f t="array" aca="1" ref="R183" ca="1">INDEX('Lorri 401b'!L:L,MATCH('Retirement Calculator'!A183,'Lorri 401b'!N:N,0),0)</f>
        <v>4515943.9099590685</v>
      </c>
      <c r="S183" s="25">
        <f t="shared" ca="1" si="7"/>
        <v>6591414.3964403495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2076189.1412035497</v>
      </c>
      <c r="R184" s="25">
        <f t="array" aca="1" ref="R184" ca="1">INDEX('Lorri 401b'!L:L,MATCH('Retirement Calculator'!A184,'Lorri 401b'!N:N,0),0)</f>
        <v>4514308.2843390498</v>
      </c>
      <c r="S184" s="25">
        <f t="shared" ca="1" si="7"/>
        <v>6590497.4255425995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2076910.7903204949</v>
      </c>
      <c r="R185" s="25">
        <f t="array" aca="1" ref="R185" ca="1">INDEX('Lorri 401b'!L:L,MATCH('Retirement Calculator'!A185,'Lorri 401b'!N:N,0),0)</f>
        <v>4512665.8436122816</v>
      </c>
      <c r="S185" s="25">
        <f t="shared" ca="1" si="7"/>
        <v>6589576.6339327767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2077635.4463087609</v>
      </c>
      <c r="R186" s="25">
        <f t="array" aca="1" ref="R186" ca="1">INDEX('Lorri 401b'!L:L,MATCH('Retirement Calculator'!A186,'Lorri 401b'!N:N,0),0)</f>
        <v>4511016.5593824852</v>
      </c>
      <c r="S186" s="25">
        <f t="shared" ca="1" si="7"/>
        <v>6588652.0056912461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2078363.1216969779</v>
      </c>
      <c r="R187" s="25">
        <f t="array" aca="1" ref="R187" ca="1">INDEX('Lorri 401b'!L:L,MATCH('Retirement Calculator'!A187,'Lorri 401b'!N:N,0),0)</f>
        <v>4509360.4031350641</v>
      </c>
      <c r="S187" s="25">
        <f t="shared" ca="1" si="7"/>
        <v>6587723.5248320419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2079093.8290659792</v>
      </c>
      <c r="R188" s="25">
        <f t="array" aca="1" ref="R188" ca="1">INDEX('Lorri 401b'!L:L,MATCH('Retirement Calculator'!A188,'Lorri 401b'!N:N,0),0)</f>
        <v>4507697.3462366126</v>
      </c>
      <c r="S188" s="25">
        <f t="shared" ca="1" si="7"/>
        <v>6586791.1753025921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2079827.5810490181</v>
      </c>
      <c r="R189" s="25">
        <f t="array" aca="1" ref="R189" ca="1">INDEX('Lorri 401b'!L:L,MATCH('Retirement Calculator'!A189,'Lorri 401b'!N:N,0),0)</f>
        <v>4506027.3599344175</v>
      </c>
      <c r="S189" s="25">
        <f t="shared" ca="1" si="7"/>
        <v>6585854.9409834351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2080564.3903319861</v>
      </c>
      <c r="R190" s="25">
        <f t="array" aca="1" ref="R190" ca="1">INDEX('Lorri 401b'!L:L,MATCH('Retirement Calculator'!A190,'Lorri 401b'!N:N,0),0)</f>
        <v>4504350.4153559627</v>
      </c>
      <c r="S190" s="25">
        <f t="shared" ca="1" si="7"/>
        <v>6584914.8056879491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2081304.2696536332</v>
      </c>
      <c r="R191" s="25">
        <f t="array" aca="1" ref="R191" ca="1">INDEX('Lorri 401b'!L:L,MATCH('Retirement Calculator'!A191,'Lorri 401b'!N:N,0),0)</f>
        <v>4502666.4835084314</v>
      </c>
      <c r="S191" s="25">
        <f t="shared" ca="1" si="7"/>
        <v>6583970.7531620646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2082047.2318057872</v>
      </c>
      <c r="R192" s="25">
        <f t="array" aca="1" ref="R192" ca="1">INDEX('Lorri 401b'!L:L,MATCH('Retirement Calculator'!A192,'Lorri 401b'!N:N,0),0)</f>
        <v>4500975.535278202</v>
      </c>
      <c r="S192" s="25">
        <f t="shared" ca="1" si="7"/>
        <v>6583022.7670839895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2082793.2896335751</v>
      </c>
      <c r="R193" s="25">
        <f t="array" aca="1" ref="R193" ca="1">INDEX('Lorri 401b'!L:L,MATCH('Retirement Calculator'!A193,'Lorri 401b'!N:N,0),0)</f>
        <v>4499277.5414303467</v>
      </c>
      <c r="S193" s="25">
        <f t="shared" ca="1" si="7"/>
        <v>6582070.8310639216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2083542.4560356454</v>
      </c>
      <c r="R194" s="25">
        <f t="array" aca="1" ref="R194" ca="1">INDEX('Lorri 401b'!L:L,MATCH('Retirement Calculator'!A194,'Lorri 401b'!N:N,0),0)</f>
        <v>4497572.4726081248</v>
      </c>
      <c r="S194" s="25">
        <f t="shared" ca="1" si="7"/>
        <v>6581114.9286437705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2084294.7439643911</v>
      </c>
      <c r="R195" s="25">
        <f t="array" aca="1" ref="R195" ca="1">INDEX('Lorri 401b'!L:L,MATCH('Retirement Calculator'!A195,'Lorri 401b'!N:N,0),0)</f>
        <v>4495860.2993324772</v>
      </c>
      <c r="S195" s="25">
        <f t="shared" ca="1" si="7"/>
        <v>6580155.043296868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2085050.1664261732</v>
      </c>
      <c r="R196" s="25">
        <f t="array" aca="1" ref="R196" ca="1">INDEX('Lorri 401b'!L:L,MATCH('Retirement Calculator'!A196,'Lorri 401b'!N:N,0),0)</f>
        <v>4494140.9920015149</v>
      </c>
      <c r="S196" s="25">
        <f t="shared" ca="1" si="7"/>
        <v>6579191.1584276883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2085808.7364815462</v>
      </c>
      <c r="R197" s="25">
        <f t="array" aca="1" ref="R197" ca="1">INDEX('Lorri 401b'!L:L,MATCH('Retirement Calculator'!A197,'Lorri 401b'!N:N,0),0)</f>
        <v>4492414.5208900068</v>
      </c>
      <c r="S197" s="25">
        <f t="shared" ca="1" si="7"/>
        <v>6578223.2573715532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2086570.4672454831</v>
      </c>
      <c r="R198" s="25">
        <f t="array" aca="1" ref="R198" ca="1">INDEX('Lorri 401b'!L:L,MATCH('Retirement Calculator'!A198,'Lorri 401b'!N:N,0),0)</f>
        <v>4490680.8561488669</v>
      </c>
      <c r="S198" s="25">
        <f t="shared" ca="1" si="7"/>
        <v>6577251.3233943498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2087335.3718876031</v>
      </c>
      <c r="R199" s="25">
        <f t="array" aca="1" ref="R199" ca="1">INDEX('Lorri 401b'!L:L,MATCH('Retirement Calculator'!A199,'Lorri 401b'!N:N,0),0)</f>
        <v>4488939.9678046396</v>
      </c>
      <c r="S199" s="25">
        <f t="shared" ca="1" si="7"/>
        <v>6576275.3396922424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2088103.4636323985</v>
      </c>
      <c r="R200" s="25">
        <f t="array" aca="1" ref="R200" ca="1">INDEX('Lorri 401b'!L:L,MATCH('Retirement Calculator'!A200,'Lorri 401b'!N:N,0),0)</f>
        <v>4487191.8257589778</v>
      </c>
      <c r="S200" s="25">
        <f t="shared" ca="1" si="7"/>
        <v>6575295.2893913761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2088874.7557594641</v>
      </c>
      <c r="R201" s="25">
        <f t="array" aca="1" ref="R201" ca="1">INDEX('Lorri 401b'!L:L,MATCH('Retirement Calculator'!A201,'Lorri 401b'!N:N,0),0)</f>
        <v>4485436.3997881254</v>
      </c>
      <c r="S201" s="25">
        <f t="shared" ca="1" si="7"/>
        <v>6574311.1555475891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2089649.2616037258</v>
      </c>
      <c r="R202" s="25">
        <f t="array" aca="1" ref="R202" ca="1">INDEX('Lorri 401b'!L:L,MATCH('Retirement Calculator'!A202,'Lorri 401b'!N:N,0),0)</f>
        <v>4483673.6595423948</v>
      </c>
      <c r="S202" s="25">
        <f t="shared" ca="1" si="7"/>
        <v>6573322.9211461209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2090426.9945556719</v>
      </c>
      <c r="R203" s="25">
        <f t="array" aca="1" ref="R203" ca="1">INDEX('Lorri 401b'!L:L,MATCH('Retirement Calculator'!A203,'Lorri 401b'!N:N,0),0)</f>
        <v>4481903.5745456405</v>
      </c>
      <c r="S203" s="25">
        <f t="shared" ca="1" si="7"/>
        <v>6572330.5691013122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2091207.9680615845</v>
      </c>
      <c r="R204" s="25">
        <f t="array" aca="1" ref="R204" ca="1">INDEX('Lorri 401b'!L:L,MATCH('Retirement Calculator'!A204,'Lorri 401b'!N:N,0),0)</f>
        <v>4480126.1141947331</v>
      </c>
      <c r="S204" s="25">
        <f t="shared" ca="1" si="7"/>
        <v>6571334.0822563171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2091992.1956237715</v>
      </c>
      <c r="R205" s="25">
        <f t="array" aca="1" ref="R205" ca="1">INDEX('Lorri 401b'!L:L,MATCH('Retirement Calculator'!A205,'Lorri 401b'!N:N,0),0)</f>
        <v>4478341.2477590302</v>
      </c>
      <c r="S205" s="25">
        <f t="shared" ca="1" si="7"/>
        <v>6570333.4433828015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2092779.6908008012</v>
      </c>
      <c r="R206" s="25">
        <f t="array" aca="1" ref="R206" ca="1">INDEX('Lorri 401b'!L:L,MATCH('Retirement Calculator'!A206,'Lorri 401b'!N:N,0),0)</f>
        <v>4476548.9443798447</v>
      </c>
      <c r="S206" s="25">
        <f t="shared" ca="1" si="7"/>
        <v>6569328.6351806456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2093570.4672077349</v>
      </c>
      <c r="R207" s="25">
        <f t="array" aca="1" ref="R207" ca="1">INDEX('Lorri 401b'!L:L,MATCH('Retirement Calculator'!A207,'Lorri 401b'!N:N,0),0)</f>
        <v>4474749.1730699129</v>
      </c>
      <c r="S207" s="25">
        <f t="shared" ca="1" si="7"/>
        <v>6568319.6402776483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2094364.5385163643</v>
      </c>
      <c r="R208" s="25">
        <f t="array" aca="1" ref="R208" ca="1">INDEX('Lorri 401b'!L:L,MATCH('Retirement Calculator'!A208,'Lorri 401b'!N:N,0),0)</f>
        <v>4472941.9027128564</v>
      </c>
      <c r="S208" s="25">
        <f t="shared" ca="1" si="7"/>
        <v>6567306.4412292205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2095161.9184554464</v>
      </c>
      <c r="R209" s="25">
        <f t="array" aca="1" ref="R209" ca="1">INDEX('Lorri 401b'!L:L,MATCH('Retirement Calculator'!A209,'Lorri 401b'!N:N,0),0)</f>
        <v>4471127.1020626454</v>
      </c>
      <c r="S209" s="25">
        <f t="shared" ca="1" si="7"/>
        <v>6566289.0205180915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2095962.6208109413</v>
      </c>
      <c r="R210" s="25">
        <f t="array" aca="1" ref="R210" ca="1">INDEX('Lorri 401b'!L:L,MATCH('Retirement Calculator'!A210,'Lorri 401b'!N:N,0),0)</f>
        <v>4469304.7397430586</v>
      </c>
      <c r="S210" s="25">
        <f t="shared" ca="1" si="7"/>
        <v>6565267.3605540004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2096766.6594262507</v>
      </c>
      <c r="R211" s="25">
        <f t="array" aca="1" ref="R211" ca="1">INDEX('Lorri 401b'!L:L,MATCH('Retirement Calculator'!A211,'Lorri 401b'!N:N,0),0)</f>
        <v>4467474.7842471404</v>
      </c>
      <c r="S211" s="25">
        <f t="shared" ca="1" si="7"/>
        <v>6564241.4436733909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2097574.0482024574</v>
      </c>
      <c r="R212" s="25">
        <f t="array" aca="1" ref="R212" ca="1">INDEX('Lorri 401b'!L:L,MATCH('Retirement Calculator'!A212,'Lorri 401b'!N:N,0),0)</f>
        <v>4465637.203936656</v>
      </c>
      <c r="S212" s="25">
        <f t="shared" ca="1" si="7"/>
        <v>6563211.2521391138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2098384.8010985646</v>
      </c>
      <c r="R213" s="25">
        <f t="array" aca="1" ref="R213" ca="1">INDEX('Lorri 401b'!L:L,MATCH('Retirement Calculator'!A213,'Lorri 401b'!N:N,0),0)</f>
        <v>4463791.9670415446</v>
      </c>
      <c r="S213" s="25">
        <f t="shared" ca="1" si="7"/>
        <v>6562176.7681401093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2099198.9321317393</v>
      </c>
      <c r="R214" s="25">
        <f t="array" aca="1" ref="R214" ca="1">INDEX('Lorri 401b'!L:L,MATCH('Retirement Calculator'!A214,'Lorri 401b'!N:N,0),0)</f>
        <v>4461939.0416593701</v>
      </c>
      <c r="S214" s="25">
        <f t="shared" ca="1" si="7"/>
        <v>6561137.9737911094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2100016.4553775522</v>
      </c>
      <c r="R215" s="25">
        <f t="array" aca="1" ref="R215" ca="1">INDEX('Lorri 401b'!L:L,MATCH('Retirement Calculator'!A215,'Lorri 401b'!N:N,0),0)</f>
        <v>4460078.3957547694</v>
      </c>
      <c r="S215" s="25">
        <f t="shared" ca="1" si="7"/>
        <v>6560094.8511323221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2100837.3849702226</v>
      </c>
      <c r="R216" s="25">
        <f t="array" aca="1" ref="R216" ca="1">INDEX('Lorri 401b'!L:L,MATCH('Retirement Calculator'!A216,'Lorri 401b'!N:N,0),0)</f>
        <v>4458209.9971588999</v>
      </c>
      <c r="S216" s="25">
        <f t="shared" ca="1" si="7"/>
        <v>6559047.3821291225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2101661.7351028626</v>
      </c>
      <c r="R217" s="25">
        <f t="array" aca="1" ref="R217" ca="1">INDEX('Lorri 401b'!L:L,MATCH('Retirement Calculator'!A217,'Lorri 401b'!N:N,0),0)</f>
        <v>4456333.8135688808</v>
      </c>
      <c r="S217" s="25">
        <f t="shared" ca="1" si="7"/>
        <v>6557995.5486717429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2102489.5200277218</v>
      </c>
      <c r="R218" s="25">
        <f t="array" aca="1" ref="R218" ca="1">INDEX('Lorri 401b'!L:L,MATCH('Retirement Calculator'!A218,'Lorri 401b'!N:N,0),0)</f>
        <v>4454449.8125472367</v>
      </c>
      <c r="S218" s="25">
        <f t="shared" ca="1" si="7"/>
        <v>6556939.332574958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2103320.7540564346</v>
      </c>
      <c r="R219" s="25">
        <f t="array" aca="1" ref="R219" ca="1">INDEX('Lorri 401b'!L:L,MATCH('Retirement Calculator'!A219,'Lorri 401b'!N:N,0),0)</f>
        <v>4452557.9615213359</v>
      </c>
      <c r="S219" s="25">
        <f t="shared" ca="1" si="7"/>
        <v>6555878.71557777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2104155.4515602668</v>
      </c>
      <c r="R220" s="25">
        <f t="array" aca="1" ref="R220" ca="1">INDEX('Lorri 401b'!L:L,MATCH('Retirement Calculator'!A220,'Lorri 401b'!N:N,0),0)</f>
        <v>4450658.2277828269</v>
      </c>
      <c r="S220" s="25">
        <f t="shared" ca="1" si="7"/>
        <v>6554813.6793430932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2104993.6269703652</v>
      </c>
      <c r="R221" s="25">
        <f t="array" aca="1" ref="R221" ca="1">INDEX('Lorri 401b'!L:L,MATCH('Retirement Calculator'!A221,'Lorri 401b'!N:N,0),0)</f>
        <v>4448750.578487074</v>
      </c>
      <c r="S221" s="25">
        <f t="shared" ca="1" si="7"/>
        <v>6553744.2054574396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2105835.2947780057</v>
      </c>
      <c r="R222" s="25">
        <f t="array" aca="1" ref="R222" ca="1">INDEX('Lorri 401b'!L:L,MATCH('Retirement Calculator'!A222,'Lorri 401b'!N:N,0),0)</f>
        <v>4446834.9806525894</v>
      </c>
      <c r="S222" s="25">
        <f t="shared" ca="1" si="7"/>
        <v>6552670.2754305955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2106680.4695348446</v>
      </c>
      <c r="R223" s="25">
        <f t="array" aca="1" ref="R223" ca="1">INDEX('Lorri 401b'!L:L,MATCH('Retirement Calculator'!A223,'Lorri 401b'!N:N,0),0)</f>
        <v>4444911.4011604609</v>
      </c>
      <c r="S223" s="25">
        <f t="shared" ca="1" si="7"/>
        <v>6551591.870695306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2107529.1658531707</v>
      </c>
      <c r="R224" s="25">
        <f t="array" aca="1" ref="R224" ca="1">INDEX('Lorri 401b'!L:L,MATCH('Retirement Calculator'!A224,'Lorri 401b'!N:N,0),0)</f>
        <v>4442979.8067537816</v>
      </c>
      <c r="S224" s="25">
        <f t="shared" ca="1" si="7"/>
        <v>6550508.9726069523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2108381.3984061563</v>
      </c>
      <c r="R225" s="25">
        <f t="array" aca="1" ref="R225" ca="1">INDEX('Lorri 401b'!L:L,MATCH('Retirement Calculator'!A225,'Lorri 401b'!N:N,0),0)</f>
        <v>4441040.1640370749</v>
      </c>
      <c r="S225" s="25">
        <f t="shared" ca="1" si="7"/>
        <v>6549421.5624432312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2109237.1819281126</v>
      </c>
      <c r="R226" s="25">
        <f t="array" aca="1" ref="R226" ca="1">INDEX('Lorri 401b'!L:L,MATCH('Retirement Calculator'!A226,'Lorri 401b'!N:N,0),0)</f>
        <v>4439092.4394757152</v>
      </c>
      <c r="S226" s="25">
        <f t="shared" ca="1" si="7"/>
        <v>6548329.6214038283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2110096.5312147439</v>
      </c>
      <c r="R227" s="25">
        <f t="array" aca="1" ref="R227" ca="1">INDEX('Lorri 401b'!L:L,MATCH('Retirement Calculator'!A227,'Lorri 401b'!N:N,0),0)</f>
        <v>4437136.5993953496</v>
      </c>
      <c r="S227" s="25">
        <f t="shared" ca="1" si="7"/>
        <v>6547233.1306100935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2110959.4611234027</v>
      </c>
      <c r="R228" s="25">
        <f t="array" aca="1" ref="R228" ca="1">INDEX('Lorri 401b'!L:L,MATCH('Retirement Calculator'!A228,'Lorri 401b'!N:N,0),0)</f>
        <v>4435172.6099813161</v>
      </c>
      <c r="S228" s="25">
        <f t="shared" ca="1" si="7"/>
        <v>6546132.0711047184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2111825.9865733478</v>
      </c>
      <c r="R229" s="25">
        <f t="array" aca="1" ref="R229" ca="1">INDEX('Lorri 401b'!L:L,MATCH('Retirement Calculator'!A229,'Lorri 401b'!N:N,0),0)</f>
        <v>4433200.4372780574</v>
      </c>
      <c r="S229" s="25">
        <f t="shared" ca="1" si="7"/>
        <v>6545026.4238514053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2112696.1225460009</v>
      </c>
      <c r="R230" s="25">
        <f t="array" aca="1" ref="R230" ca="1">INDEX('Lorri 401b'!L:L,MATCH('Retirement Calculator'!A230,'Lorri 401b'!N:N,0),0)</f>
        <v>4431220.0471885344</v>
      </c>
      <c r="S230" s="25">
        <f t="shared" ca="1" si="7"/>
        <v>6543916.1697345357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2113569.8840852068</v>
      </c>
      <c r="R231" s="25">
        <f t="array" aca="1" ref="R231" ca="1">INDEX('Lorri 401b'!L:L,MATCH('Retirement Calculator'!A231,'Lorri 401b'!N:N,0),0)</f>
        <v>4429231.4054736383</v>
      </c>
      <c r="S231" s="25">
        <f t="shared" ca="1" si="7"/>
        <v>6542801.2895588446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2114447.2862974927</v>
      </c>
      <c r="R232" s="25">
        <f t="array" aca="1" ref="R232" ca="1">INDEX('Lorri 401b'!L:L,MATCH('Retirement Calculator'!A232,'Lorri 401b'!N:N,0),0)</f>
        <v>4427234.4777515968</v>
      </c>
      <c r="S232" s="25">
        <f t="shared" ca="1" si="7"/>
        <v>6541681.7640490895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2115328.3443523296</v>
      </c>
      <c r="R233" s="25">
        <f t="array" aca="1" ref="R233" ca="1">INDEX('Lorri 401b'!L:L,MATCH('Retirement Calculator'!A233,'Lorri 401b'!N:N,0),0)</f>
        <v>4425229.2294973806</v>
      </c>
      <c r="S233" s="25">
        <f t="shared" ca="1" si="7"/>
        <v>6540557.5738497097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2116213.0734823951</v>
      </c>
      <c r="R234" s="25">
        <f t="array" aca="1" ref="R234" ca="1">INDEX('Lorri 401b'!L:L,MATCH('Retirement Calculator'!A234,'Lorri 401b'!N:N,0),0)</f>
        <v>4423215.6260421053</v>
      </c>
      <c r="S234" s="25">
        <f t="shared" ca="1" si="7"/>
        <v>6539428.6995245004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2117101.488983836</v>
      </c>
      <c r="R235" s="25">
        <f t="array" aca="1" ref="R235" ca="1">INDEX('Lorri 401b'!L:L,MATCH('Retirement Calculator'!A235,'Lorri 401b'!N:N,0),0)</f>
        <v>4421193.632572433</v>
      </c>
      <c r="S235" s="25">
        <f t="shared" ca="1" si="7"/>
        <v>6538295.121556269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2117993.6062165326</v>
      </c>
      <c r="R236" s="25">
        <f t="array" aca="1" ref="R236" ca="1">INDEX('Lorri 401b'!L:L,MATCH('Retirement Calculator'!A236,'Lorri 401b'!N:N,0),0)</f>
        <v>4419163.2141299704</v>
      </c>
      <c r="S236" s="25">
        <f t="shared" ca="1" si="7"/>
        <v>6537156.8203465026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2118889.4406043654</v>
      </c>
      <c r="R237" s="25">
        <f t="array" aca="1" ref="R237" ca="1">INDEX('Lorri 401b'!L:L,MATCH('Retirement Calculator'!A237,'Lorri 401b'!N:N,0),0)</f>
        <v>4417124.3356106644</v>
      </c>
      <c r="S237" s="25">
        <f t="shared" ca="1" si="7"/>
        <v>6536013.7762150299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2119789.0076354812</v>
      </c>
      <c r="R238" s="25">
        <f t="array" aca="1" ref="R238" ca="1">INDEX('Lorri 401b'!L:L,MATCH('Retirement Calculator'!A238,'Lorri 401b'!N:N,0),0)</f>
        <v>4415076.9617641941</v>
      </c>
      <c r="S238" s="25">
        <f t="shared" ca="1" si="7"/>
        <v>6534865.9693996757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2120692.3228625599</v>
      </c>
      <c r="R239" s="25">
        <f t="array" aca="1" ref="R239" ca="1">INDEX('Lorri 401b'!L:L,MATCH('Retirement Calculator'!A239,'Lorri 401b'!N:N,0),0)</f>
        <v>4413021.057193364</v>
      </c>
      <c r="S239" s="25">
        <f t="shared" ca="1" si="7"/>
        <v>6533713.3800559239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2121599.4019030845</v>
      </c>
      <c r="R240" s="25">
        <f t="array" aca="1" ref="R240" ca="1">INDEX('Lorri 401b'!L:L,MATCH('Retirement Calculator'!A240,'Lorri 401b'!N:N,0),0)</f>
        <v>4410956.5863534883</v>
      </c>
      <c r="S240" s="25">
        <f t="shared" ca="1" si="7"/>
        <v>6532555.9882565727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2122510.2604396115</v>
      </c>
      <c r="R241" s="25">
        <f t="array" aca="1" ref="R241" ca="1">INDEX('Lorri 401b'!L:L,MATCH('Retirement Calculator'!A241,'Lorri 401b'!N:N,0),0)</f>
        <v>4408883.51355178</v>
      </c>
      <c r="S241" s="25">
        <f t="shared" ca="1" si="7"/>
        <v>6531393.7739913911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2123424.9142200407</v>
      </c>
      <c r="R242" s="25">
        <f t="array" aca="1" ref="R242" ca="1">INDEX('Lorri 401b'!L:L,MATCH('Retirement Calculator'!A242,'Lorri 401b'!N:N,0),0)</f>
        <v>4406801.8029467314</v>
      </c>
      <c r="S242" s="25">
        <f t="shared" ca="1" si="7"/>
        <v>6530226.7171667721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2124343.3790578884</v>
      </c>
      <c r="R243" s="25">
        <f t="array" aca="1" ref="R243" ca="1">INDEX('Lorri 401b'!L:L,MATCH('Retirement Calculator'!A243,'Lorri 401b'!N:N,0),0)</f>
        <v>4404711.4185474953</v>
      </c>
      <c r="S243" s="25">
        <f t="shared" ca="1" si="7"/>
        <v>6529054.7976053841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2125265.6708325604</v>
      </c>
      <c r="R244" s="25">
        <f t="array" aca="1" ref="R244" ca="1">INDEX('Lorri 401b'!L:L,MATCH('Retirement Calculator'!A244,'Lorri 401b'!N:N,0),0)</f>
        <v>4402612.3242132617</v>
      </c>
      <c r="S244" s="25">
        <f t="shared" ca="1" si="7"/>
        <v>6527877.9950458221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2126191.8054896267</v>
      </c>
      <c r="R245" s="25">
        <f t="array" aca="1" ref="R245" ca="1">INDEX('Lorri 401b'!L:L,MATCH('Retirement Calculator'!A245,'Lorri 401b'!N:N,0),0)</f>
        <v>4400504.4836526355</v>
      </c>
      <c r="S245" s="25">
        <f t="shared" ca="1" si="7"/>
        <v>6526696.2891422622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2127121.7990410975</v>
      </c>
      <c r="R246" s="25">
        <f t="array" aca="1" ref="R246" ca="1">INDEX('Lorri 401b'!L:L,MATCH('Retirement Calculator'!A246,'Lorri 401b'!N:N,0),0)</f>
        <v>4398387.860423007</v>
      </c>
      <c r="S246" s="25">
        <f t="shared" ca="1" si="7"/>
        <v>6525509.6594641041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2128055.6675656997</v>
      </c>
      <c r="R247" s="25">
        <f t="array" aca="1" ref="R247" ca="1">INDEX('Lorri 401b'!L:L,MATCH('Retirement Calculator'!A247,'Lorri 401b'!N:N,0),0)</f>
        <v>4396262.4179299213</v>
      </c>
      <c r="S247" s="25">
        <f t="shared" ca="1" si="7"/>
        <v>6524318.085495621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2128993.4272091542</v>
      </c>
      <c r="R248" s="25">
        <f t="array" aca="1" ref="R248" ca="1">INDEX('Lorri 401b'!L:L,MATCH('Retirement Calculator'!A248,'Lorri 401b'!N:N,0),0)</f>
        <v>4394128.1194264479</v>
      </c>
      <c r="S248" s="25">
        <f t="shared" ca="1" si="7"/>
        <v>6523121.5466356017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2129935.0941844564</v>
      </c>
      <c r="R249" s="25">
        <f t="array" aca="1" ref="R249" ca="1">INDEX('Lorri 401b'!L:L,MATCH('Retirement Calculator'!A249,'Lorri 401b'!N:N,0),0)</f>
        <v>4391984.9280125434</v>
      </c>
      <c r="S249" s="25">
        <f t="shared" ca="1" si="7"/>
        <v>6521920.0221969998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2130880.6847721557</v>
      </c>
      <c r="R250" s="25">
        <f t="array" aca="1" ref="R250" ca="1">INDEX('Lorri 401b'!L:L,MATCH('Retirement Calculator'!A250,'Lorri 401b'!N:N,0),0)</f>
        <v>4389832.806634414</v>
      </c>
      <c r="S250" s="25">
        <f t="shared" ca="1" si="7"/>
        <v>6520713.4914065693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2131830.215320637</v>
      </c>
      <c r="R251" s="25">
        <f t="array" aca="1" ref="R251" ca="1">INDEX('Lorri 401b'!L:L,MATCH('Retirement Calculator'!A251,'Lorri 401b'!N:N,0),0)</f>
        <v>4387671.7180838762</v>
      </c>
      <c r="S251" s="25">
        <f t="shared" ca="1" si="7"/>
        <v>6519501.9334045127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2132783.7022464038</v>
      </c>
      <c r="R252" s="25">
        <f t="array" aca="1" ref="R252" ca="1">INDEX('Lorri 401b'!L:L,MATCH('Retirement Calculator'!A252,'Lorri 401b'!N:N,0),0)</f>
        <v>4385501.6249977108</v>
      </c>
      <c r="S252" s="25">
        <f t="shared" ca="1" si="7"/>
        <v>6518285.3272441141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2133741.1620343612</v>
      </c>
      <c r="R253" s="25">
        <f t="array" aca="1" ref="R253" ca="1">INDEX('Lorri 401b'!L:L,MATCH('Retirement Calculator'!A253,'Lorri 401b'!N:N,0),0)</f>
        <v>4383322.4898570199</v>
      </c>
      <c r="S253" s="25">
        <f t="shared" ca="1" si="7"/>
        <v>6517063.6518913805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2134702.611238102</v>
      </c>
      <c r="R254" s="25">
        <f t="array" aca="1" ref="R254" ca="1">INDEX('Lorri 401b'!L:L,MATCH('Retirement Calculator'!A254,'Lorri 401b'!N:N,0),0)</f>
        <v>4381134.2749865763</v>
      </c>
      <c r="S254" s="25">
        <f t="shared" ca="1" si="7"/>
        <v>6515836.8862246778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2135668.0664801914</v>
      </c>
      <c r="R255" s="25">
        <f t="array" aca="1" ref="R255" ca="1">INDEX('Lorri 401b'!L:L,MATCH('Retirement Calculator'!A255,'Lorri 401b'!N:N,0),0)</f>
        <v>4378936.9425541721</v>
      </c>
      <c r="S255" s="25">
        <f t="shared" ca="1" si="7"/>
        <v>6514605.0090343636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2136637.5444524563</v>
      </c>
      <c r="R256" s="25">
        <f t="array" aca="1" ref="R256" ca="1">INDEX('Lorri 401b'!L:L,MATCH('Retirement Calculator'!A256,'Lorri 401b'!N:N,0),0)</f>
        <v>4376730.4545699665</v>
      </c>
      <c r="S256" s="25">
        <f t="shared" ca="1" si="7"/>
        <v>6513367.9990224224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2137611.0619162722</v>
      </c>
      <c r="R257" s="25">
        <f t="array" aca="1" ref="R257" ca="1">INDEX('Lorri 401b'!L:L,MATCH('Retirement Calculator'!A257,'Lorri 401b'!N:N,0),0)</f>
        <v>4374514.7728858264</v>
      </c>
      <c r="S257" s="25">
        <f t="shared" ca="1" si="7"/>
        <v>6512125.8348020986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2138588.635702854</v>
      </c>
      <c r="R258" s="25">
        <f t="array" aca="1" ref="R258" ca="1">INDEX('Lorri 401b'!L:L,MATCH('Retirement Calculator'!A258,'Lorri 401b'!N:N,0),0)</f>
        <v>4372289.8591946699</v>
      </c>
      <c r="S258" s="25">
        <f t="shared" ca="1" si="7"/>
        <v>6510878.4948975239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2139570.2827135469</v>
      </c>
      <c r="R259" s="25">
        <f t="array" aca="1" ref="R259" ca="1">INDEX('Lorri 401b'!L:L,MATCH('Retirement Calculator'!A259,'Lorri 401b'!N:N,0),0)</f>
        <v>4370055.6750297993</v>
      </c>
      <c r="S259" s="25">
        <f t="shared" ca="1" si="7"/>
        <v>6509625.9577433467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2140556.0199201172</v>
      </c>
      <c r="R260" s="25">
        <f t="array" aca="1" ref="R260" ca="1">INDEX('Lorri 401b'!L:L,MATCH('Retirement Calculator'!A260,'Lorri 401b'!N:N,0),0)</f>
        <v>4367812.1817642422</v>
      </c>
      <c r="S260" s="25">
        <f t="shared" ca="1" si="7"/>
        <v>6508368.2016843595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2141545.8643650482</v>
      </c>
      <c r="R261" s="25">
        <f t="array" aca="1" ref="R261" ca="1">INDEX('Lorri 401b'!L:L,MATCH('Retirement Calculator'!A261,'Lorri 401b'!N:N,0),0)</f>
        <v>4365559.3406100785</v>
      </c>
      <c r="S261" s="25">
        <f t="shared" ca="1" si="7"/>
        <v>6507105.2049751263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2142539.8331618332</v>
      </c>
      <c r="R262" s="25">
        <f t="array" aca="1" ref="R262" ca="1">INDEX('Lorri 401b'!L:L,MATCH('Retirement Calculator'!A262,'Lorri 401b'!N:N,0),0)</f>
        <v>4363297.112617773</v>
      </c>
      <c r="S262" s="25">
        <f t="shared" ca="1" si="7"/>
        <v>6505836.9457796067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2143537.9434952717</v>
      </c>
      <c r="R263" s="25">
        <f t="array" aca="1" ref="R263" ca="1">INDEX('Lorri 401b'!L:L,MATCH('Retirement Calculator'!A263,'Lorri 401b'!N:N,0),0)</f>
        <v>4361025.4586754991</v>
      </c>
      <c r="S263" s="25">
        <f t="shared" ca="1" si="7"/>
        <v>6504563.4021707708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2144540.2126217661</v>
      </c>
      <c r="R264" s="25">
        <f t="array" aca="1" ref="R264" ca="1">INDEX('Lorri 401b'!L:L,MATCH('Retirement Calculator'!A264,'Lorri 401b'!N:N,0),0)</f>
        <v>4358744.3395084655</v>
      </c>
      <c r="S264" s="25">
        <f t="shared" ca="1" si="7"/>
        <v>6503284.5521302316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2145546.6578696207</v>
      </c>
      <c r="R265" s="25">
        <f t="array" aca="1" ref="R265" ca="1">INDEX('Lorri 401b'!L:L,MATCH('Retirement Calculator'!A265,'Lorri 401b'!N:N,0),0)</f>
        <v>4356453.7156782364</v>
      </c>
      <c r="S265" s="25">
        <f t="shared" ca="1" si="7"/>
        <v>6502000.3735478576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2146557.2966393414</v>
      </c>
      <c r="R266" s="25">
        <f t="array" aca="1" ref="R266" ca="1">INDEX('Lorri 401b'!L:L,MATCH('Retirement Calculator'!A266,'Lorri 401b'!N:N,0),0)</f>
        <v>4354153.547582048</v>
      </c>
      <c r="S266" s="25">
        <f t="shared" ref="S266:S520" ca="1" si="267">SUM(Q266:R266)</f>
        <v>6500710.8442213889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2147572.1464039362</v>
      </c>
      <c r="R267" s="25">
        <f t="array" aca="1" ref="R267" ca="1">INDEX('Lorri 401b'!L:L,MATCH('Retirement Calculator'!A267,'Lorri 401b'!N:N,0),0)</f>
        <v>4351843.7954521254</v>
      </c>
      <c r="S267" s="25">
        <f t="shared" ca="1" si="267"/>
        <v>6499415.941856062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2148591.2247092165</v>
      </c>
      <c r="R268" s="25">
        <f t="array" aca="1" ref="R268" ca="1">INDEX('Lorri 401b'!L:L,MATCH('Retirement Calculator'!A268,'Lorri 401b'!N:N,0),0)</f>
        <v>4349524.4193549948</v>
      </c>
      <c r="S268" s="25">
        <f t="shared" ca="1" si="267"/>
        <v>6498115.6440642113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2149614.5491741025</v>
      </c>
      <c r="R269" s="25">
        <f t="array" aca="1" ref="R269" ca="1">INDEX('Lorri 401b'!L:L,MATCH('Retirement Calculator'!A269,'Lorri 401b'!N:N,0),0)</f>
        <v>4347195.3791907923</v>
      </c>
      <c r="S269" s="25">
        <f t="shared" ca="1" si="267"/>
        <v>6496809.9283648953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2150642.1374909254</v>
      </c>
      <c r="R270" s="25">
        <f t="array" aca="1" ref="R270" ca="1">INDEX('Lorri 401b'!L:L,MATCH('Retirement Calculator'!A270,'Lorri 401b'!N:N,0),0)</f>
        <v>4344856.634692573</v>
      </c>
      <c r="S270" s="25">
        <f t="shared" ca="1" si="267"/>
        <v>6495498.7721834984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2151674.0074257348</v>
      </c>
      <c r="R271" s="25">
        <f t="array" aca="1" ref="R271" ca="1">INDEX('Lorri 401b'!L:L,MATCH('Retirement Calculator'!A271,'Lorri 401b'!N:N,0),0)</f>
        <v>4342508.1454256112</v>
      </c>
      <c r="S271" s="25">
        <f t="shared" ca="1" si="267"/>
        <v>6494182.1528513459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2152710.176818606</v>
      </c>
      <c r="R272" s="25">
        <f t="array" aca="1" ref="R272" ca="1">INDEX('Lorri 401b'!L:L,MATCH('Retirement Calculator'!A272,'Lorri 401b'!N:N,0),0)</f>
        <v>4340149.8707867032</v>
      </c>
      <c r="S272" s="25">
        <f t="shared" ca="1" si="267"/>
        <v>6492860.0476053096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2153750.6635839478</v>
      </c>
      <c r="R273" s="25">
        <f t="array" aca="1" ref="R273" ca="1">INDEX('Lorri 401b'!L:L,MATCH('Retirement Calculator'!A273,'Lorri 401b'!N:N,0),0)</f>
        <v>4337781.7700034669</v>
      </c>
      <c r="S273" s="25">
        <f t="shared" ca="1" si="267"/>
        <v>6491532.4335874151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2154795.4857108118</v>
      </c>
      <c r="R274" s="25">
        <f t="array" aca="1" ref="R274" ca="1">INDEX('Lorri 401b'!L:L,MATCH('Retirement Calculator'!A274,'Lorri 401b'!N:N,0),0)</f>
        <v>4335403.8021336338</v>
      </c>
      <c r="S274" s="25">
        <f t="shared" ca="1" si="267"/>
        <v>6490199.2878444456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2155844.6612632042</v>
      </c>
      <c r="R275" s="25">
        <f t="array" aca="1" ref="R275" ca="1">INDEX('Lorri 401b'!L:L,MATCH('Retirement Calculator'!A275,'Lorri 401b'!N:N,0),0)</f>
        <v>4333015.9260643423</v>
      </c>
      <c r="S275" s="25">
        <f t="shared" ca="1" si="267"/>
        <v>6488860.5873275464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2156898.2083803983</v>
      </c>
      <c r="R276" s="25">
        <f t="array" aca="1" ref="R276" ca="1">INDEX('Lorri 401b'!L:L,MATCH('Retirement Calculator'!A276,'Lorri 401b'!N:N,0),0)</f>
        <v>4330618.1005114289</v>
      </c>
      <c r="S276" s="25">
        <f t="shared" ca="1" si="267"/>
        <v>6487516.3088918272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2157956.1452772473</v>
      </c>
      <c r="R277" s="25">
        <f t="array" aca="1" ref="R277" ca="1">INDEX('Lorri 401b'!L:L,MATCH('Retirement Calculator'!A277,'Lorri 401b'!N:N,0),0)</f>
        <v>4328210.2840187121</v>
      </c>
      <c r="S277" s="25">
        <f t="shared" ca="1" si="267"/>
        <v>6486166.429295959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2159018.4902444999</v>
      </c>
      <c r="R278" s="25">
        <f t="array" aca="1" ref="R278" ca="1">INDEX('Lorri 401b'!L:L,MATCH('Retirement Calculator'!A278,'Lorri 401b'!N:N,0),0)</f>
        <v>4325792.4349572752</v>
      </c>
      <c r="S278" s="25">
        <f t="shared" ca="1" si="267"/>
        <v>6484810.9252017755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2160085.2616491159</v>
      </c>
      <c r="R279" s="25">
        <f t="array" aca="1" ref="R279" ca="1">INDEX('Lorri 401b'!L:L,MATCH('Retirement Calculator'!A279,'Lorri 401b'!N:N,0),0)</f>
        <v>4323364.511524749</v>
      </c>
      <c r="S279" s="25">
        <f t="shared" ca="1" si="267"/>
        <v>6483449.7731738649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2161156.4779345845</v>
      </c>
      <c r="R280" s="25">
        <f t="array" aca="1" ref="R280" ca="1">INDEX('Lorri 401b'!L:L,MATCH('Retirement Calculator'!A280,'Lorri 401b'!N:N,0),0)</f>
        <v>4320926.4717445876</v>
      </c>
      <c r="S280" s="25">
        <f t="shared" ca="1" si="267"/>
        <v>6482082.9496791717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2162232.1576212426</v>
      </c>
      <c r="R281" s="25">
        <f t="array" aca="1" ref="R281" ca="1">INDEX('Lorri 401b'!L:L,MATCH('Retirement Calculator'!A281,'Lorri 401b'!N:N,0),0)</f>
        <v>4318478.2734653419</v>
      </c>
      <c r="S281" s="25">
        <f t="shared" ca="1" si="267"/>
        <v>6480710.4310865849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2163312.3193065953</v>
      </c>
      <c r="R282" s="25">
        <f t="array" aca="1" ref="R282" ca="1">INDEX('Lorri 401b'!L:L,MATCH('Retirement Calculator'!A282,'Lorri 401b'!N:N,0),0)</f>
        <v>4316019.8743599327</v>
      </c>
      <c r="S282" s="25">
        <f t="shared" ca="1" si="267"/>
        <v>6479332.193666528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2164396.9816656369</v>
      </c>
      <c r="R283" s="25">
        <f t="array" aca="1" ref="R283" ca="1">INDEX('Lorri 401b'!L:L,MATCH('Retirement Calculator'!A283,'Lorri 401b'!N:N,0),0)</f>
        <v>4313551.2319249175</v>
      </c>
      <c r="S283" s="25">
        <f t="shared" ca="1" si="267"/>
        <v>6477948.2135905549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2165486.1634511743</v>
      </c>
      <c r="R284" s="25">
        <f t="array" aca="1" ref="R284" ca="1">INDEX('Lorri 401b'!L:L,MATCH('Retirement Calculator'!A284,'Lorri 401b'!N:N,0),0)</f>
        <v>4311072.3034797572</v>
      </c>
      <c r="S284" s="25">
        <f t="shared" ca="1" si="267"/>
        <v>6476558.4669309314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2166579.8834941518</v>
      </c>
      <c r="R285" s="25">
        <f t="array" aca="1" ref="R285" ca="1">INDEX('Lorri 401b'!L:L,MATCH('Retirement Calculator'!A285,'Lorri 401b'!N:N,0),0)</f>
        <v>4308583.0461660754</v>
      </c>
      <c r="S285" s="25">
        <f t="shared" ca="1" si="267"/>
        <v>6475162.9296602271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2167678.1607039748</v>
      </c>
      <c r="R286" s="25">
        <f t="array" aca="1" ref="R286" ca="1">INDEX('Lorri 401b'!L:L,MATCH('Retirement Calculator'!A286,'Lorri 401b'!N:N,0),0)</f>
        <v>4306083.4169469196</v>
      </c>
      <c r="S286" s="25">
        <f t="shared" ca="1" si="267"/>
        <v>6473761.5776508944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2168781.0140688387</v>
      </c>
      <c r="R287" s="25">
        <f t="array" aca="1" ref="R287" ca="1">INDEX('Lorri 401b'!L:L,MATCH('Retirement Calculator'!A287,'Lorri 401b'!N:N,0),0)</f>
        <v>4303573.3726060176</v>
      </c>
      <c r="S287" s="25">
        <f t="shared" ca="1" si="267"/>
        <v>6472354.3866748568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2169888.462656056</v>
      </c>
      <c r="R288" s="25">
        <f t="array" aca="1" ref="R288" ca="1">INDEX('Lorri 401b'!L:L,MATCH('Retirement Calculator'!A288,'Lorri 401b'!N:N,0),0)</f>
        <v>4301052.8697470278</v>
      </c>
      <c r="S288" s="25">
        <f t="shared" ca="1" si="267"/>
        <v>6470941.3324030843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2171000.5256123869</v>
      </c>
      <c r="R289" s="25">
        <f t="array" aca="1" ref="R289" ca="1">INDEX('Lorri 401b'!L:L,MATCH('Retirement Calculator'!A289,'Lorri 401b'!N:N,0),0)</f>
        <v>4298521.8647927921</v>
      </c>
      <c r="S289" s="25">
        <f t="shared" ca="1" si="267"/>
        <v>6469522.390405179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2172117.2221643692</v>
      </c>
      <c r="R290" s="25">
        <f t="array" aca="1" ref="R290" ca="1">INDEX('Lorri 401b'!L:L,MATCH('Retirement Calculator'!A290,'Lorri 401b'!N:N,0),0)</f>
        <v>4295980.3139845813</v>
      </c>
      <c r="S290" s="25">
        <f t="shared" ca="1" si="267"/>
        <v>6468097.5361489505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2173238.5716186515</v>
      </c>
      <c r="R291" s="25">
        <f t="array" aca="1" ref="R291" ca="1">INDEX('Lorri 401b'!L:L,MATCH('Retirement Calculator'!A291,'Lorri 401b'!N:N,0),0)</f>
        <v>4293428.173381336</v>
      </c>
      <c r="S291" s="25">
        <f t="shared" ca="1" si="267"/>
        <v>6466666.744999988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2174364.5933623267</v>
      </c>
      <c r="R292" s="25">
        <f t="array" aca="1" ref="R292" ca="1">INDEX('Lorri 401b'!L:L,MATCH('Retirement Calculator'!A292,'Lorri 401b'!N:N,0),0)</f>
        <v>4290865.3988589104</v>
      </c>
      <c r="S292" s="25">
        <f t="shared" ca="1" si="267"/>
        <v>6465229.9922212372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2175495.306863267</v>
      </c>
      <c r="R293" s="25">
        <f t="array" aca="1" ref="R293" ca="1">INDEX('Lorri 401b'!L:L,MATCH('Retirement Calculator'!A293,'Lorri 401b'!N:N,0),0)</f>
        <v>4288291.9461093079</v>
      </c>
      <c r="S293" s="25">
        <f t="shared" ca="1" si="267"/>
        <v>6463787.2529725749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2176630.7316704611</v>
      </c>
      <c r="R294" s="25">
        <f t="array" aca="1" ref="R294" ca="1">INDEX('Lorri 401b'!L:L,MATCH('Retirement Calculator'!A294,'Lorri 401b'!N:N,0),0)</f>
        <v>4285707.770639916</v>
      </c>
      <c r="S294" s="25">
        <f t="shared" ca="1" si="267"/>
        <v>6462338.5023103766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2177770.887414352</v>
      </c>
      <c r="R295" s="25">
        <f t="array" aca="1" ref="R295" ca="1">INDEX('Lorri 401b'!L:L,MATCH('Retirement Calculator'!A295,'Lorri 401b'!N:N,0),0)</f>
        <v>4283112.8277727347</v>
      </c>
      <c r="S295" s="25">
        <f t="shared" ca="1" si="267"/>
        <v>6460883.7151870867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2178915.7938071759</v>
      </c>
      <c r="R296" s="25">
        <f t="array" aca="1" ref="R296" ca="1">INDEX('Lorri 401b'!L:L,MATCH('Retirement Calculator'!A296,'Lorri 401b'!N:N,0),0)</f>
        <v>4280507.0726436069</v>
      </c>
      <c r="S296" s="25">
        <f t="shared" ca="1" si="267"/>
        <v>6459422.8664507829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2180065.4706433034</v>
      </c>
      <c r="R297" s="25">
        <f t="array" aca="1" ref="R297" ca="1">INDEX('Lorri 401b'!L:L,MATCH('Retirement Calculator'!A297,'Lorri 401b'!N:N,0),0)</f>
        <v>4277890.4602014404</v>
      </c>
      <c r="S297" s="25">
        <f t="shared" ca="1" si="267"/>
        <v>6457955.9308447437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2181219.9377995813</v>
      </c>
      <c r="R298" s="25">
        <f t="array" aca="1" ref="R298" ca="1">INDEX('Lorri 401b'!L:L,MATCH('Retirement Calculator'!A298,'Lorri 401b'!N:N,0),0)</f>
        <v>4275262.9452074319</v>
      </c>
      <c r="S298" s="25">
        <f t="shared" ca="1" si="267"/>
        <v>6456482.8830070132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2182379.2152356771</v>
      </c>
      <c r="R299" s="25">
        <f t="array" aca="1" ref="R299" ca="1">INDEX('Lorri 401b'!L:L,MATCH('Retirement Calculator'!A299,'Lorri 401b'!N:N,0),0)</f>
        <v>4272624.4822342815</v>
      </c>
      <c r="S299" s="25">
        <f t="shared" ca="1" si="267"/>
        <v>6455003.697469959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2183543.3229944231</v>
      </c>
      <c r="R300" s="25">
        <f t="array" aca="1" ref="R300" ca="1">INDEX('Lorri 401b'!L:L,MATCH('Retirement Calculator'!A300,'Lorri 401b'!N:N,0),0)</f>
        <v>4269975.0256654099</v>
      </c>
      <c r="S300" s="25">
        <f t="shared" ca="1" si="267"/>
        <v>6453518.348659833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2184712.281202164</v>
      </c>
      <c r="R301" s="25">
        <f t="array" aca="1" ref="R301" ca="1">INDEX('Lorri 401b'!L:L,MATCH('Retirement Calculator'!A301,'Lorri 401b'!N:N,0),0)</f>
        <v>4267314.5296941679</v>
      </c>
      <c r="S301" s="25">
        <f t="shared" ca="1" si="267"/>
        <v>6452026.8108963314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2185886.110069104</v>
      </c>
      <c r="R302" s="25">
        <f t="array" aca="1" ref="R302" ca="1">INDEX('Lorri 401b'!L:L,MATCH('Retirement Calculator'!A302,'Lorri 401b'!N:N,0),0)</f>
        <v>4264642.9483230459</v>
      </c>
      <c r="S302" s="25">
        <f t="shared" ca="1" si="267"/>
        <v>6450529.0583921503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2187064.829889656</v>
      </c>
      <c r="R303" s="25">
        <f t="array" aca="1" ref="R303" ca="1">INDEX('Lorri 401b'!L:L,MATCH('Retirement Calculator'!A303,'Lorri 401b'!N:N,0),0)</f>
        <v>4261960.2353628771</v>
      </c>
      <c r="S303" s="25">
        <f t="shared" ca="1" si="267"/>
        <v>6449025.0652525332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2188248.4610427935</v>
      </c>
      <c r="R304" s="25">
        <f t="array" aca="1" ref="R304" ca="1">INDEX('Lorri 401b'!L:L,MATCH('Retirement Calculator'!A304,'Lorri 401b'!N:N,0),0)</f>
        <v>4259266.344432041</v>
      </c>
      <c r="S304" s="25">
        <f t="shared" ca="1" si="267"/>
        <v>6447514.8054748345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2189437.0239924025</v>
      </c>
      <c r="R305" s="25">
        <f t="array" aca="1" ref="R305" ca="1">INDEX('Lorri 401b'!L:L,MATCH('Retirement Calculator'!A305,'Lorri 401b'!N:N,0),0)</f>
        <v>4256561.22895566</v>
      </c>
      <c r="S305" s="25">
        <f t="shared" ca="1" si="267"/>
        <v>6445998.2529480625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2190630.5392876351</v>
      </c>
      <c r="R306" s="25">
        <f t="array" aca="1" ref="R306" ca="1">INDEX('Lorri 401b'!L:L,MATCH('Retirement Calculator'!A306,'Lorri 401b'!N:N,0),0)</f>
        <v>4253844.842164794</v>
      </c>
      <c r="S306" s="25">
        <f t="shared" ca="1" si="267"/>
        <v>6444475.3814524291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2191829.0275632641</v>
      </c>
      <c r="R307" s="25">
        <f t="array" aca="1" ref="R307" ca="1">INDEX('Lorri 401b'!L:L,MATCH('Retirement Calculator'!A307,'Lorri 401b'!N:N,0),0)</f>
        <v>4251117.137095633</v>
      </c>
      <c r="S307" s="25">
        <f t="shared" ca="1" si="267"/>
        <v>6442946.1646588966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2193032.5095400419</v>
      </c>
      <c r="R308" s="25">
        <f t="array" aca="1" ref="R308" ca="1">INDEX('Lorri 401b'!L:L,MATCH('Retirement Calculator'!A308,'Lorri 401b'!N:N,0),0)</f>
        <v>4248378.066588684</v>
      </c>
      <c r="S308" s="25">
        <f t="shared" ca="1" si="267"/>
        <v>6441410.5761287259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2194241.0060250564</v>
      </c>
      <c r="R309" s="25">
        <f t="array" aca="1" ref="R309" ca="1">INDEX('Lorri 401b'!L:L,MATCH('Retirement Calculator'!A309,'Lorri 401b'!N:N,0),0)</f>
        <v>4245627.5832879553</v>
      </c>
      <c r="S309" s="25">
        <f t="shared" ca="1" si="267"/>
        <v>6439868.5893130116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2195454.5379120917</v>
      </c>
      <c r="R310" s="25">
        <f t="array" aca="1" ref="R310" ca="1">INDEX('Lorri 401b'!L:L,MATCH('Retirement Calculator'!A310,'Lorri 401b'!N:N,0),0)</f>
        <v>4242865.6396401403</v>
      </c>
      <c r="S310" s="25">
        <f t="shared" ca="1" si="267"/>
        <v>6438320.1775522325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2196673.1261819894</v>
      </c>
      <c r="R311" s="25">
        <f t="array" aca="1" ref="R311" ca="1">INDEX('Lorri 401b'!L:L,MATCH('Retirement Calculator'!A311,'Lorri 401b'!N:N,0),0)</f>
        <v>4240092.187893793</v>
      </c>
      <c r="S311" s="25">
        <f t="shared" ca="1" si="267"/>
        <v>6436765.3140757829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2197896.791903012</v>
      </c>
      <c r="R312" s="25">
        <f t="array" aca="1" ref="R312" ca="1">INDEX('Lorri 401b'!L:L,MATCH('Retirement Calculator'!A312,'Lorri 401b'!N:N,0),0)</f>
        <v>4237307.1800985029</v>
      </c>
      <c r="S312" s="25">
        <f t="shared" ca="1" si="267"/>
        <v>6435203.9720015153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2199125.5562312054</v>
      </c>
      <c r="R313" s="25">
        <f t="array" aca="1" ref="R313" ca="1">INDEX('Lorri 401b'!L:L,MATCH('Retirement Calculator'!A313,'Lorri 401b'!N:N,0),0)</f>
        <v>4234510.568104065</v>
      </c>
      <c r="S313" s="25">
        <f t="shared" ca="1" si="267"/>
        <v>6433636.1243352704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2200359.4404107663</v>
      </c>
      <c r="R314" s="25">
        <f t="array" aca="1" ref="R314" ca="1">INDEX('Lorri 401b'!L:L,MATCH('Retirement Calculator'!A314,'Lorri 401b'!N:N,0),0)</f>
        <v>4231702.3035596507</v>
      </c>
      <c r="S314" s="25">
        <f t="shared" ca="1" si="267"/>
        <v>6432061.7439704165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2201598.4657744085</v>
      </c>
      <c r="R315" s="25">
        <f t="array" aca="1" ref="R315" ca="1">INDEX('Lorri 401b'!L:L,MATCH('Retirement Calculator'!A315,'Lorri 401b'!N:N,0),0)</f>
        <v>4228882.3379129684</v>
      </c>
      <c r="S315" s="25">
        <f t="shared" ca="1" si="267"/>
        <v>6430480.8036873769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2202842.6537437327</v>
      </c>
      <c r="R316" s="25">
        <f t="array" aca="1" ref="R316" ca="1">INDEX('Lorri 401b'!L:L,MATCH('Retirement Calculator'!A316,'Lorri 401b'!N:N,0),0)</f>
        <v>4226050.6224094247</v>
      </c>
      <c r="S316" s="25">
        <f t="shared" ca="1" si="267"/>
        <v>6428893.2761531575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2204092.0258295955</v>
      </c>
      <c r="R317" s="25">
        <f t="array" aca="1" ref="R317" ca="1">INDEX('Lorri 401b'!L:L,MATCH('Retirement Calculator'!A317,'Lorri 401b'!N:N,0),0)</f>
        <v>4223207.1080912827</v>
      </c>
      <c r="S317" s="25">
        <f t="shared" ca="1" si="267"/>
        <v>6427299.1339208782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2205346.6036324827</v>
      </c>
      <c r="R318" s="25">
        <f t="array" aca="1" ref="R318" ca="1">INDEX('Lorri 401b'!L:L,MATCH('Retirement Calculator'!A318,'Lorri 401b'!N:N,0),0)</f>
        <v>4220351.7457968155</v>
      </c>
      <c r="S318" s="25">
        <f t="shared" ca="1" si="267"/>
        <v>6425698.3494292982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2206606.4088428821</v>
      </c>
      <c r="R319" s="25">
        <f t="array" aca="1" ref="R319" ca="1">INDEX('Lorri 401b'!L:L,MATCH('Retirement Calculator'!A319,'Lorri 401b'!N:N,0),0)</f>
        <v>4217484.4861594541</v>
      </c>
      <c r="S319" s="25">
        <f t="shared" ca="1" si="267"/>
        <v>6424090.8950023362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2207871.4632416582</v>
      </c>
      <c r="R320" s="25">
        <f t="array" aca="1" ref="R320" ca="1">INDEX('Lorri 401b'!L:L,MATCH('Retirement Calculator'!A320,'Lorri 401b'!N:N,0),0)</f>
        <v>4214605.2796069374</v>
      </c>
      <c r="S320" s="25">
        <f t="shared" ca="1" si="267"/>
        <v>6422476.7428485956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2209141.7887004293</v>
      </c>
      <c r="R321" s="25">
        <f t="array" aca="1" ref="R321" ca="1">INDEX('Lorri 401b'!L:L,MATCH('Retirement Calculator'!A321,'Lorri 401b'!N:N,0),0)</f>
        <v>4211714.076360452</v>
      </c>
      <c r="S321" s="25">
        <f t="shared" ca="1" si="267"/>
        <v>6420855.8650608808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2210417.4071819452</v>
      </c>
      <c r="R322" s="25">
        <f t="array" aca="1" ref="R322" ca="1">INDEX('Lorri 401b'!L:L,MATCH('Retirement Calculator'!A322,'Lorri 401b'!N:N,0),0)</f>
        <v>4208810.8264337722</v>
      </c>
      <c r="S322" s="25">
        <f t="shared" ca="1" si="267"/>
        <v>6419228.2336157169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2211698.3407404674</v>
      </c>
      <c r="R323" s="25">
        <f t="array" aca="1" ref="R323" ca="1">INDEX('Lorri 401b'!L:L,MATCH('Retirement Calculator'!A323,'Lorri 401b'!N:N,0),0)</f>
        <v>4205895.4796323981</v>
      </c>
      <c r="S323" s="25">
        <f t="shared" ca="1" si="267"/>
        <v>6417593.8203728655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2212984.6115221502</v>
      </c>
      <c r="R324" s="25">
        <f t="array" aca="1" ref="R324" ca="1">INDEX('Lorri 401b'!L:L,MATCH('Retirement Calculator'!A324,'Lorri 401b'!N:N,0),0)</f>
        <v>4202967.9855526853</v>
      </c>
      <c r="S324" s="25">
        <f t="shared" ca="1" si="267"/>
        <v>6415952.5970748356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2214276.2417654232</v>
      </c>
      <c r="R325" s="25">
        <f t="array" aca="1" ref="R325" ca="1">INDEX('Lorri 401b'!L:L,MATCH('Retirement Calculator'!A325,'Lorri 401b'!N:N,0),0)</f>
        <v>4200028.2935809735</v>
      </c>
      <c r="S325" s="25">
        <f t="shared" ca="1" si="267"/>
        <v>6414304.5353463963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2215573.2538013766</v>
      </c>
      <c r="R326" s="25">
        <f t="array" aca="1" ref="R326" ca="1">INDEX('Lorri 401b'!L:L,MATCH('Retirement Calculator'!A326,'Lorri 401b'!N:N,0),0)</f>
        <v>4197076.3528927127</v>
      </c>
      <c r="S326" s="25">
        <f t="shared" ca="1" si="267"/>
        <v>6412649.6066940892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2216875.6700541466</v>
      </c>
      <c r="R327" s="25">
        <f t="array" aca="1" ref="R327" ca="1">INDEX('Lorri 401b'!L:L,MATCH('Retirement Calculator'!A327,'Lorri 401b'!N:N,0),0)</f>
        <v>4194112.1124515845</v>
      </c>
      <c r="S327" s="25">
        <f t="shared" ca="1" si="267"/>
        <v>6410987.7825057311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2218183.513041303</v>
      </c>
      <c r="R328" s="25">
        <f t="array" aca="1" ref="R328" ca="1">INDEX('Lorri 401b'!L:L,MATCH('Retirement Calculator'!A328,'Lorri 401b'!N:N,0),0)</f>
        <v>4191135.5210086182</v>
      </c>
      <c r="S328" s="25">
        <f t="shared" ca="1" si="267"/>
        <v>6409319.0340499207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2219496.8053742391</v>
      </c>
      <c r="R329" s="25">
        <f t="array" aca="1" ref="R329" ca="1">INDEX('Lorri 401b'!L:L,MATCH('Retirement Calculator'!A329,'Lorri 401b'!N:N,0),0)</f>
        <v>4188146.5271013062</v>
      </c>
      <c r="S329" s="25">
        <f t="shared" ca="1" si="267"/>
        <v>6407643.3324755449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2220815.5697585624</v>
      </c>
      <c r="R330" s="25">
        <f t="array" aca="1" ref="R330" ca="1">INDEX('Lorri 401b'!L:L,MATCH('Retirement Calculator'!A330,'Lorri 401b'!N:N,0),0)</f>
        <v>4185145.0790527137</v>
      </c>
      <c r="S330" s="25">
        <f t="shared" ca="1" si="267"/>
        <v>6405960.6488112761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2222139.8289944869</v>
      </c>
      <c r="R331" s="25">
        <f t="array" aca="1" ref="R331" ca="1">INDEX('Lorri 401b'!L:L,MATCH('Retirement Calculator'!A331,'Lorri 401b'!N:N,0),0)</f>
        <v>4182131.1249705856</v>
      </c>
      <c r="S331" s="25">
        <f t="shared" ca="1" si="267"/>
        <v>6404270.9539650725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2223469.6059772279</v>
      </c>
      <c r="R332" s="25">
        <f t="array" aca="1" ref="R332" ca="1">INDEX('Lorri 401b'!L:L,MATCH('Retirement Calculator'!A332,'Lorri 401b'!N:N,0),0)</f>
        <v>4179104.6127464483</v>
      </c>
      <c r="S332" s="25">
        <f t="shared" ca="1" si="267"/>
        <v>6402574.2187236762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2224804.9236973971</v>
      </c>
      <c r="R333" s="25">
        <f t="array" aca="1" ref="R333" ca="1">INDEX('Lorri 401b'!L:L,MATCH('Retirement Calculator'!A333,'Lorri 401b'!N:N,0),0)</f>
        <v>4176065.4900547108</v>
      </c>
      <c r="S333" s="25">
        <f t="shared" ca="1" si="267"/>
        <v>6400870.4137521079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2226145.8052414004</v>
      </c>
      <c r="R334" s="25">
        <f t="array" aca="1" ref="R334" ca="1">INDEX('Lorri 401b'!L:L,MATCH('Retirement Calculator'!A334,'Lorri 401b'!N:N,0),0)</f>
        <v>4173013.7043517577</v>
      </c>
      <c r="S334" s="25">
        <f t="shared" ca="1" si="267"/>
        <v>6399159.509593158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2227492.273791837</v>
      </c>
      <c r="R335" s="25">
        <f t="array" aca="1" ref="R335" ca="1">INDEX('Lorri 401b'!L:L,MATCH('Retirement Calculator'!A335,'Lorri 401b'!N:N,0),0)</f>
        <v>4169949.2028750423</v>
      </c>
      <c r="S335" s="25">
        <f t="shared" ca="1" si="267"/>
        <v>6397441.4766668789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2228844.3526279004</v>
      </c>
      <c r="R336" s="25">
        <f t="array" aca="1" ref="R336" ca="1">INDEX('Lorri 401b'!L:L,MATCH('Retirement Calculator'!A336,'Lorri 401b'!N:N,0),0)</f>
        <v>4166871.932642174</v>
      </c>
      <c r="S336" s="25">
        <f t="shared" ca="1" si="267"/>
        <v>6395716.2852700744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2230202.0651257806</v>
      </c>
      <c r="R337" s="25">
        <f t="array" aca="1" ref="R337" ca="1">INDEX('Lorri 401b'!L:L,MATCH('Retirement Calculator'!A337,'Lorri 401b'!N:N,0),0)</f>
        <v>4163781.8404500019</v>
      </c>
      <c r="S337" s="25">
        <f t="shared" ca="1" si="267"/>
        <v>6393983.9055757821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2231565.4347590688</v>
      </c>
      <c r="R338" s="25">
        <f t="array" aca="1" ref="R338" ca="1">INDEX('Lorri 401b'!L:L,MATCH('Retirement Calculator'!A338,'Lorri 401b'!N:N,0),0)</f>
        <v>4160678.8728736956</v>
      </c>
      <c r="S338" s="25">
        <f t="shared" ca="1" si="267"/>
        <v>6392244.3076327648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2232934.4850991624</v>
      </c>
      <c r="R339" s="25">
        <f t="array" aca="1" ref="R339" ca="1">INDEX('Lorri 401b'!L:L,MATCH('Retirement Calculator'!A339,'Lorri 401b'!N:N,0),0)</f>
        <v>4157562.9762658216</v>
      </c>
      <c r="S339" s="25">
        <f t="shared" ca="1" si="267"/>
        <v>6390497.4613649845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2234309.2398156729</v>
      </c>
      <c r="R340" s="25">
        <f t="array" aca="1" ref="R340" ca="1">INDEX('Lorri 401b'!L:L,MATCH('Retirement Calculator'!A340,'Lorri 401b'!N:N,0),0)</f>
        <v>4154434.0967554147</v>
      </c>
      <c r="S340" s="25">
        <f t="shared" ca="1" si="267"/>
        <v>6388743.3365710881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2235689.7226768355</v>
      </c>
      <c r="R341" s="25">
        <f t="array" aca="1" ref="R341" ca="1">INDEX('Lorri 401b'!L:L,MATCH('Retirement Calculator'!A341,'Lorri 401b'!N:N,0),0)</f>
        <v>4151292.1802470479</v>
      </c>
      <c r="S341" s="25">
        <f t="shared" ca="1" si="267"/>
        <v>6386981.9029238839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2237075.9575499198</v>
      </c>
      <c r="R342" s="25">
        <f t="array" aca="1" ref="R342" ca="1">INDEX('Lorri 401b'!L:L,MATCH('Retirement Calculator'!A342,'Lorri 401b'!N:N,0),0)</f>
        <v>4148137.1724198959</v>
      </c>
      <c r="S342" s="25">
        <f t="shared" ca="1" si="267"/>
        <v>6385213.1299698157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2238467.9684016421</v>
      </c>
      <c r="R343" s="25">
        <f t="array" aca="1" ref="R343" ca="1">INDEX('Lorri 401b'!L:L,MATCH('Retirement Calculator'!A343,'Lorri 401b'!N:N,0),0)</f>
        <v>4144969.0187267978</v>
      </c>
      <c r="S343" s="25">
        <f t="shared" ca="1" si="267"/>
        <v>6383436.9871284403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2239865.7792985798</v>
      </c>
      <c r="R344" s="25">
        <f t="array" aca="1" ref="R344" ca="1">INDEX('Lorri 401b'!L:L,MATCH('Retirement Calculator'!A344,'Lorri 401b'!N:N,0),0)</f>
        <v>4141787.6643933114</v>
      </c>
      <c r="S344" s="25">
        <f t="shared" ca="1" si="267"/>
        <v>6381653.4436918907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2241269.4144075881</v>
      </c>
      <c r="R345" s="25">
        <f t="array" aca="1" ref="R345" ca="1">INDEX('Lorri 401b'!L:L,MATCH('Retirement Calculator'!A345,'Lorri 401b'!N:N,0),0)</f>
        <v>4138593.0544167692</v>
      </c>
      <c r="S345" s="25">
        <f t="shared" ca="1" si="267"/>
        <v>6379862.4688243568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2242678.897996217</v>
      </c>
      <c r="R346" s="25">
        <f t="array" aca="1" ref="R346" ca="1">INDEX('Lorri 401b'!L:L,MATCH('Retirement Calculator'!A346,'Lorri 401b'!N:N,0),0)</f>
        <v>4135385.1335653244</v>
      </c>
      <c r="S346" s="25">
        <f t="shared" ca="1" si="267"/>
        <v>6378064.0315615414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2244094.2544331318</v>
      </c>
      <c r="R347" s="25">
        <f t="array" aca="1" ref="R347" ca="1">INDEX('Lorri 401b'!L:L,MATCH('Retirement Calculator'!A347,'Lorri 401b'!N:N,0),0)</f>
        <v>4132163.8463769988</v>
      </c>
      <c r="S347" s="25">
        <f t="shared" ca="1" si="267"/>
        <v>6376258.1008101311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2245515.5081885341</v>
      </c>
      <c r="R348" s="25">
        <f t="array" aca="1" ref="R348" ca="1">INDEX('Lorri 401b'!L:L,MATCH('Retirement Calculator'!A348,'Lorri 401b'!N:N,0),0)</f>
        <v>4128929.1371587217</v>
      </c>
      <c r="S348" s="25">
        <f t="shared" ca="1" si="267"/>
        <v>6374444.6453472562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2246942.6838345835</v>
      </c>
      <c r="R349" s="25">
        <f t="array" aca="1" ref="R349" ca="1">INDEX('Lorri 401b'!L:L,MATCH('Retirement Calculator'!A349,'Lorri 401b'!N:N,0),0)</f>
        <v>4125680.9499853686</v>
      </c>
      <c r="S349" s="25">
        <f t="shared" ca="1" si="267"/>
        <v>6372623.6338199526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2248375.8060458251</v>
      </c>
      <c r="R350" s="25">
        <f t="array" aca="1" ref="R350" ca="1">INDEX('Lorri 401b'!L:L,MATCH('Retirement Calculator'!A350,'Lorri 401b'!N:N,0),0)</f>
        <v>4122419.2286987933</v>
      </c>
      <c r="S350" s="25">
        <f t="shared" ca="1" si="267"/>
        <v>6370795.0347446185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2249814.8995996136</v>
      </c>
      <c r="R351" s="25">
        <f t="array" aca="1" ref="R351" ca="1">INDEX('Lorri 401b'!L:L,MATCH('Retirement Calculator'!A351,'Lorri 401b'!N:N,0),0)</f>
        <v>4119143.9169068569</v>
      </c>
      <c r="S351" s="25">
        <f t="shared" ca="1" si="267"/>
        <v>6368958.8165064706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2251259.9893765426</v>
      </c>
      <c r="R352" s="25">
        <f t="array" aca="1" ref="R352" ca="1">INDEX('Lorri 401b'!L:L,MATCH('Retirement Calculator'!A352,'Lorri 401b'!N:N,0),0)</f>
        <v>4115854.9579824544</v>
      </c>
      <c r="S352" s="25">
        <f t="shared" ca="1" si="267"/>
        <v>6367114.9473589975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2252711.1003608755</v>
      </c>
      <c r="R353" s="25">
        <f t="array" aca="1" ref="R353" ca="1">INDEX('Lorri 401b'!L:L,MATCH('Retirement Calculator'!A353,'Lorri 401b'!N:N,0),0)</f>
        <v>4112552.2950625336</v>
      </c>
      <c r="S353" s="25">
        <f t="shared" ca="1" si="267"/>
        <v>6365263.3954234086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2254168.2576409765</v>
      </c>
      <c r="R354" s="25">
        <f t="array" aca="1" ref="R354" ca="1">INDEX('Lorri 401b'!L:L,MATCH('Retirement Calculator'!A354,'Lorri 401b'!N:N,0),0)</f>
        <v>4109235.8710471131</v>
      </c>
      <c r="S354" s="25">
        <f t="shared" ca="1" si="267"/>
        <v>6363404.1286880895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2255631.4864097447</v>
      </c>
      <c r="R355" s="25">
        <f t="array" aca="1" ref="R355" ca="1">INDEX('Lorri 401b'!L:L,MATCH('Retirement Calculator'!A355,'Lorri 401b'!N:N,0),0)</f>
        <v>4105905.6285982947</v>
      </c>
      <c r="S355" s="25">
        <f t="shared" ca="1" si="267"/>
        <v>6361537.1150080394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2257100.8119650492</v>
      </c>
      <c r="R356" s="25">
        <f t="array" aca="1" ref="R356" ca="1">INDEX('Lorri 401b'!L:L,MATCH('Retirement Calculator'!A356,'Lorri 401b'!N:N,0),0)</f>
        <v>4102561.510139273</v>
      </c>
      <c r="S356" s="25">
        <f t="shared" ca="1" si="267"/>
        <v>6359662.3221043218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2258576.2597101675</v>
      </c>
      <c r="R357" s="25">
        <f t="array" aca="1" ref="R357" ca="1">INDEX('Lorri 401b'!L:L,MATCH('Retirement Calculator'!A357,'Lorri 401b'!N:N,0),0)</f>
        <v>4099203.4578533387</v>
      </c>
      <c r="S357" s="25">
        <f t="shared" ca="1" si="267"/>
        <v>6357779.7175635062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2260057.8551542242</v>
      </c>
      <c r="R358" s="25">
        <f t="array" aca="1" ref="R358" ca="1">INDEX('Lorri 401b'!L:L,MATCH('Retirement Calculator'!A358,'Lorri 401b'!N:N,0),0)</f>
        <v>4095831.4136828799</v>
      </c>
      <c r="S358" s="25">
        <f t="shared" ca="1" si="267"/>
        <v>6355889.2688371036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2261545.6239126311</v>
      </c>
      <c r="R359" s="25">
        <f t="array" aca="1" ref="R359" ca="1">INDEX('Lorri 401b'!L:L,MATCH('Retirement Calculator'!A359,'Lorri 401b'!N:N,0),0)</f>
        <v>4092445.3193283775</v>
      </c>
      <c r="S359" s="25">
        <f t="shared" ca="1" si="267"/>
        <v>6353990.9432410086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2263039.5917075309</v>
      </c>
      <c r="R360" s="25">
        <f t="array" aca="1" ref="R360" ca="1">INDEX('Lorri 401b'!L:L,MATCH('Retirement Calculator'!A360,'Lorri 401b'!N:N,0),0)</f>
        <v>4089045.1162473978</v>
      </c>
      <c r="S360" s="25">
        <f t="shared" ca="1" si="267"/>
        <v>6352084.7079549283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2264539.7843682431</v>
      </c>
      <c r="R361" s="25">
        <f t="array" aca="1" ref="R361" ca="1">INDEX('Lorri 401b'!L:L,MATCH('Retirement Calculator'!A361,'Lorri 401b'!N:N,0),0)</f>
        <v>4085630.7456535809</v>
      </c>
      <c r="S361" s="25">
        <f t="shared" ca="1" si="267"/>
        <v>6350170.5300218239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2266046.2278317083</v>
      </c>
      <c r="R362" s="25">
        <f t="array" aca="1" ref="R362" ca="1">INDEX('Lorri 401b'!L:L,MATCH('Retirement Calculator'!A362,'Lorri 401b'!N:N,0),0)</f>
        <v>4082202.1485156231</v>
      </c>
      <c r="S362" s="25">
        <f t="shared" ca="1" si="267"/>
        <v>6348248.3763473313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2267558.9481429379</v>
      </c>
      <c r="R363" s="25">
        <f t="array" aca="1" ref="R363" ca="1">INDEX('Lorri 401b'!L:L,MATCH('Retirement Calculator'!A363,'Lorri 401b'!N:N,0),0)</f>
        <v>4078759.2655562568</v>
      </c>
      <c r="S363" s="25">
        <f t="shared" ca="1" si="267"/>
        <v>6346318.2136991946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2269077.9714554641</v>
      </c>
      <c r="R364" s="25">
        <f t="array" aca="1" ref="R364" ca="1">INDEX('Lorri 401b'!L:L,MATCH('Retirement Calculator'!A364,'Lorri 401b'!N:N,0),0)</f>
        <v>4075302.0372512266</v>
      </c>
      <c r="S364" s="25">
        <f t="shared" ca="1" si="267"/>
        <v>6344380.0087066907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2270603.3240317926</v>
      </c>
      <c r="R365" s="25">
        <f t="array" aca="1" ref="R365" ca="1">INDEX('Lorri 401b'!L:L,MATCH('Retirement Calculator'!A365,'Lorri 401b'!N:N,0),0)</f>
        <v>4071830.4038282586</v>
      </c>
      <c r="S365" s="25">
        <f t="shared" ca="1" si="267"/>
        <v>6342433.7278600512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2272135.0322438558</v>
      </c>
      <c r="R366" s="25">
        <f t="array" aca="1" ref="R366" ca="1">INDEX('Lorri 401b'!L:L,MATCH('Retirement Calculator'!A366,'Lorri 401b'!N:N,0),0)</f>
        <v>4068344.3052660283</v>
      </c>
      <c r="S366" s="25">
        <f t="shared" ca="1" si="267"/>
        <v>6340479.3375098836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2273673.1225734693</v>
      </c>
      <c r="R367" s="25">
        <f t="array" aca="1" ref="R367" ca="1">INDEX('Lorri 401b'!L:L,MATCH('Retirement Calculator'!A367,'Lorri 401b'!N:N,0),0)</f>
        <v>4064843.681293122</v>
      </c>
      <c r="S367" s="25">
        <f t="shared" ca="1" si="267"/>
        <v>6338516.8038665913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2275217.6216127896</v>
      </c>
      <c r="R368" s="25">
        <f t="array" aca="1" ref="R368" ca="1">INDEX('Lorri 401b'!L:L,MATCH('Retirement Calculator'!A368,'Lorri 401b'!N:N,0),0)</f>
        <v>4061328.4713869956</v>
      </c>
      <c r="S368" s="25">
        <f t="shared" ca="1" si="267"/>
        <v>6336546.0929997852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2276768.5560647738</v>
      </c>
      <c r="R369" s="25">
        <f t="array" aca="1" ref="R369" ca="1">INDEX('Lorri 401b'!L:L,MATCH('Retirement Calculator'!A369,'Lorri 401b'!N:N,0),0)</f>
        <v>4057798.614772927</v>
      </c>
      <c r="S369" s="25">
        <f t="shared" ca="1" si="267"/>
        <v>6334567.1708377004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2278325.9527436411</v>
      </c>
      <c r="R370" s="25">
        <f t="array" aca="1" ref="R370" ca="1">INDEX('Lorri 401b'!L:L,MATCH('Retirement Calculator'!A370,'Lorri 401b'!N:N,0),0)</f>
        <v>4054254.0504229665</v>
      </c>
      <c r="S370" s="25">
        <f t="shared" ca="1" si="267"/>
        <v>6332580.0031666076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2279889.8385753371</v>
      </c>
      <c r="R371" s="25">
        <f t="array" aca="1" ref="R371" ca="1">INDEX('Lorri 401b'!L:L,MATCH('Retirement Calculator'!A371,'Lorri 401b'!N:N,0),0)</f>
        <v>4050694.7170548812</v>
      </c>
      <c r="S371" s="25">
        <f t="shared" ca="1" si="267"/>
        <v>6330584.5556302182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2281460.2405979983</v>
      </c>
      <c r="R372" s="25">
        <f t="array" aca="1" ref="R372" ca="1">INDEX('Lorri 401b'!L:L,MATCH('Retirement Calculator'!A372,'Lorri 401b'!N:N,0),0)</f>
        <v>4047120.5531310951</v>
      </c>
      <c r="S372" s="25">
        <f t="shared" ca="1" si="267"/>
        <v>6328580.7937290929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2283037.1859624209</v>
      </c>
      <c r="R373" s="25">
        <f t="array" aca="1" ref="R373" ca="1">INDEX('Lorri 401b'!L:L,MATCH('Retirement Calculator'!A373,'Lorri 401b'!N:N,0),0)</f>
        <v>4043531.4968576268</v>
      </c>
      <c r="S373" s="25">
        <f t="shared" ca="1" si="267"/>
        <v>6326568.6828200482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2284620.7019325285</v>
      </c>
      <c r="R374" s="25">
        <f t="array" aca="1" ref="R374" ca="1">INDEX('Lorri 401b'!L:L,MATCH('Retirement Calculator'!A374,'Lorri 401b'!N:N,0),0)</f>
        <v>4039927.4861830189</v>
      </c>
      <c r="S374" s="25">
        <f t="shared" ca="1" si="267"/>
        <v>6324548.1881155474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2286210.8158858446</v>
      </c>
      <c r="R375" s="25">
        <f t="array" aca="1" ref="R375" ca="1">INDEX('Lorri 401b'!L:L,MATCH('Retirement Calculator'!A375,'Lorri 401b'!N:N,0),0)</f>
        <v>4036308.4587972667</v>
      </c>
      <c r="S375" s="25">
        <f t="shared" ca="1" si="267"/>
        <v>6322519.2746831113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2287807.5553139662</v>
      </c>
      <c r="R376" s="25">
        <f t="array" aca="1" ref="R376" ca="1">INDEX('Lorri 401b'!L:L,MATCH('Retirement Calculator'!A376,'Lorri 401b'!N:N,0),0)</f>
        <v>4032674.3521307409</v>
      </c>
      <c r="S376" s="25">
        <f t="shared" ca="1" si="267"/>
        <v>6320481.9074447071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2289410.9478230383</v>
      </c>
      <c r="R377" s="25">
        <f t="array" aca="1" ref="R377" ca="1">INDEX('Lorri 401b'!L:L,MATCH('Retirement Calculator'!A377,'Lorri 401b'!N:N,0),0)</f>
        <v>4029025.1033531046</v>
      </c>
      <c r="S377" s="25">
        <f t="shared" ca="1" si="267"/>
        <v>6318436.0511761429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2291021.0211342317</v>
      </c>
      <c r="R378" s="25">
        <f t="array" aca="1" ref="R378" ca="1">INDEX('Lorri 401b'!L:L,MATCH('Retirement Calculator'!A378,'Lorri 401b'!N:N,0),0)</f>
        <v>4025360.649372228</v>
      </c>
      <c r="S378" s="25">
        <f t="shared" ca="1" si="267"/>
        <v>6316381.6705064597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2292637.8030842217</v>
      </c>
      <c r="R379" s="25">
        <f t="array" aca="1" ref="R379" ca="1">INDEX('Lorri 401b'!L:L,MATCH('Retirement Calculator'!A379,'Lorri 401b'!N:N,0),0)</f>
        <v>4021680.9268330978</v>
      </c>
      <c r="S379" s="25">
        <f t="shared" ca="1" si="267"/>
        <v>6314318.7299173195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2294261.32162567</v>
      </c>
      <c r="R380" s="25">
        <f t="array" aca="1" ref="R380" ca="1">INDEX('Lorri 401b'!L:L,MATCH('Retirement Calculator'!A380,'Lorri 401b'!N:N,0),0)</f>
        <v>4017985.8721167212</v>
      </c>
      <c r="S380" s="25">
        <f t="shared" ca="1" si="267"/>
        <v>6312247.1937423907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2295891.6048277076</v>
      </c>
      <c r="R381" s="25">
        <f t="array" aca="1" ref="R381" ca="1">INDEX('Lorri 401b'!L:L,MATCH('Retirement Calculator'!A381,'Lorri 401b'!N:N,0),0)</f>
        <v>4014275.4213390262</v>
      </c>
      <c r="S381" s="25">
        <f t="shared" ca="1" si="267"/>
        <v>6310167.0261667334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2297528.6808764203</v>
      </c>
      <c r="R382" s="25">
        <f t="array" aca="1" ref="R382" ca="1">INDEX('Lorri 401b'!L:L,MATCH('Retirement Calculator'!A382,'Lorri 401b'!N:N,0),0)</f>
        <v>4010549.5103497575</v>
      </c>
      <c r="S382" s="25">
        <f t="shared" ca="1" si="267"/>
        <v>6308078.1912261778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2299172.5780753363</v>
      </c>
      <c r="R383" s="25">
        <f t="array" aca="1" ref="R383" ca="1">INDEX('Lorri 401b'!L:L,MATCH('Retirement Calculator'!A383,'Lorri 401b'!N:N,0),0)</f>
        <v>4006808.0747313672</v>
      </c>
      <c r="S383" s="25">
        <f t="shared" ca="1" si="267"/>
        <v>6305980.652806703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2300823.3248459143</v>
      </c>
      <c r="R384" s="25">
        <f t="array" aca="1" ref="R384" ca="1">INDEX('Lorri 401b'!L:L,MATCH('Retirement Calculator'!A384,'Lorri 401b'!N:N,0),0)</f>
        <v>4003051.0497979</v>
      </c>
      <c r="S384" s="25">
        <f t="shared" ca="1" si="267"/>
        <v>6303874.3746438138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2302480.9497280363</v>
      </c>
      <c r="R385" s="25">
        <f t="array" aca="1" ref="R385" ca="1">INDEX('Lorri 401b'!L:L,MATCH('Retirement Calculator'!A385,'Lorri 401b'!N:N,0),0)</f>
        <v>3999278.3705938766</v>
      </c>
      <c r="S385" s="25">
        <f t="shared" ca="1" si="267"/>
        <v>6301759.3203219129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2304145.4813805004</v>
      </c>
      <c r="R386" s="25">
        <f t="array" aca="1" ref="R386" ca="1">INDEX('Lorri 401b'!L:L,MATCH('Retirement Calculator'!A386,'Lorri 401b'!N:N,0),0)</f>
        <v>3995489.9718931699</v>
      </c>
      <c r="S386" s="25">
        <f t="shared" ca="1" si="267"/>
        <v>6299635.4532736707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2305816.9485815167</v>
      </c>
      <c r="R387" s="25">
        <f t="array" aca="1" ref="R387" ca="1">INDEX('Lorri 401b'!L:L,MATCH('Retirement Calculator'!A387,'Lorri 401b'!N:N,0),0)</f>
        <v>3991685.7881978769</v>
      </c>
      <c r="S387" s="25">
        <f t="shared" ca="1" si="267"/>
        <v>6297502.7367793936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2307495.380229204</v>
      </c>
      <c r="R388" s="25">
        <f t="array" aca="1" ref="R388" ca="1">INDEX('Lorri 401b'!L:L,MATCH('Retirement Calculator'!A388,'Lorri 401b'!N:N,0),0)</f>
        <v>3987865.753737187</v>
      </c>
      <c r="S388" s="25">
        <f t="shared" ca="1" si="267"/>
        <v>6295361.133966391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2309180.8053420899</v>
      </c>
      <c r="R389" s="25">
        <f t="array" aca="1" ref="R389" ca="1">INDEX('Lorri 401b'!L:L,MATCH('Retirement Calculator'!A389,'Lorri 401b'!N:N,0),0)</f>
        <v>3984029.802466244</v>
      </c>
      <c r="S389" s="25">
        <f t="shared" ca="1" si="267"/>
        <v>6293210.6078083338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2310873.2530596126</v>
      </c>
      <c r="R390" s="25">
        <f t="array" aca="1" ref="R390" ca="1">INDEX('Lorri 401b'!L:L,MATCH('Retirement Calculator'!A390,'Lorri 401b'!N:N,0),0)</f>
        <v>3980177.8680650056</v>
      </c>
      <c r="S390" s="25">
        <f t="shared" ca="1" si="267"/>
        <v>6291051.1211246178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2312572.752642625</v>
      </c>
      <c r="R391" s="25">
        <f t="array" aca="1" ref="R391" ca="1">INDEX('Lorri 401b'!L:L,MATCH('Retirement Calculator'!A391,'Lorri 401b'!N:N,0),0)</f>
        <v>3976309.8839370953</v>
      </c>
      <c r="S391" s="25">
        <f t="shared" ca="1" si="267"/>
        <v>6288882.6365797203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2314279.3334738999</v>
      </c>
      <c r="R392" s="25">
        <f t="array" aca="1" ref="R392" ca="1">INDEX('Lorri 401b'!L:L,MATCH('Retirement Calculator'!A392,'Lorri 401b'!N:N,0),0)</f>
        <v>3972425.7832086519</v>
      </c>
      <c r="S392" s="25">
        <f t="shared" ca="1" si="267"/>
        <v>6286705.1166825518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2315993.0250586383</v>
      </c>
      <c r="R393" s="25">
        <f t="array" aca="1" ref="R393" ca="1">INDEX('Lorri 401b'!L:L,MATCH('Retirement Calculator'!A393,'Lorri 401b'!N:N,0),0)</f>
        <v>3968525.4987271735</v>
      </c>
      <c r="S393" s="25">
        <f t="shared" ca="1" si="267"/>
        <v>6284518.5237858118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2317713.8570249802</v>
      </c>
      <c r="R394" s="25">
        <f t="array" aca="1" ref="R394" ca="1">INDEX('Lorri 401b'!L:L,MATCH('Retirement Calculator'!A394,'Lorri 401b'!N:N,0),0)</f>
        <v>3964608.9630603557</v>
      </c>
      <c r="S394" s="25">
        <f t="shared" ca="1" si="267"/>
        <v>6282322.8200853355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2319441.8591245152</v>
      </c>
      <c r="R395" s="25">
        <f t="array" aca="1" ref="R395" ca="1">INDEX('Lorri 401b'!L:L,MATCH('Retirement Calculator'!A395,'Lorri 401b'!N:N,0),0)</f>
        <v>3960676.1084949262</v>
      </c>
      <c r="S395" s="25">
        <f t="shared" ca="1" si="267"/>
        <v>6280117.9676194414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2321177.0612327983</v>
      </c>
      <c r="R396" s="25">
        <f t="array" aca="1" ref="R396" ca="1">INDEX('Lorri 401b'!L:L,MATCH('Retirement Calculator'!A396,'Lorri 401b'!N:N,0),0)</f>
        <v>3956726.8670354737</v>
      </c>
      <c r="S396" s="25">
        <f t="shared" ca="1" si="267"/>
        <v>6277903.9282682724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2322919.4933498655</v>
      </c>
      <c r="R397" s="25">
        <f t="array" aca="1" ref="R397" ca="1">INDEX('Lorri 401b'!L:L,MATCH('Retirement Calculator'!A397,'Lorri 401b'!N:N,0),0)</f>
        <v>3952761.1704032738</v>
      </c>
      <c r="S397" s="25">
        <f t="shared" ca="1" si="267"/>
        <v>6275680.6637531389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2324669.1856007539</v>
      </c>
      <c r="R398" s="25">
        <f t="array" aca="1" ref="R398" ca="1">INDEX('Lorri 401b'!L:L,MATCH('Retirement Calculator'!A398,'Lorri 401b'!N:N,0),0)</f>
        <v>3948778.9500351064</v>
      </c>
      <c r="S398" s="25">
        <f t="shared" ca="1" si="267"/>
        <v>6273448.1356358603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2326426.168236021</v>
      </c>
      <c r="R399" s="25">
        <f t="array" aca="1" ref="R399" ca="1">INDEX('Lorri 401b'!L:L,MATCH('Retirement Calculator'!A399,'Lorri 401b'!N:N,0),0)</f>
        <v>3944780.1370820715</v>
      </c>
      <c r="S399" s="25">
        <f t="shared" ca="1" si="267"/>
        <v>6271206.3053180929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2328190.4716322683</v>
      </c>
      <c r="R400" s="25">
        <f t="array" aca="1" ref="R400" ca="1">INDEX('Lorri 401b'!L:L,MATCH('Retirement Calculator'!A400,'Lorri 401b'!N:N,0),0)</f>
        <v>3940764.6624083989</v>
      </c>
      <c r="S400" s="25">
        <f t="shared" ca="1" si="267"/>
        <v>6268955.1340406667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2329962.1262926669</v>
      </c>
      <c r="R401" s="25">
        <f t="array" aca="1" ref="R401" ca="1">INDEX('Lorri 401b'!L:L,MATCH('Retirement Calculator'!A401,'Lorri 401b'!N:N,0),0)</f>
        <v>3936732.4565902529</v>
      </c>
      <c r="S401" s="25">
        <f t="shared" ca="1" si="267"/>
        <v>6266694.5828829203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2331741.1628474835</v>
      </c>
      <c r="R402" s="25">
        <f t="array" aca="1" ref="R402" ca="1">INDEX('Lorri 401b'!L:L,MATCH('Retirement Calculator'!A402,'Lorri 401b'!N:N,0),0)</f>
        <v>3932683.4499145313</v>
      </c>
      <c r="S402" s="25">
        <f t="shared" ca="1" si="267"/>
        <v>6264424.6127620153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2333527.612054612</v>
      </c>
      <c r="R403" s="25">
        <f t="array" aca="1" ref="R403" ca="1">INDEX('Lorri 401b'!L:L,MATCH('Retirement Calculator'!A403,'Lorri 401b'!N:N,0),0)</f>
        <v>3928617.5723776608</v>
      </c>
      <c r="S403" s="25">
        <f t="shared" ca="1" si="267"/>
        <v>6262145.1844322728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2335321.5048001036</v>
      </c>
      <c r="R404" s="25">
        <f t="array" aca="1" ref="R404" ca="1">INDEX('Lorri 401b'!L:L,MATCH('Retirement Calculator'!A404,'Lorri 401b'!N:N,0),0)</f>
        <v>3924534.7536843866</v>
      </c>
      <c r="S404" s="25">
        <f t="shared" ca="1" si="267"/>
        <v>6259856.2584844902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2337122.8720987015</v>
      </c>
      <c r="R405" s="25">
        <f t="array" aca="1" ref="R405" ca="1">INDEX('Lorri 401b'!L:L,MATCH('Retirement Calculator'!A405,'Lorri 401b'!N:N,0),0)</f>
        <v>3920434.9232465569</v>
      </c>
      <c r="S405" s="25">
        <f t="shared" ca="1" si="267"/>
        <v>6257557.795345258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2338931.7450943771</v>
      </c>
      <c r="R406" s="25">
        <f t="array" aca="1" ref="R406" ca="1">INDEX('Lorri 401b'!L:L,MATCH('Retirement Calculator'!A406,'Lorri 401b'!N:N,0),0)</f>
        <v>3916318.0101819029</v>
      </c>
      <c r="S406" s="25">
        <f t="shared" ca="1" si="267"/>
        <v>6255249.7552762795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2340748.1550608678</v>
      </c>
      <c r="R407" s="25">
        <f t="array" aca="1" ref="R407" ca="1">INDEX('Lorri 401b'!L:L,MATCH('Retirement Calculator'!A407,'Lorri 401b'!N:N,0),0)</f>
        <v>3912183.9433128131</v>
      </c>
      <c r="S407" s="25">
        <f t="shared" ca="1" si="267"/>
        <v>6252932.0983736813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2342572.133402219</v>
      </c>
      <c r="R408" s="25">
        <f t="array" aca="1" ref="R408" ca="1">INDEX('Lorri 401b'!L:L,MATCH('Retirement Calculator'!A408,'Lorri 401b'!N:N,0),0)</f>
        <v>3908032.6511651017</v>
      </c>
      <c r="S408" s="25">
        <f t="shared" ca="1" si="267"/>
        <v>6250604.7845673207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2344403.7116533257</v>
      </c>
      <c r="R409" s="25">
        <f t="array" aca="1" ref="R409" ca="1">INDEX('Lorri 401b'!L:L,MATCH('Retirement Calculator'!A409,'Lorri 401b'!N:N,0),0)</f>
        <v>3903864.061966775</v>
      </c>
      <c r="S409" s="25">
        <f t="shared" ca="1" si="267"/>
        <v>6248267.7736201007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2346242.9214804787</v>
      </c>
      <c r="R410" s="25">
        <f t="array" aca="1" ref="R410" ca="1">INDEX('Lorri 401b'!L:L,MATCH('Retirement Calculator'!A410,'Lorri 401b'!N:N,0),0)</f>
        <v>3899678.1036467887</v>
      </c>
      <c r="S410" s="25">
        <f t="shared" ca="1" si="267"/>
        <v>6245921.0251272675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2348089.7946819114</v>
      </c>
      <c r="R411" s="25">
        <f t="array" aca="1" ref="R411" ca="1">INDEX('Lorri 401b'!L:L,MATCH('Retirement Calculator'!A411,'Lorri 401b'!N:N,0),0)</f>
        <v>3895474.7038338026</v>
      </c>
      <c r="S411" s="25">
        <f t="shared" ca="1" si="267"/>
        <v>6243564.498515714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2349944.3631883501</v>
      </c>
      <c r="R412" s="25">
        <f t="array" aca="1" ref="R412" ca="1">INDEX('Lorri 401b'!L:L,MATCH('Retirement Calculator'!A412,'Lorri 401b'!N:N,0),0)</f>
        <v>3891253.7898549289</v>
      </c>
      <c r="S412" s="25">
        <f t="shared" ca="1" si="267"/>
        <v>6241198.1530432794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2351806.6590635655</v>
      </c>
      <c r="R413" s="25">
        <f t="array" aca="1" ref="R413" ca="1">INDEX('Lorri 401b'!L:L,MATCH('Retirement Calculator'!A413,'Lorri 401b'!N:N,0),0)</f>
        <v>3887015.2887344765</v>
      </c>
      <c r="S413" s="25">
        <f t="shared" ca="1" si="267"/>
        <v>6238821.9477980416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2353676.7145049279</v>
      </c>
      <c r="R414" s="25">
        <f t="array" aca="1" ref="R414" ca="1">INDEX('Lorri 401b'!L:L,MATCH('Retirement Calculator'!A414,'Lorri 401b'!N:N,0),0)</f>
        <v>3882759.1271926891</v>
      </c>
      <c r="S414" s="25">
        <f t="shared" ca="1" si="267"/>
        <v>6236435.8416976165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2355554.5618439624</v>
      </c>
      <c r="R415" s="25">
        <f t="array" aca="1" ref="R415" ca="1">INDEX('Lorri 401b'!L:L,MATCH('Retirement Calculator'!A415,'Lorri 401b'!N:N,0),0)</f>
        <v>3878485.2316444772</v>
      </c>
      <c r="S415" s="25">
        <f t="shared" ca="1" si="267"/>
        <v>6234039.7934884392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2357440.2335469099</v>
      </c>
      <c r="R416" s="25">
        <f t="array" aca="1" ref="R416" ca="1">INDEX('Lorri 401b'!L:L,MATCH('Retirement Calculator'!A416,'Lorri 401b'!N:N,0),0)</f>
        <v>3874193.5281981481</v>
      </c>
      <c r="S416" s="25">
        <f t="shared" ca="1" si="267"/>
        <v>6231633.761745058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2359333.762215286</v>
      </c>
      <c r="R417" s="25">
        <f t="array" aca="1" ref="R417" ca="1">INDEX('Lorri 401b'!L:L,MATCH('Retirement Calculator'!A417,'Lorri 401b'!N:N,0),0)</f>
        <v>3869883.9426541259</v>
      </c>
      <c r="S417" s="25">
        <f t="shared" ca="1" si="267"/>
        <v>6229217.7048694119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2361235.180586447</v>
      </c>
      <c r="R418" s="25">
        <f t="array" aca="1" ref="R418" ca="1">INDEX('Lorri 401b'!L:L,MATCH('Retirement Calculator'!A418,'Lorri 401b'!N:N,0),0)</f>
        <v>3865556.4005036703</v>
      </c>
      <c r="S418" s="25">
        <f t="shared" ca="1" si="267"/>
        <v>6226791.5810901169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2363144.5215341547</v>
      </c>
      <c r="R419" s="25">
        <f t="array" aca="1" ref="R419" ca="1">INDEX('Lorri 401b'!L:L,MATCH('Retirement Calculator'!A419,'Lorri 401b'!N:N,0),0)</f>
        <v>3861210.8269275879</v>
      </c>
      <c r="S419" s="25">
        <f t="shared" ca="1" si="267"/>
        <v>6224355.3484617425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2365061.8180691446</v>
      </c>
      <c r="R420" s="25">
        <f t="array" aca="1" ref="R420" ca="1">INDEX('Lorri 401b'!L:L,MATCH('Retirement Calculator'!A420,'Lorri 401b'!N:N,0),0)</f>
        <v>3856847.1467949385</v>
      </c>
      <c r="S420" s="25">
        <f t="shared" ca="1" si="267"/>
        <v>6221908.9648640826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2366987.1033396968</v>
      </c>
      <c r="R421" s="25">
        <f t="array" aca="1" ref="R421" ca="1">INDEX('Lorri 401b'!L:L,MATCH('Retirement Calculator'!A421,'Lorri 401b'!N:N,0),0)</f>
        <v>3852465.2846617363</v>
      </c>
      <c r="S421" s="25">
        <f t="shared" ca="1" si="267"/>
        <v>6219452.3880014326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2368920.4106322094</v>
      </c>
      <c r="R422" s="25">
        <f t="array" aca="1" ref="R422" ca="1">INDEX('Lorri 401b'!L:L,MATCH('Retirement Calculator'!A422,'Lorri 401b'!N:N,0),0)</f>
        <v>3848065.1647696458</v>
      </c>
      <c r="S422" s="25">
        <f t="shared" ca="1" si="267"/>
        <v>6216985.5754018556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2370861.7733717742</v>
      </c>
      <c r="R423" s="25">
        <f t="array" aca="1" ref="R423" ca="1">INDEX('Lorri 401b'!L:L,MATCH('Retirement Calculator'!A423,'Lorri 401b'!N:N,0),0)</f>
        <v>3843646.7110446715</v>
      </c>
      <c r="S423" s="25">
        <f t="shared" ca="1" si="267"/>
        <v>6214508.4844164457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2372811.225122754</v>
      </c>
      <c r="R424" s="25">
        <f t="array" aca="1" ref="R424" ca="1">INDEX('Lorri 401b'!L:L,MATCH('Retirement Calculator'!A424,'Lorri 401b'!N:N,0),0)</f>
        <v>3839209.8470958429</v>
      </c>
      <c r="S424" s="25">
        <f t="shared" ca="1" si="267"/>
        <v>6212021.0722185969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2374768.7995893629</v>
      </c>
      <c r="R425" s="25">
        <f t="array" aca="1" ref="R425" ca="1">INDEX('Lorri 401b'!L:L,MATCH('Retirement Calculator'!A425,'Lorri 401b'!N:N,0),0)</f>
        <v>3834754.4962138943</v>
      </c>
      <c r="S425" s="25">
        <f t="shared" ca="1" si="267"/>
        <v>6209523.2958032573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2376734.5306162494</v>
      </c>
      <c r="R426" s="25">
        <f t="array" aca="1" ref="R426" ca="1">INDEX('Lorri 401b'!L:L,MATCH('Retirement Calculator'!A426,'Lorri 401b'!N:N,0),0)</f>
        <v>3830280.5813699379</v>
      </c>
      <c r="S426" s="25">
        <f t="shared" ca="1" si="267"/>
        <v>6207015.1119861873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2378708.4521890813</v>
      </c>
      <c r="R427" s="25">
        <f t="array" aca="1" ref="R427" ca="1">INDEX('Lorri 401b'!L:L,MATCH('Retirement Calculator'!A427,'Lorri 401b'!N:N,0),0)</f>
        <v>3825788.0252141315</v>
      </c>
      <c r="S427" s="25">
        <f t="shared" ca="1" si="267"/>
        <v>6204496.4774032123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2380690.5984351332</v>
      </c>
      <c r="R428" s="25">
        <f t="array" aca="1" ref="R428" ca="1">INDEX('Lorri 401b'!L:L,MATCH('Retirement Calculator'!A428,'Lorri 401b'!N:N,0),0)</f>
        <v>3821276.7500743424</v>
      </c>
      <c r="S428" s="25">
        <f t="shared" ca="1" si="267"/>
        <v>6201967.3485094756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2382681.0036238772</v>
      </c>
      <c r="R429" s="25">
        <f t="array" aca="1" ref="R429" ca="1">INDEX('Lorri 401b'!L:L,MATCH('Retirement Calculator'!A429,'Lorri 401b'!N:N,0),0)</f>
        <v>3816746.6779548042</v>
      </c>
      <c r="S429" s="25">
        <f t="shared" ca="1" si="267"/>
        <v>6199427.6815786809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2384679.7021675743</v>
      </c>
      <c r="R430" s="25">
        <f t="array" aca="1" ref="R430" ca="1">INDEX('Lorri 401b'!L:L,MATCH('Retirement Calculator'!A430,'Lorri 401b'!N:N,0),0)</f>
        <v>3812197.7305347677</v>
      </c>
      <c r="S430" s="25">
        <f t="shared" ca="1" si="267"/>
        <v>6196877.432702342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2386686.7286218698</v>
      </c>
      <c r="R431" s="25">
        <f t="array" aca="1" ref="R431" ca="1">INDEX('Lorri 401b'!L:L,MATCH('Retirement Calculator'!A431,'Lorri 401b'!N:N,0),0)</f>
        <v>3807629.8291671481</v>
      </c>
      <c r="S431" s="25">
        <f t="shared" ca="1" si="267"/>
        <v>6194316.5577890184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2388702.1176863918</v>
      </c>
      <c r="R432" s="25">
        <f t="array" aca="1" ref="R432" ca="1">INDEX('Lorri 401b'!L:L,MATCH('Retirement Calculator'!A432,'Lorri 401b'!N:N,0),0)</f>
        <v>3803042.8948771632</v>
      </c>
      <c r="S432" s="25">
        <f t="shared" ca="1" si="267"/>
        <v>6191745.0125635546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2390725.9042053493</v>
      </c>
      <c r="R433" s="25">
        <f t="array" aca="1" ref="R433" ca="1">INDEX('Lorri 401b'!L:L,MATCH('Retirement Calculator'!A433,'Lorri 401b'!N:N,0),0)</f>
        <v>3798436.8483609702</v>
      </c>
      <c r="S433" s="25">
        <f t="shared" ca="1" si="267"/>
        <v>6189162.752566319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2392758.1231681355</v>
      </c>
      <c r="R434" s="25">
        <f t="array" aca="1" ref="R434" ca="1">INDEX('Lorri 401b'!L:L,MATCH('Retirement Calculator'!A434,'Lorri 401b'!N:N,0),0)</f>
        <v>3793811.6099842931</v>
      </c>
      <c r="S434" s="25">
        <f t="shared" ca="1" si="267"/>
        <v>6186569.7331524286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2394798.8097099336</v>
      </c>
      <c r="R435" s="25">
        <f t="array" aca="1" ref="R435" ca="1">INDEX('Lorri 401b'!L:L,MATCH('Retirement Calculator'!A435,'Lorri 401b'!N:N,0),0)</f>
        <v>3789167.0997810466</v>
      </c>
      <c r="S435" s="25">
        <f t="shared" ca="1" si="267"/>
        <v>6183965.9094909802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2396847.9991123225</v>
      </c>
      <c r="R436" s="25">
        <f t="array" aca="1" ref="R436" ca="1">INDEX('Lorri 401b'!L:L,MATCH('Retirement Calculator'!A436,'Lorri 401b'!N:N,0),0)</f>
        <v>3784503.2374519529</v>
      </c>
      <c r="S436" s="25">
        <f t="shared" ca="1" si="267"/>
        <v>6181351.2365642749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2398905.7268038881</v>
      </c>
      <c r="R437" s="25">
        <f t="array" aca="1" ref="R437" ca="1">INDEX('Lorri 401b'!L:L,MATCH('Retirement Calculator'!A437,'Lorri 401b'!N:N,0),0)</f>
        <v>3779819.9423631546</v>
      </c>
      <c r="S437" s="25">
        <f t="shared" ca="1" si="267"/>
        <v>6178725.6691670427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2400972.0283608353</v>
      </c>
      <c r="R438" s="25">
        <f t="array" aca="1" ref="R438" ca="1">INDEX('Lorri 401b'!L:L,MATCH('Retirement Calculator'!A438,'Lorri 401b'!N:N,0),0)</f>
        <v>3775117.1335448199</v>
      </c>
      <c r="S438" s="25">
        <f t="shared" ca="1" si="267"/>
        <v>6176089.1619056556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2403046.9395076027</v>
      </c>
      <c r="R439" s="25">
        <f t="array" aca="1" ref="R439" ca="1">INDEX('Lorri 401b'!L:L,MATCH('Retirement Calculator'!A439,'Lorri 401b'!N:N,0),0)</f>
        <v>3770394.729689742</v>
      </c>
      <c r="S439" s="25">
        <f t="shared" ca="1" si="267"/>
        <v>6173441.6691973452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2405130.496117482</v>
      </c>
      <c r="R440" s="25">
        <f t="array" aca="1" ref="R440" ca="1">INDEX('Lorri 401b'!L:L,MATCH('Retirement Calculator'!A440,'Lorri 401b'!N:N,0),0)</f>
        <v>3765652.6491519348</v>
      </c>
      <c r="S440" s="25">
        <f t="shared" ca="1" si="267"/>
        <v>6170783.1452694163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2407222.7342132358</v>
      </c>
      <c r="R441" s="25">
        <f t="array" aca="1" ref="R441" ca="1">INDEX('Lorri 401b'!L:L,MATCH('Retirement Calculator'!A441,'Lorri 401b'!N:N,0),0)</f>
        <v>3760890.8099452201</v>
      </c>
      <c r="S441" s="25">
        <f t="shared" ca="1" si="267"/>
        <v>6168113.5441584559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2409323.6899677217</v>
      </c>
      <c r="R442" s="25">
        <f t="array" aca="1" ref="R442" ca="1">INDEX('Lorri 401b'!L:L,MATCH('Retirement Calculator'!A442,'Lorri 401b'!N:N,0),0)</f>
        <v>3756109.1297418107</v>
      </c>
      <c r="S442" s="25">
        <f t="shared" ca="1" si="267"/>
        <v>6165432.819709532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2411433.3997045178</v>
      </c>
      <c r="R443" s="25">
        <f t="array" aca="1" ref="R443" ca="1">INDEX('Lorri 401b'!L:L,MATCH('Retirement Calculator'!A443,'Lorri 401b'!N:N,0),0)</f>
        <v>3751307.5258708871</v>
      </c>
      <c r="S443" s="25">
        <f t="shared" ca="1" si="267"/>
        <v>6162740.9255754054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2413551.8998985505</v>
      </c>
      <c r="R444" s="25">
        <f t="array" aca="1" ref="R444" ca="1">INDEX('Lorri 401b'!L:L,MATCH('Retirement Calculator'!A444,'Lorri 401b'!N:N,0),0)</f>
        <v>3746485.915317168</v>
      </c>
      <c r="S444" s="25">
        <f t="shared" ca="1" si="267"/>
        <v>6160037.815215718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2415679.2271767254</v>
      </c>
      <c r="R445" s="25">
        <f t="array" aca="1" ref="R445" ca="1">INDEX('Lorri 401b'!L:L,MATCH('Retirement Calculator'!A445,'Lorri 401b'!N:N,0),0)</f>
        <v>3741644.2147194748</v>
      </c>
      <c r="S445" s="25">
        <f t="shared" ca="1" si="267"/>
        <v>6157323.4418962002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2417815.4183185589</v>
      </c>
      <c r="R446" s="25">
        <f t="array" aca="1" ref="R446" ca="1">INDEX('Lorri 401b'!L:L,MATCH('Retirement Calculator'!A446,'Lorri 401b'!N:N,0),0)</f>
        <v>3736782.3403692916</v>
      </c>
      <c r="S446" s="25">
        <f t="shared" ca="1" si="267"/>
        <v>6154597.7586878501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2419960.5102568171</v>
      </c>
      <c r="R447" s="25">
        <f t="array" aca="1" ref="R447" ca="1">INDEX('Lorri 401b'!L:L,MATCH('Retirement Calculator'!A447,'Lorri 401b'!N:N,0),0)</f>
        <v>3731900.2082093158</v>
      </c>
      <c r="S447" s="25">
        <f t="shared" ca="1" si="267"/>
        <v>6151860.7184661329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2422114.540078151</v>
      </c>
      <c r="R448" s="25">
        <f t="array" aca="1" ref="R448" ca="1">INDEX('Lorri 401b'!L:L,MATCH('Retirement Calculator'!A448,'Lorri 401b'!N:N,0),0)</f>
        <v>3726997.7338320068</v>
      </c>
      <c r="S448" s="25">
        <f t="shared" ca="1" si="267"/>
        <v>6149112.2739101574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2424277.5450237407</v>
      </c>
      <c r="R449" s="25">
        <f t="array" aca="1" ref="R449" ca="1">INDEX('Lorri 401b'!L:L,MATCH('Retirement Calculator'!A449,'Lorri 401b'!N:N,0),0)</f>
        <v>3722074.8324781256</v>
      </c>
      <c r="S449" s="25">
        <f t="shared" ca="1" si="267"/>
        <v>6146352.3775018658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2426449.5624899371</v>
      </c>
      <c r="R450" s="25">
        <f t="array" aca="1" ref="R450" ca="1">INDEX('Lorri 401b'!L:L,MATCH('Retirement Calculator'!A450,'Lorri 401b'!N:N,0),0)</f>
        <v>3717131.4190352699</v>
      </c>
      <c r="S450" s="25">
        <f t="shared" ca="1" si="267"/>
        <v>6143580.9815252069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2428630.6300289091</v>
      </c>
      <c r="R451" s="25">
        <f t="array" aca="1" ref="R451" ca="1">INDEX('Lorri 401b'!L:L,MATCH('Retirement Calculator'!A451,'Lorri 401b'!N:N,0),0)</f>
        <v>3712167.4080364024</v>
      </c>
      <c r="S451" s="25">
        <f t="shared" ca="1" si="267"/>
        <v>6140798.0380653115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2430820.7853492936</v>
      </c>
      <c r="R452" s="25">
        <f t="array" aca="1" ref="R452" ca="1">INDEX('Lorri 401b'!L:L,MATCH('Retirement Calculator'!A452,'Lorri 401b'!N:N,0),0)</f>
        <v>3707182.7136583729</v>
      </c>
      <c r="S452" s="25">
        <f t="shared" ca="1" si="267"/>
        <v>6138003.4990076665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2433020.0663168463</v>
      </c>
      <c r="R453" s="25">
        <f t="array" aca="1" ref="R453" ca="1">INDEX('Lorri 401b'!L:L,MATCH('Retirement Calculator'!A453,'Lorri 401b'!N:N,0),0)</f>
        <v>3702177.2497204347</v>
      </c>
      <c r="S453" s="25">
        <f t="shared" ca="1" si="267"/>
        <v>6135197.3160372805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2435228.5109550972</v>
      </c>
      <c r="R454" s="25">
        <f t="array" aca="1" ref="R454" ca="1">INDEX('Lorri 401b'!L:L,MATCH('Retirement Calculator'!A454,'Lorri 401b'!N:N,0),0)</f>
        <v>3697150.9296827554</v>
      </c>
      <c r="S454" s="25">
        <f t="shared" ca="1" si="267"/>
        <v>6132379.440637853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2437446.1574460072</v>
      </c>
      <c r="R455" s="25">
        <f t="array" aca="1" ref="R455" ca="1">INDEX('Lorri 401b'!L:L,MATCH('Retirement Calculator'!A455,'Lorri 401b'!N:N,0),0)</f>
        <v>3692103.6666449192</v>
      </c>
      <c r="S455" s="25">
        <f t="shared" ca="1" si="267"/>
        <v>6129549.824090926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2439673.0441306299</v>
      </c>
      <c r="R456" s="25">
        <f t="array" aca="1" ref="R456" ca="1">INDEX('Lorri 401b'!L:L,MATCH('Retirement Calculator'!A456,'Lorri 401b'!N:N,0),0)</f>
        <v>3687035.3733444251</v>
      </c>
      <c r="S456" s="25">
        <f t="shared" ca="1" si="267"/>
        <v>6126708.417475055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2441909.2095097718</v>
      </c>
      <c r="R457" s="25">
        <f t="array" aca="1" ref="R457" ca="1">INDEX('Lorri 401b'!L:L,MATCH('Retirement Calculator'!A457,'Lorri 401b'!N:N,0),0)</f>
        <v>3681945.9621551791</v>
      </c>
      <c r="S457" s="25">
        <f t="shared" ca="1" si="267"/>
        <v>6123855.1716649514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2444154.6922446601</v>
      </c>
      <c r="R458" s="25">
        <f t="array" aca="1" ref="R458" ca="1">INDEX('Lorri 401b'!L:L,MATCH('Retirement Calculator'!A458,'Lorri 401b'!N:N,0),0)</f>
        <v>3676835.345085978</v>
      </c>
      <c r="S458" s="25">
        <f t="shared" ca="1" si="267"/>
        <v>6120990.0373306386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2446409.5311576105</v>
      </c>
      <c r="R459" s="25">
        <f t="array" aca="1" ref="R459" ca="1">INDEX('Lorri 401b'!L:L,MATCH('Retirement Calculator'!A459,'Lorri 401b'!N:N,0),0)</f>
        <v>3671703.4337789882</v>
      </c>
      <c r="S459" s="25">
        <f t="shared" ca="1" si="267"/>
        <v>6118112.9649365991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2448673.7652326981</v>
      </c>
      <c r="R460" s="25">
        <f t="array" aca="1" ref="R460" ca="1">INDEX('Lorri 401b'!L:L,MATCH('Retirement Calculator'!A460,'Lorri 401b'!N:N,0),0)</f>
        <v>3666550.1395082194</v>
      </c>
      <c r="S460" s="25">
        <f t="shared" ca="1" si="267"/>
        <v>6115223.9047409175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2450947.4336164319</v>
      </c>
      <c r="R461" s="25">
        <f t="array" aca="1" ref="R461" ca="1">INDEX('Lorri 401b'!L:L,MATCH('Retirement Calculator'!A461,'Lorri 401b'!N:N,0),0)</f>
        <v>3661375.3731779889</v>
      </c>
      <c r="S461" s="25">
        <f t="shared" ca="1" si="267"/>
        <v>6112322.8067944208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2453230.575618431</v>
      </c>
      <c r="R462" s="25">
        <f t="array" aca="1" ref="R462" ca="1">INDEX('Lorri 401b'!L:L,MATCH('Retirement Calculator'!A462,'Lorri 401b'!N:N,0),0)</f>
        <v>3656179.0453213826</v>
      </c>
      <c r="S462" s="25">
        <f t="shared" ca="1" si="267"/>
        <v>6109409.6209398136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2455523.2307121051</v>
      </c>
      <c r="R463" s="25">
        <f t="array" aca="1" ref="R463" ca="1">INDEX('Lorri 401b'!L:L,MATCH('Retirement Calculator'!A463,'Lorri 401b'!N:N,0),0)</f>
        <v>3650961.0660987073</v>
      </c>
      <c r="S463" s="25">
        <f t="shared" ca="1" si="267"/>
        <v>6106484.2968108123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2457825.4385353364</v>
      </c>
      <c r="R464" s="25">
        <f t="array" aca="1" ref="R464" ca="1">INDEX('Lorri 401b'!L:L,MATCH('Retirement Calculator'!A464,'Lorri 401b'!N:N,0),0)</f>
        <v>3645721.3452959373</v>
      </c>
      <c r="S464" s="25">
        <f t="shared" ca="1" si="267"/>
        <v>6103546.7838312741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2460137.2388911643</v>
      </c>
      <c r="R465" s="25">
        <f t="array" aca="1" ref="R465" ca="1">INDEX('Lorri 401b'!L:L,MATCH('Retirement Calculator'!A465,'Lorri 401b'!N:N,0),0)</f>
        <v>3640459.7923231558</v>
      </c>
      <c r="S465" s="25">
        <f t="shared" ca="1" si="267"/>
        <v>6100597.0312143201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2462458.6717484747</v>
      </c>
      <c r="R466" s="25">
        <f t="array" aca="1" ref="R466" ca="1">INDEX('Lorri 401b'!L:L,MATCH('Retirement Calculator'!A466,'Lorri 401b'!N:N,0),0)</f>
        <v>3635176.3162129875</v>
      </c>
      <c r="S466" s="25">
        <f t="shared" ca="1" si="267"/>
        <v>6097634.9879614618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2464789.7772426908</v>
      </c>
      <c r="R467" s="25">
        <f t="array" aca="1" ref="R467" ca="1">INDEX('Lorri 401b'!L:L,MATCH('Retirement Calculator'!A467,'Lorri 401b'!N:N,0),0)</f>
        <v>3629870.825619027</v>
      </c>
      <c r="S467" s="25">
        <f t="shared" ca="1" si="267"/>
        <v>6094660.6028617173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2467130.5956764659</v>
      </c>
      <c r="R468" s="25">
        <f t="array" aca="1" ref="R468" ca="1">INDEX('Lorri 401b'!L:L,MATCH('Retirement Calculator'!A468,'Lorri 401b'!N:N,0),0)</f>
        <v>3624543.2288142582</v>
      </c>
      <c r="S468" s="25">
        <f t="shared" ca="1" si="267"/>
        <v>6091673.8244907241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2469481.167520382</v>
      </c>
      <c r="R469" s="25">
        <f t="array" aca="1" ref="R469" ca="1">INDEX('Lorri 401b'!L:L,MATCH('Retirement Calculator'!A469,'Lorri 401b'!N:N,0),0)</f>
        <v>3619193.4336894699</v>
      </c>
      <c r="S469" s="25">
        <f t="shared" ca="1" si="267"/>
        <v>6088674.6012098519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2471841.5334136477</v>
      </c>
      <c r="R470" s="25">
        <f t="array" aca="1" ref="R470" ca="1">INDEX('Lorri 401b'!L:L,MATCH('Retirement Calculator'!A470,'Lorri 401b'!N:N,0),0)</f>
        <v>3613821.3477516617</v>
      </c>
      <c r="S470" s="25">
        <f t="shared" ca="1" si="267"/>
        <v>6085662.8811653089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2474211.7341648019</v>
      </c>
      <c r="R471" s="25">
        <f t="array" aca="1" ref="R471" ca="1">INDEX('Lorri 401b'!L:L,MATCH('Retirement Calculator'!A471,'Lorri 401b'!N:N,0),0)</f>
        <v>3608426.8781224457</v>
      </c>
      <c r="S471" s="25">
        <f t="shared" ca="1" si="267"/>
        <v>6082638.6122872476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2476591.8107524193</v>
      </c>
      <c r="R472" s="25">
        <f t="array" aca="1" ref="R472" ca="1">INDEX('Lorri 401b'!L:L,MATCH('Retirement Calculator'!A472,'Lorri 401b'!N:N,0),0)</f>
        <v>3603009.9315364412</v>
      </c>
      <c r="S472" s="25">
        <f t="shared" ca="1" si="267"/>
        <v>6079601.7422888605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2478981.8043258185</v>
      </c>
      <c r="R473" s="25">
        <f t="array" aca="1" ref="R473" ca="1">INDEX('Lorri 401b'!L:L,MATCH('Retirement Calculator'!A473,'Lorri 401b'!N:N,0),0)</f>
        <v>3597570.4143396621</v>
      </c>
      <c r="S473" s="25">
        <f t="shared" ca="1" si="267"/>
        <v>6076552.2186654806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2481381.7562057734</v>
      </c>
      <c r="R474" s="25">
        <f t="array" aca="1" ref="R474" ca="1">INDEX('Lorri 401b'!L:L,MATCH('Retirement Calculator'!A474,'Lorri 401b'!N:N,0),0)</f>
        <v>3592108.232487896</v>
      </c>
      <c r="S474" s="25">
        <f t="shared" ca="1" si="267"/>
        <v>6073489.9886936694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2483791.7078852281</v>
      </c>
      <c r="R475" s="25">
        <f t="array" aca="1" ref="R475" ca="1">INDEX('Lorri 401b'!L:L,MATCH('Retirement Calculator'!A475,'Lorri 401b'!N:N,0),0)</f>
        <v>3586623.291545081</v>
      </c>
      <c r="S475" s="25">
        <f t="shared" ca="1" si="267"/>
        <v>6070414.999430309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2486211.7010300141</v>
      </c>
      <c r="R476" s="25">
        <f t="array" aca="1" ref="R476" ca="1">INDEX('Lorri 401b'!L:L,MATCH('Retirement Calculator'!A476,'Lorri 401b'!N:N,0),0)</f>
        <v>3581115.4966816711</v>
      </c>
      <c r="S476" s="25">
        <f t="shared" ca="1" si="267"/>
        <v>6067327.1977116857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2488641.7774795699</v>
      </c>
      <c r="R477" s="25">
        <f t="array" aca="1" ref="R477" ca="1">INDEX('Lorri 401b'!L:L,MATCH('Retirement Calculator'!A477,'Lorri 401b'!N:N,0),0)</f>
        <v>3575584.7526729968</v>
      </c>
      <c r="S477" s="25">
        <f t="shared" ca="1" si="267"/>
        <v>6064226.5301525667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2491081.9792476655</v>
      </c>
      <c r="R478" s="25">
        <f t="array" aca="1" ref="R478" ca="1">INDEX('Lorri 401b'!L:L,MATCH('Retirement Calculator'!A478,'Lorri 401b'!N:N,0),0)</f>
        <v>3570030.9638976199</v>
      </c>
      <c r="S478" s="25">
        <f t="shared" ca="1" si="267"/>
        <v>6061112.9431452854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2493532.3485231283</v>
      </c>
      <c r="R479" s="25">
        <f t="array" aca="1" ref="R479" ca="1">INDEX('Lorri 401b'!L:L,MATCH('Retirement Calculator'!A479,'Lorri 401b'!N:N,0),0)</f>
        <v>3564454.0343356789</v>
      </c>
      <c r="S479" s="25">
        <f t="shared" ca="1" si="267"/>
        <v>6057986.3828588072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2495992.927670572</v>
      </c>
      <c r="R480" s="25">
        <f t="array" aca="1" ref="R480" ca="1">INDEX('Lorri 401b'!L:L,MATCH('Retirement Calculator'!A480,'Lorri 401b'!N:N,0),0)</f>
        <v>3558853.8675672296</v>
      </c>
      <c r="S480" s="25">
        <f t="shared" ca="1" si="267"/>
        <v>6054846.795237802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2498463.7592311301</v>
      </c>
      <c r="R481" s="25">
        <f t="array" aca="1" ref="R481" ca="1">INDEX('Lorri 401b'!L:L,MATCH('Retirement Calculator'!A481,'Lorri 401b'!N:N,0),0)</f>
        <v>3553230.3667705785</v>
      </c>
      <c r="S481" s="25">
        <f t="shared" ca="1" si="267"/>
        <v>6051694.1260017082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2500944.8859231905</v>
      </c>
      <c r="R482" s="25">
        <f t="array" aca="1" ref="R482" ca="1">INDEX('Lorri 401b'!L:L,MATCH('Retirement Calculator'!A482,'Lorri 401b'!N:N,0),0)</f>
        <v>3547583.4347206079</v>
      </c>
      <c r="S482" s="25">
        <f t="shared" ca="1" si="267"/>
        <v>6048528.3206437984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2503436.3506431347</v>
      </c>
      <c r="R483" s="25">
        <f t="array" aca="1" ref="R483" ca="1">INDEX('Lorri 401b'!L:L,MATCH('Retirement Calculator'!A483,'Lorri 401b'!N:N,0),0)</f>
        <v>3541912.9737870959</v>
      </c>
      <c r="S483" s="25">
        <f t="shared" ca="1" si="267"/>
        <v>6045349.324430231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2505938.1964660785</v>
      </c>
      <c r="R484" s="25">
        <f t="array" aca="1" ref="R484" ca="1">INDEX('Lorri 401b'!L:L,MATCH('Retirement Calculator'!A484,'Lorri 401b'!N:N,0),0)</f>
        <v>3536218.8859330276</v>
      </c>
      <c r="S484" s="25">
        <f t="shared" ca="1" si="267"/>
        <v>6042157.0823991057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2508450.4666466177</v>
      </c>
      <c r="R485" s="25">
        <f t="array" aca="1" ref="R485" ca="1">INDEX('Lorri 401b'!L:L,MATCH('Retirement Calculator'!A485,'Lorri 401b'!N:N,0),0)</f>
        <v>3530501.0727129006</v>
      </c>
      <c r="S485" s="25">
        <f t="shared" ca="1" si="267"/>
        <v>6038951.5393595183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2510973.2046195762</v>
      </c>
      <c r="R486" s="25">
        <f t="array" aca="1" ref="R486" ca="1">INDEX('Lorri 401b'!L:L,MATCH('Retirement Calculator'!A486,'Lorri 401b'!N:N,0),0)</f>
        <v>3524759.4352710233</v>
      </c>
      <c r="S486" s="25">
        <f t="shared" ca="1" si="267"/>
        <v>6035732.6398906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2513506.4540007552</v>
      </c>
      <c r="R487" s="25">
        <f t="array" aca="1" ref="R487" ca="1">INDEX('Lorri 401b'!L:L,MATCH('Retirement Calculator'!A487,'Lorri 401b'!N:N,0),0)</f>
        <v>3518993.8743398045</v>
      </c>
      <c r="S487" s="25">
        <f t="shared" ca="1" si="267"/>
        <v>6032500.3283405602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2516050.2585876891</v>
      </c>
      <c r="R488" s="25">
        <f t="array" aca="1" ref="R488" ca="1">INDEX('Lorri 401b'!L:L,MATCH('Retirement Calculator'!A488,'Lorri 401b'!N:N,0),0)</f>
        <v>3513204.2902380391</v>
      </c>
      <c r="S488" s="25">
        <f t="shared" ca="1" si="267"/>
        <v>6029254.5488257278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2518604.6623604018</v>
      </c>
      <c r="R489" s="25">
        <f t="array" aca="1" ref="R489" ca="1">INDEX('Lorri 401b'!L:L,MATCH('Retirement Calculator'!A489,'Lorri 401b'!N:N,0),0)</f>
        <v>3507390.5828691833</v>
      </c>
      <c r="S489" s="25">
        <f t="shared" ca="1" si="267"/>
        <v>6025995.2452295851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2521169.7094821674</v>
      </c>
      <c r="R490" s="25">
        <f t="array" aca="1" ref="R490" ca="1">INDEX('Lorri 401b'!L:L,MATCH('Retirement Calculator'!A490,'Lorri 401b'!N:N,0),0)</f>
        <v>3501552.6517196237</v>
      </c>
      <c r="S490" s="25">
        <f t="shared" ca="1" si="267"/>
        <v>6022722.3612017911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2523745.4443002739</v>
      </c>
      <c r="R491" s="25">
        <f t="array" aca="1" ref="R491" ca="1">INDEX('Lorri 401b'!L:L,MATCH('Retirement Calculator'!A491,'Lorri 401b'!N:N,0),0)</f>
        <v>3495690.3958569411</v>
      </c>
      <c r="S491" s="25">
        <f t="shared" ca="1" si="267"/>
        <v>6019435.8401572146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2526331.911346789</v>
      </c>
      <c r="R492" s="25">
        <f t="array" aca="1" ref="R492" ca="1">INDEX('Lorri 401b'!L:L,MATCH('Retirement Calculator'!A492,'Lorri 401b'!N:N,0),0)</f>
        <v>3489803.713928164</v>
      </c>
      <c r="S492" s="25">
        <f t="shared" ca="1" si="267"/>
        <v>6016135.6252749525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2528929.1553393314</v>
      </c>
      <c r="R493" s="25">
        <f t="array" aca="1" ref="R493" ca="1">INDEX('Lorri 401b'!L:L,MATCH('Retirement Calculator'!A493,'Lorri 401b'!N:N,0),0)</f>
        <v>3483892.5041580168</v>
      </c>
      <c r="S493" s="25">
        <f t="shared" ca="1" si="267"/>
        <v>6012821.6594973486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2531537.2211818425</v>
      </c>
      <c r="R494" s="25">
        <f t="array" aca="1" ref="R494" ca="1">INDEX('Lorri 401b'!L:L,MATCH('Retirement Calculator'!A494,'Lorri 401b'!N:N,0),0)</f>
        <v>3477956.6643471606</v>
      </c>
      <c r="S494" s="25">
        <f t="shared" ca="1" si="267"/>
        <v>6009493.8855290031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2534156.1539653642</v>
      </c>
      <c r="R495" s="25">
        <f t="array" aca="1" ref="R495" ca="1">INDEX('Lorri 401b'!L:L,MATCH('Retirement Calculator'!A495,'Lorri 401b'!N:N,0),0)</f>
        <v>3471996.0918704257</v>
      </c>
      <c r="S495" s="25">
        <f t="shared" ca="1" si="267"/>
        <v>6006152.2458357904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2536785.9989688173</v>
      </c>
      <c r="R496" s="25">
        <f t="array" aca="1" ref="R496" ca="1">INDEX('Lorri 401b'!L:L,MATCH('Retirement Calculator'!A496,'Lorri 401b'!N:N,0),0)</f>
        <v>3466010.6836750382</v>
      </c>
      <c r="S496" s="25">
        <f t="shared" ca="1" si="267"/>
        <v>6002796.682643855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2539426.8016597847</v>
      </c>
      <c r="R497" s="25">
        <f t="array" aca="1" ref="R497" ca="1">INDEX('Lorri 401b'!L:L,MATCH('Retirement Calculator'!A497,'Lorri 401b'!N:N,0),0)</f>
        <v>3460000.3362788362</v>
      </c>
      <c r="S497" s="25">
        <f t="shared" ca="1" si="267"/>
        <v>5999427.1379386205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2542078.6076952978</v>
      </c>
      <c r="R498" s="25">
        <f t="array" aca="1" ref="R498" ca="1">INDEX('Lorri 401b'!L:L,MATCH('Retirement Calculator'!A498,'Lorri 401b'!N:N,0),0)</f>
        <v>3453964.9457684834</v>
      </c>
      <c r="S498" s="25">
        <f t="shared" ca="1" si="267"/>
        <v>5996043.5534637813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2544741.4629226257</v>
      </c>
      <c r="R499" s="25">
        <f t="array" aca="1" ref="R499" ca="1">INDEX('Lorri 401b'!L:L,MATCH('Retirement Calculator'!A499,'Lorri 401b'!N:N,0),0)</f>
        <v>3447904.4077976709</v>
      </c>
      <c r="S499" s="25">
        <f t="shared" ca="1" si="267"/>
        <v>5992645.8707202971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2547415.4133800673</v>
      </c>
      <c r="R500" s="25">
        <f t="array" aca="1" ref="R500" ca="1">INDEX('Lorri 401b'!L:L,MATCH('Retirement Calculator'!A500,'Lorri 401b'!N:N,0),0)</f>
        <v>3441818.6175853135</v>
      </c>
      <c r="S500" s="25">
        <f t="shared" ca="1" si="267"/>
        <v>5989234.0309653804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2550100.5052977484</v>
      </c>
      <c r="R501" s="25">
        <f t="array" aca="1" ref="R501" ca="1">INDEX('Lorri 401b'!L:L,MATCH('Retirement Calculator'!A501,'Lorri 401b'!N:N,0),0)</f>
        <v>3435707.4699137378</v>
      </c>
      <c r="S501" s="25">
        <f t="shared" ca="1" si="267"/>
        <v>5985807.9752114862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2552796.7850984195</v>
      </c>
      <c r="R502" s="25">
        <f t="array" aca="1" ref="R502" ca="1">INDEX('Lorri 401b'!L:L,MATCH('Retirement Calculator'!A502,'Lorri 401b'!N:N,0),0)</f>
        <v>3429570.859126864</v>
      </c>
      <c r="S502" s="25">
        <f t="shared" ca="1" si="267"/>
        <v>5982367.6442252835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2555504.2993982602</v>
      </c>
      <c r="R503" s="25">
        <f t="array" aca="1" ref="R503" ca="1">INDEX('Lorri 401b'!L:L,MATCH('Retirement Calculator'!A503,'Lorri 401b'!N:N,0),0)</f>
        <v>3423408.6791283782</v>
      </c>
      <c r="S503" s="25">
        <f t="shared" ca="1" si="267"/>
        <v>5978912.9785266388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2558223.0950076836</v>
      </c>
      <c r="R504" s="25">
        <f t="array" aca="1" ref="R504" ca="1">INDEX('Lorri 401b'!L:L,MATCH('Retirement Calculator'!A504,'Lorri 401b'!N:N,0),0)</f>
        <v>3417220.8233798984</v>
      </c>
      <c r="S504" s="25">
        <f t="shared" ca="1" si="267"/>
        <v>5975443.9183875825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2560953.2189321462</v>
      </c>
      <c r="R505" s="25">
        <f t="array" aca="1" ref="R505" ca="1">INDEX('Lorri 401b'!L:L,MATCH('Retirement Calculator'!A505,'Lorri 401b'!N:N,0),0)</f>
        <v>3411007.1848991336</v>
      </c>
      <c r="S505" s="25">
        <f t="shared" ca="1" si="267"/>
        <v>5971960.4038312798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2563694.718372961</v>
      </c>
      <c r="R506" s="25">
        <f t="array" aca="1" ref="R506" ca="1">INDEX('Lorri 401b'!L:L,MATCH('Retirement Calculator'!A506,'Lorri 401b'!N:N,0),0)</f>
        <v>3404767.6562580322</v>
      </c>
      <c r="S506" s="25">
        <f t="shared" ca="1" si="267"/>
        <v>5968462.3746309932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2566447.6407281123</v>
      </c>
      <c r="R507" s="25">
        <f t="array" aca="1" ref="R507" ca="1">INDEX('Lorri 401b'!L:L,MATCH('Retirement Calculator'!A507,'Lorri 401b'!N:N,0),0)</f>
        <v>3398502.1295809262</v>
      </c>
      <c r="S507" s="25">
        <f t="shared" ca="1" si="267"/>
        <v>5964949.7703090385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2569212.0335930767</v>
      </c>
      <c r="R508" s="25">
        <f t="array" aca="1" ref="R508" ca="1">INDEX('Lorri 401b'!L:L,MATCH('Retirement Calculator'!A508,'Lorri 401b'!N:N,0),0)</f>
        <v>3392210.4965426656</v>
      </c>
      <c r="S508" s="25">
        <f t="shared" ca="1" si="267"/>
        <v>5961422.5301357424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2571987.9447616455</v>
      </c>
      <c r="R509" s="25">
        <f t="array" aca="1" ref="R509" ca="1">INDEX('Lorri 401b'!L:L,MATCH('Retirement Calculator'!A509,'Lorri 401b'!N:N,0),0)</f>
        <v>3385892.6483667456</v>
      </c>
      <c r="S509" s="25">
        <f t="shared" ca="1" si="267"/>
        <v>5957880.5931283906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2574775.4222267498</v>
      </c>
      <c r="R510" s="25">
        <f t="array" aca="1" ref="R510" ca="1">INDEX('Lorri 401b'!L:L,MATCH('Retirement Calculator'!A510,'Lorri 401b'!N:N,0),0)</f>
        <v>3379548.4758234257</v>
      </c>
      <c r="S510" s="25">
        <f t="shared" ca="1" si="267"/>
        <v>5954323.898050176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2577574.5141812922</v>
      </c>
      <c r="R511" s="25">
        <f t="array" aca="1" ref="R511" ca="1">INDEX('Lorri 401b'!L:L,MATCH('Retirement Calculator'!A511,'Lorri 401b'!N:N,0),0)</f>
        <v>3373177.869227842</v>
      </c>
      <c r="S511" s="25">
        <f t="shared" ca="1" si="267"/>
        <v>5950752.3834091341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2580385.2690189783</v>
      </c>
      <c r="R512" s="25">
        <f t="array" aca="1" ref="R512" ca="1">INDEX('Lorri 401b'!L:L,MATCH('Retirement Calculator'!A512,'Lorri 401b'!N:N,0),0)</f>
        <v>3366780.7184381103</v>
      </c>
      <c r="S512" s="25">
        <f t="shared" ca="1" si="267"/>
        <v>5947165.9874570891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2583207.7353351549</v>
      </c>
      <c r="R513" s="25">
        <f t="array" aca="1" ref="R513" ca="1">INDEX('Lorri 401b'!L:L,MATCH('Retirement Calculator'!A513,'Lorri 401b'!N:N,0),0)</f>
        <v>3360356.9128534212</v>
      </c>
      <c r="S513" s="25">
        <f t="shared" ca="1" si="267"/>
        <v>5943564.6481885761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2586041.9619276486</v>
      </c>
      <c r="R514" s="25">
        <f t="array" aca="1" ref="R514" ca="1">INDEX('Lorri 401b'!L:L,MATCH('Retirement Calculator'!A514,'Lorri 401b'!N:N,0),0)</f>
        <v>3353906.3414121293</v>
      </c>
      <c r="S514" s="25">
        <f t="shared" ca="1" si="267"/>
        <v>5939948.3033397775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2588887.9977976112</v>
      </c>
      <c r="R515" s="25">
        <f t="array" aca="1" ref="R515" ca="1">INDEX('Lorri 401b'!L:L,MATCH('Retirement Calculator'!A515,'Lorri 401b'!N:N,0),0)</f>
        <v>3347428.8925898322</v>
      </c>
      <c r="S515" s="25">
        <f t="shared" ca="1" si="267"/>
        <v>5936316.8903874438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2591745.8921503653</v>
      </c>
      <c r="R516" s="25">
        <f t="array" aca="1" ref="R516" ca="1">INDEX('Lorri 401b'!L:L,MATCH('Retirement Calculator'!A516,'Lorri 401b'!N:N,0),0)</f>
        <v>3340924.4543974418</v>
      </c>
      <c r="S516" s="25">
        <f t="shared" ca="1" si="267"/>
        <v>5932670.3465478066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2594615.694396256</v>
      </c>
      <c r="R517" s="25">
        <f t="array" aca="1" ref="R517" ca="1">INDEX('Lorri 401b'!L:L,MATCH('Retirement Calculator'!A517,'Lorri 401b'!N:N,0),0)</f>
        <v>3334392.9143792498</v>
      </c>
      <c r="S517" s="25">
        <f t="shared" ca="1" si="267"/>
        <v>5929008.6087755058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2597497.4541515047</v>
      </c>
      <c r="R518" s="25">
        <f t="array" aca="1" ref="R518" ca="1">INDEX('Lorri 401b'!L:L,MATCH('Retirement Calculator'!A518,'Lorri 401b'!N:N,0),0)</f>
        <v>3327834.1596109821</v>
      </c>
      <c r="S518" s="25">
        <f t="shared" ca="1" si="267"/>
        <v>5925331.6137624867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2600391.2212390667</v>
      </c>
      <c r="R519" s="25">
        <f t="array" aca="1" ref="R519" ca="1">INDEX('Lorri 401b'!L:L,MATCH('Retirement Calculator'!A519,'Lorri 401b'!N:N,0),0)</f>
        <v>3321248.0766978464</v>
      </c>
      <c r="S519" s="25">
        <f t="shared" ca="1" si="267"/>
        <v>5921639.2979369126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2603297.0456894934</v>
      </c>
      <c r="R520" s="25">
        <f t="array" aca="1" ref="R520" ca="1">INDEX('Lorri 401b'!L:L,MATCH('Retirement Calculator'!A520,'Lorri 401b'!N:N,0),0)</f>
        <v>3314634.551772573</v>
      </c>
      <c r="S520" s="25">
        <f t="shared" ca="1" si="267"/>
        <v>5917931.5974620664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2606214.977741797</v>
      </c>
      <c r="R521" s="25">
        <f t="array" aca="1" ref="R521" ca="1">INDEX('Lorri 401b'!L:L,MATCH('Retirement Calculator'!A521,'Lorri 401b'!N:N,0),0)</f>
        <v>3307993.4704934442</v>
      </c>
      <c r="S521" s="25">
        <f t="shared" ref="S521:S775" ca="1" si="527">SUM(Q521:R521)</f>
        <v>5914208.4482352417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2609145.0678443187</v>
      </c>
      <c r="R522" s="25">
        <f t="array" aca="1" ref="R522" ca="1">INDEX('Lorri 401b'!L:L,MATCH('Retirement Calculator'!A522,'Lorri 401b'!N:N,0),0)</f>
        <v>3301324.7180423192</v>
      </c>
      <c r="S522" s="25">
        <f t="shared" ca="1" si="527"/>
        <v>5910469.7858866379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2612087.3666556007</v>
      </c>
      <c r="R523" s="25">
        <f t="array" aca="1" ref="R523" ca="1">INDEX('Lorri 401b'!L:L,MATCH('Retirement Calculator'!A523,'Lorri 401b'!N:N,0),0)</f>
        <v>3294628.1791226477</v>
      </c>
      <c r="S523" s="25">
        <f t="shared" ca="1" si="527"/>
        <v>5906715.5457782485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2615041.925045263</v>
      </c>
      <c r="R524" s="25">
        <f t="array" aca="1" ref="R524" ca="1">INDEX('Lorri 401b'!L:L,MATCH('Retirement Calculator'!A524,'Lorri 401b'!N:N,0),0)</f>
        <v>3287903.7379574776</v>
      </c>
      <c r="S524" s="25">
        <f t="shared" ca="1" si="527"/>
        <v>5902945.6630027406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2618008.7940948824</v>
      </c>
      <c r="R525" s="25">
        <f t="array" aca="1" ref="R525" ca="1">INDEX('Lorri 401b'!L:L,MATCH('Retirement Calculator'!A525,'Lorri 401b'!N:N,0),0)</f>
        <v>3281151.2782874526</v>
      </c>
      <c r="S525" s="25">
        <f t="shared" ca="1" si="527"/>
        <v>5899160.0723823346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2620988.0250988752</v>
      </c>
      <c r="R526" s="25">
        <f t="array" aca="1" ref="R526" ca="1">INDEX('Lorri 401b'!L:L,MATCH('Retirement Calculator'!A526,'Lorri 401b'!N:N,0),0)</f>
        <v>3274370.6833688025</v>
      </c>
      <c r="S526" s="25">
        <f t="shared" ca="1" si="527"/>
        <v>5895358.7084676772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2623979.6695653847</v>
      </c>
      <c r="R527" s="25">
        <f t="array" aca="1" ref="R527" ca="1">INDEX('Lorri 401b'!L:L,MATCH('Retirement Calculator'!A527,'Lorri 401b'!N:N,0),0)</f>
        <v>3267561.8359713247</v>
      </c>
      <c r="S527" s="25">
        <f t="shared" ca="1" si="527"/>
        <v>5891541.505536709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2626983.7792171715</v>
      </c>
      <c r="R528" s="25">
        <f t="array" aca="1" ref="R528" ca="1">INDEX('Lorri 401b'!L:L,MATCH('Retirement Calculator'!A528,'Lorri 401b'!N:N,0),0)</f>
        <v>3260724.6183763575</v>
      </c>
      <c r="S528" s="25">
        <f t="shared" ca="1" si="527"/>
        <v>5887708.397593529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2630000.405992507</v>
      </c>
      <c r="R529" s="25">
        <f t="array" aca="1" ref="R529" ca="1">INDEX('Lorri 401b'!L:L,MATCH('Retirement Calculator'!A529,'Lorri 401b'!N:N,0),0)</f>
        <v>3253858.9123747447</v>
      </c>
      <c r="S529" s="25">
        <f t="shared" ca="1" si="527"/>
        <v>5883859.3183672521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2633029.6020460734</v>
      </c>
      <c r="R530" s="25">
        <f t="array" aca="1" ref="R530" ca="1">INDEX('Lorri 401b'!L:L,MATCH('Retirement Calculator'!A530,'Lorri 401b'!N:N,0),0)</f>
        <v>3246964.5992647917</v>
      </c>
      <c r="S530" s="25">
        <f t="shared" ca="1" si="527"/>
        <v>5879994.2013108656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2636071.419749863</v>
      </c>
      <c r="R531" s="25">
        <f t="array" aca="1" ref="R531" ca="1">INDEX('Lorri 401b'!L:L,MATCH('Retirement Calculator'!A531,'Lorri 401b'!N:N,0),0)</f>
        <v>3240041.5598502136</v>
      </c>
      <c r="S531" s="25">
        <f t="shared" ca="1" si="527"/>
        <v>5876112.9796000766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2639125.9116940848</v>
      </c>
      <c r="R532" s="25">
        <f t="array" aca="1" ref="R532" ca="1">INDEX('Lorri 401b'!L:L,MATCH('Retirement Calculator'!A532,'Lorri 401b'!N:N,0),0)</f>
        <v>3233089.6744380752</v>
      </c>
      <c r="S532" s="25">
        <f t="shared" ca="1" si="527"/>
        <v>5872215.5861321595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2642193.130688074</v>
      </c>
      <c r="R533" s="25">
        <f t="array" aca="1" ref="R533" ca="1">INDEX('Lorri 401b'!L:L,MATCH('Retirement Calculator'!A533,'Lorri 401b'!N:N,0),0)</f>
        <v>3226108.8228367195</v>
      </c>
      <c r="S533" s="25">
        <f t="shared" ca="1" si="527"/>
        <v>5868301.9535247935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2645273.1297612051</v>
      </c>
      <c r="R534" s="25">
        <f t="array" aca="1" ref="R534" ca="1">INDEX('Lorri 401b'!L:L,MATCH('Retirement Calculator'!A534,'Lorri 401b'!N:N,0),0)</f>
        <v>3219098.8843536912</v>
      </c>
      <c r="S534" s="25">
        <f t="shared" ca="1" si="527"/>
        <v>5864372.0141148958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2648365.9621638074</v>
      </c>
      <c r="R535" s="25">
        <f t="array" aca="1" ref="R535" ca="1">INDEX('Lorri 401b'!L:L,MATCH('Retirement Calculator'!A535,'Lorri 401b'!N:N,0),0)</f>
        <v>3212059.7377936505</v>
      </c>
      <c r="S535" s="25">
        <f t="shared" ca="1" si="527"/>
        <v>5860425.6999574583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2651471.6813680874</v>
      </c>
      <c r="R536" s="25">
        <f t="array" aca="1" ref="R536" ca="1">INDEX('Lorri 401b'!L:L,MATCH('Retirement Calculator'!A536,'Lorri 401b'!N:N,0),0)</f>
        <v>3204991.2614562763</v>
      </c>
      <c r="S536" s="25">
        <f t="shared" ca="1" si="527"/>
        <v>5856462.9428243637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2654590.341069052</v>
      </c>
      <c r="R537" s="25">
        <f t="array" aca="1" ref="R537" ca="1">INDEX('Lorri 401b'!L:L,MATCH('Retirement Calculator'!A537,'Lorri 401b'!N:N,0),0)</f>
        <v>3197893.3331341627</v>
      </c>
      <c r="S537" s="25">
        <f t="shared" ca="1" si="527"/>
        <v>5852483.6742032152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2657721.9951854371</v>
      </c>
      <c r="R538" s="25">
        <f t="array" aca="1" ref="R538" ca="1">INDEX('Lorri 401b'!L:L,MATCH('Retirement Calculator'!A538,'Lorri 401b'!N:N,0),0)</f>
        <v>3190765.8301107073</v>
      </c>
      <c r="S538" s="25">
        <f t="shared" ca="1" si="527"/>
        <v>5848487.8252961449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2660866.6978606405</v>
      </c>
      <c r="R539" s="25">
        <f t="array" aca="1" ref="R539" ca="1">INDEX('Lorri 401b'!L:L,MATCH('Retirement Calculator'!A539,'Lorri 401b'!N:N,0),0)</f>
        <v>3183608.6291579874</v>
      </c>
      <c r="S539" s="25">
        <f t="shared" ca="1" si="527"/>
        <v>5844475.3270186279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2664024.5034636571</v>
      </c>
      <c r="R540" s="25">
        <f t="array" aca="1" ref="R540" ca="1">INDEX('Lorri 401b'!L:L,MATCH('Retirement Calculator'!A540,'Lorri 401b'!N:N,0),0)</f>
        <v>3176421.606534631</v>
      </c>
      <c r="S540" s="25">
        <f t="shared" ca="1" si="527"/>
        <v>5840446.1099982876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2667195.4665900199</v>
      </c>
      <c r="R541" s="25">
        <f t="array" aca="1" ref="R541" ca="1">INDEX('Lorri 401b'!L:L,MATCH('Retirement Calculator'!A541,'Lorri 401b'!N:N,0),0)</f>
        <v>3169204.6379836774</v>
      </c>
      <c r="S541" s="25">
        <f t="shared" ca="1" si="527"/>
        <v>5836400.1045736969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2670379.6420627423</v>
      </c>
      <c r="R542" s="25">
        <f t="array" aca="1" ref="R542" ca="1">INDEX('Lorri 401b'!L:L,MATCH('Retirement Calculator'!A542,'Lorri 401b'!N:N,0),0)</f>
        <v>3161957.5987304281</v>
      </c>
      <c r="S542" s="25">
        <f t="shared" ca="1" si="527"/>
        <v>5832337.2407931704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2673577.0849332679</v>
      </c>
      <c r="R543" s="25">
        <f t="array" aca="1" ref="R543" ca="1">INDEX('Lorri 401b'!L:L,MATCH('Retirement Calculator'!A543,'Lorri 401b'!N:N,0),0)</f>
        <v>3154680.3634802904</v>
      </c>
      <c r="S543" s="25">
        <f t="shared" ca="1" si="527"/>
        <v>5828257.4484135583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2676787.8504824205</v>
      </c>
      <c r="R544" s="25">
        <f t="array" aca="1" ref="R544" ca="1">INDEX('Lorri 401b'!L:L,MATCH('Retirement Calculator'!A544,'Lorri 401b'!N:N,0),0)</f>
        <v>3147372.8064166103</v>
      </c>
      <c r="S544" s="25">
        <f t="shared" ca="1" si="527"/>
        <v>5824160.6568990313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2680011.9942213614</v>
      </c>
      <c r="R545" s="25">
        <f t="array" aca="1" ref="R545" ca="1">INDEX('Lorri 401b'!L:L,MATCH('Retirement Calculator'!A545,'Lorri 401b'!N:N,0),0)</f>
        <v>3140034.8011984983</v>
      </c>
      <c r="S545" s="25">
        <f t="shared" ca="1" si="527"/>
        <v>5820046.7954198597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2683249.5718925479</v>
      </c>
      <c r="R546" s="25">
        <f t="array" aca="1" ref="R546" ca="1">INDEX('Lorri 401b'!L:L,MATCH('Retirement Calculator'!A546,'Lorri 401b'!N:N,0),0)</f>
        <v>3132666.2209586441</v>
      </c>
      <c r="S546" s="25">
        <f t="shared" ca="1" si="527"/>
        <v>5815915.7928511919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2686500.6394706974</v>
      </c>
      <c r="R547" s="25">
        <f t="array" aca="1" ref="R547" ca="1">INDEX('Lorri 401b'!L:L,MATCH('Retirement Calculator'!A547,'Lorri 401b'!N:N,0),0)</f>
        <v>3125266.9383011237</v>
      </c>
      <c r="S547" s="25">
        <f t="shared" ca="1" si="527"/>
        <v>5811767.5777718211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2689765.2531637559</v>
      </c>
      <c r="R548" s="25">
        <f t="array" aca="1" ref="R548" ca="1">INDEX('Lorri 401b'!L:L,MATCH('Retirement Calculator'!A548,'Lorri 401b'!N:N,0),0)</f>
        <v>3117836.8252991973</v>
      </c>
      <c r="S548" s="25">
        <f t="shared" ca="1" si="527"/>
        <v>5807602.0784629527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2693043.4694138691</v>
      </c>
      <c r="R549" s="25">
        <f t="array" aca="1" ref="R549" ca="1">INDEX('Lorri 401b'!L:L,MATCH('Retirement Calculator'!A549,'Lorri 401b'!N:N,0),0)</f>
        <v>3110375.7534930962</v>
      </c>
      <c r="S549" s="25">
        <f t="shared" ca="1" si="527"/>
        <v>5803419.2229069658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2696335.3448983575</v>
      </c>
      <c r="R550" s="25">
        <f t="array" aca="1" ref="R550" ca="1">INDEX('Lorri 401b'!L:L,MATCH('Retirement Calculator'!A550,'Lorri 401b'!N:N,0),0)</f>
        <v>3102883.5938878027</v>
      </c>
      <c r="S550" s="25">
        <f t="shared" ca="1" si="527"/>
        <v>5799218.9387861602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2699640.9365306981</v>
      </c>
      <c r="R551" s="25">
        <f t="array" aca="1" ref="R551" ca="1">INDEX('Lorri 401b'!L:L,MATCH('Retirement Calculator'!A551,'Lorri 401b'!N:N,0),0)</f>
        <v>3095360.2169508208</v>
      </c>
      <c r="S551" s="25">
        <f t="shared" ca="1" si="527"/>
        <v>5795001.1534815188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2702960.3014615066</v>
      </c>
      <c r="R552" s="25">
        <f t="array" aca="1" ref="R552" ca="1">INDEX('Lorri 401b'!L:L,MATCH('Retirement Calculator'!A552,'Lorri 401b'!N:N,0),0)</f>
        <v>3087805.4926099344</v>
      </c>
      <c r="S552" s="25">
        <f t="shared" ca="1" si="527"/>
        <v>5790765.7940714415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2706293.497079527</v>
      </c>
      <c r="R553" s="25">
        <f t="array" aca="1" ref="R553" ca="1">INDEX('Lorri 401b'!L:L,MATCH('Retirement Calculator'!A553,'Lorri 401b'!N:N,0),0)</f>
        <v>3080219.2902509612</v>
      </c>
      <c r="S553" s="25">
        <f t="shared" ca="1" si="527"/>
        <v>5786512.7873304877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2709640.5810126225</v>
      </c>
      <c r="R554" s="25">
        <f t="array" aca="1" ref="R554" ca="1">INDEX('Lorri 401b'!L:L,MATCH('Retirement Calculator'!A554,'Lorri 401b'!N:N,0),0)</f>
        <v>3072601.4787154924</v>
      </c>
      <c r="S554" s="25">
        <f t="shared" ca="1" si="527"/>
        <v>5782242.0597281149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2713001.6111287726</v>
      </c>
      <c r="R555" s="25">
        <f t="array" aca="1" ref="R555" ca="1">INDEX('Lorri 401b'!L:L,MATCH('Retirement Calculator'!A555,'Lorri 401b'!N:N,0),0)</f>
        <v>3064951.9262986258</v>
      </c>
      <c r="S555" s="25">
        <f t="shared" ca="1" si="527"/>
        <v>5777953.5374273984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2716376.6455370733</v>
      </c>
      <c r="R556" s="25">
        <f t="array" aca="1" ref="R556" ca="1">INDEX('Lorri 401b'!L:L,MATCH('Retirement Calculator'!A556,'Lorri 401b'!N:N,0),0)</f>
        <v>3057270.5007466888</v>
      </c>
      <c r="S556" s="25">
        <f t="shared" ca="1" si="527"/>
        <v>5773647.1462837625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2719765.7425887417</v>
      </c>
      <c r="R557" s="25">
        <f t="array" aca="1" ref="R557" ca="1">INDEX('Lorri 401b'!L:L,MATCH('Retirement Calculator'!A557,'Lorri 401b'!N:N,0),0)</f>
        <v>3049557.069254952</v>
      </c>
      <c r="S557" s="25">
        <f t="shared" ca="1" si="527"/>
        <v>5769322.8118436933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2723168.9608781254</v>
      </c>
      <c r="R558" s="25">
        <f t="array" aca="1" ref="R558" ca="1">INDEX('Lorri 401b'!L:L,MATCH('Retirement Calculator'!A558,'Lorri 401b'!N:N,0),0)</f>
        <v>3041811.4984653331</v>
      </c>
      <c r="S558" s="25">
        <f t="shared" ca="1" si="527"/>
        <v>5764980.4593434585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2726586.3592437152</v>
      </c>
      <c r="R559" s="25">
        <f t="array" aca="1" ref="R559" ca="1">INDEX('Lorri 401b'!L:L,MATCH('Retirement Calculator'!A559,'Lorri 401b'!N:N,0),0)</f>
        <v>3034033.6544640907</v>
      </c>
      <c r="S559" s="25">
        <f t="shared" ca="1" si="527"/>
        <v>5760620.0137078054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2730017.9967691614</v>
      </c>
      <c r="R560" s="25">
        <f t="array" aca="1" ref="R560" ca="1">INDEX('Lorri 401b'!L:L,MATCH('Retirement Calculator'!A560,'Lorri 401b'!N:N,0),0)</f>
        <v>3026223.4027795098</v>
      </c>
      <c r="S560" s="25">
        <f t="shared" ca="1" si="527"/>
        <v>5756241.3995486712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2733463.932784297</v>
      </c>
      <c r="R561" s="25">
        <f t="array" aca="1" ref="R561" ca="1">INDEX('Lorri 401b'!L:L,MATCH('Retirement Calculator'!A561,'Lorri 401b'!N:N,0),0)</f>
        <v>3018380.6083795764</v>
      </c>
      <c r="S561" s="25">
        <f t="shared" ca="1" si="527"/>
        <v>5751844.5411638729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2736924.2268661624</v>
      </c>
      <c r="R562" s="25">
        <f t="array" aca="1" ref="R562" ca="1">INDEX('Lorri 401b'!L:L,MATCH('Retirement Calculator'!A562,'Lorri 401b'!N:N,0),0)</f>
        <v>3010505.1356696435</v>
      </c>
      <c r="S562" s="25">
        <f t="shared" ca="1" si="527"/>
        <v>5747429.3625358064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2740398.9388400353</v>
      </c>
      <c r="R563" s="25">
        <f t="array" aca="1" ref="R563" ca="1">INDEX('Lorri 401b'!L:L,MATCH('Retirement Calculator'!A563,'Lorri 401b'!N:N,0),0)</f>
        <v>3002596.8484900859</v>
      </c>
      <c r="S563" s="25">
        <f t="shared" ca="1" si="527"/>
        <v>5742995.7873301208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2743888.128780466</v>
      </c>
      <c r="R564" s="25">
        <f t="array" aca="1" ref="R564" ca="1">INDEX('Lorri 401b'!L:L,MATCH('Retirement Calculator'!A564,'Lorri 401b'!N:N,0),0)</f>
        <v>2994655.6101139467</v>
      </c>
      <c r="S564" s="25">
        <f t="shared" ca="1" si="527"/>
        <v>5738543.7388944123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2747391.8570123152</v>
      </c>
      <c r="R565" s="25">
        <f t="array" aca="1" ref="R565" ca="1">INDEX('Lorri 401b'!L:L,MATCH('Retirement Calculator'!A565,'Lorri 401b'!N:N,0),0)</f>
        <v>2986681.2832445735</v>
      </c>
      <c r="S565" s="25">
        <f t="shared" ca="1" si="527"/>
        <v>5734073.1402568892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2750910.1841117973</v>
      </c>
      <c r="R566" s="25">
        <f t="array" aca="1" ref="R566" ca="1">INDEX('Lorri 401b'!L:L,MATCH('Retirement Calculator'!A566,'Lorri 401b'!N:N,0),0)</f>
        <v>2978673.7300132448</v>
      </c>
      <c r="S566" s="25">
        <f t="shared" ca="1" si="527"/>
        <v>5729583.914125042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2754443.1709075272</v>
      </c>
      <c r="R567" s="25">
        <f t="array" aca="1" ref="R567" ca="1">INDEX('Lorri 401b'!L:L,MATCH('Retirement Calculator'!A567,'Lorri 401b'!N:N,0),0)</f>
        <v>2970632.8119767853</v>
      </c>
      <c r="S567" s="25">
        <f t="shared" ca="1" si="527"/>
        <v>5725075.982884312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2757990.8784815725</v>
      </c>
      <c r="R568" s="25">
        <f t="array" aca="1" ref="R568" ca="1">INDEX('Lorri 401b'!L:L,MATCH('Retirement Calculator'!A568,'Lorri 401b'!N:N,0),0)</f>
        <v>2962558.390115174</v>
      </c>
      <c r="S568" s="25">
        <f t="shared" ca="1" si="527"/>
        <v>5720549.268596746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2761553.3681705096</v>
      </c>
      <c r="R569" s="25">
        <f t="array" aca="1" ref="R569" ca="1">INDEX('Lorri 401b'!L:L,MATCH('Retirement Calculator'!A569,'Lorri 401b'!N:N,0),0)</f>
        <v>2954450.3248291393</v>
      </c>
      <c r="S569" s="25">
        <f t="shared" ca="1" si="527"/>
        <v>5716003.6929996489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2765130.7015664843</v>
      </c>
      <c r="R570" s="25">
        <f t="array" aca="1" ref="R570" ca="1">INDEX('Lorri 401b'!L:L,MATCH('Retirement Calculator'!A570,'Lorri 401b'!N:N,0),0)</f>
        <v>2946308.475937746</v>
      </c>
      <c r="S570" s="25">
        <f t="shared" ca="1" si="527"/>
        <v>5711439.1775042303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2768722.9405182754</v>
      </c>
      <c r="R571" s="25">
        <f t="array" aca="1" ref="R571" ca="1">INDEX('Lorri 401b'!L:L,MATCH('Retirement Calculator'!A571,'Lorri 401b'!N:N,0),0)</f>
        <v>2938132.7026759721</v>
      </c>
      <c r="S571" s="25">
        <f t="shared" ca="1" si="527"/>
        <v>5706855.643194247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2772330.1471323655</v>
      </c>
      <c r="R572" s="25">
        <f t="array" aca="1" ref="R572" ca="1">INDEX('Lorri 401b'!L:L,MATCH('Retirement Calculator'!A572,'Lorri 401b'!N:N,0),0)</f>
        <v>2929922.8636922743</v>
      </c>
      <c r="S572" s="25">
        <f t="shared" ca="1" si="527"/>
        <v>5702253.0108246394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2775952.3837740147</v>
      </c>
      <c r="R573" s="25">
        <f t="array" aca="1" ref="R573" ca="1">INDEX('Lorri 401b'!L:L,MATCH('Retirement Calculator'!A573,'Lorri 401b'!N:N,0),0)</f>
        <v>2921678.817046144</v>
      </c>
      <c r="S573" s="25">
        <f t="shared" ca="1" si="527"/>
        <v>5697631.2008201592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2779589.7130683372</v>
      </c>
      <c r="R574" s="25">
        <f t="array" aca="1" ref="R574" ca="1">INDEX('Lorri 401b'!L:L,MATCH('Retirement Calculator'!A574,'Lorri 401b'!N:N,0),0)</f>
        <v>2913400.420205655</v>
      </c>
      <c r="S574" s="25">
        <f t="shared" ca="1" si="527"/>
        <v>5692990.1332739927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2783242.1979013858</v>
      </c>
      <c r="R575" s="25">
        <f t="array" aca="1" ref="R575" ca="1">INDEX('Lorri 401b'!L:L,MATCH('Retirement Calculator'!A575,'Lorri 401b'!N:N,0),0)</f>
        <v>2905087.5300449976</v>
      </c>
      <c r="S575" s="25">
        <f t="shared" ca="1" si="527"/>
        <v>5688329.7279463839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2786909.9014212391</v>
      </c>
      <c r="R576" s="25">
        <f t="array" aca="1" ref="R576" ca="1">INDEX('Lorri 401b'!L:L,MATCH('Retirement Calculator'!A576,'Lorri 401b'!N:N,0),0)</f>
        <v>2896740.0028420039</v>
      </c>
      <c r="S576" s="25">
        <f t="shared" ca="1" si="527"/>
        <v>5683649.9042632431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2790592.8870390919</v>
      </c>
      <c r="R577" s="25">
        <f t="array" aca="1" ref="R577" ca="1">INDEX('Lorri 401b'!L:L,MATCH('Retirement Calculator'!A577,'Lorri 401b'!N:N,0),0)</f>
        <v>2888357.6942756646</v>
      </c>
      <c r="S577" s="25">
        <f t="shared" ca="1" si="527"/>
        <v>5678950.5813147565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2794291.2184303524</v>
      </c>
      <c r="R578" s="25">
        <f t="array" aca="1" ref="R578" ca="1">INDEX('Lorri 401b'!L:L,MATCH('Retirement Calculator'!A578,'Lorri 401b'!N:N,0),0)</f>
        <v>2879940.4594236319</v>
      </c>
      <c r="S578" s="25">
        <f t="shared" ca="1" si="527"/>
        <v>5674231.6778539848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2798004.9595357431</v>
      </c>
      <c r="R579" s="25">
        <f t="array" aca="1" ref="R579" ca="1">INDEX('Lorri 401b'!L:L,MATCH('Retirement Calculator'!A579,'Lorri 401b'!N:N,0),0)</f>
        <v>2871488.1527597159</v>
      </c>
      <c r="S579" s="25">
        <f t="shared" ca="1" si="527"/>
        <v>5669493.112295459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2801734.1745624063</v>
      </c>
      <c r="R580" s="25">
        <f t="array" aca="1" ref="R580" ca="1">INDEX('Lorri 401b'!L:L,MATCH('Retirement Calculator'!A580,'Lorri 401b'!N:N,0),0)</f>
        <v>2863000.628151367</v>
      </c>
      <c r="S580" s="25">
        <f t="shared" ca="1" si="527"/>
        <v>5664734.8027137732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2805478.9279850139</v>
      </c>
      <c r="R581" s="25">
        <f t="array" aca="1" ref="R581" ca="1">INDEX('Lorri 401b'!L:L,MATCH('Retirement Calculator'!A581,'Lorri 401b'!N:N,0),0)</f>
        <v>2854477.7388571496</v>
      </c>
      <c r="S581" s="25">
        <f t="shared" ca="1" si="527"/>
        <v>5659956.6668421635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2809239.2845468824</v>
      </c>
      <c r="R582" s="25">
        <f t="array" aca="1" ref="R582" ca="1">INDEX('Lorri 401b'!L:L,MATCH('Retirement Calculator'!A582,'Lorri 401b'!N:N,0),0)</f>
        <v>2845919.3375242064</v>
      </c>
      <c r="S582" s="25">
        <f t="shared" ca="1" si="527"/>
        <v>5655158.6220710892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2813015.309261092</v>
      </c>
      <c r="R583" s="25">
        <f t="array" aca="1" ref="R583" ca="1">INDEX('Lorri 401b'!L:L,MATCH('Retirement Calculator'!A583,'Lorri 401b'!N:N,0),0)</f>
        <v>2837325.2761857095</v>
      </c>
      <c r="S583" s="25">
        <f t="shared" ca="1" si="527"/>
        <v>5650340.585446801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2816807.0674116104</v>
      </c>
      <c r="R584" s="25">
        <f t="array" aca="1" ref="R584" ca="1">INDEX('Lorri 401b'!L:L,MATCH('Retirement Calculator'!A584,'Lorri 401b'!N:N,0),0)</f>
        <v>2828695.4062583023</v>
      </c>
      <c r="S584" s="25">
        <f t="shared" ca="1" si="527"/>
        <v>5645502.4736699127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2820614.6245544227</v>
      </c>
      <c r="R585" s="25">
        <f t="array" aca="1" ref="R585" ca="1">INDEX('Lorri 401b'!L:L,MATCH('Retirement Calculator'!A585,'Lorri 401b'!N:N,0),0)</f>
        <v>2820029.5785395307</v>
      </c>
      <c r="S585" s="25">
        <f t="shared" ca="1" si="527"/>
        <v>5640644.2030939534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2824438.0465186634</v>
      </c>
      <c r="R586" s="25">
        <f t="array" aca="1" ref="R586" ca="1">INDEX('Lorri 401b'!L:L,MATCH('Retirement Calculator'!A586,'Lorri 401b'!N:N,0),0)</f>
        <v>2811327.6432052641</v>
      </c>
      <c r="S586" s="25">
        <f t="shared" ca="1" si="527"/>
        <v>5635765.6897239275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2828277.3994077551</v>
      </c>
      <c r="R587" s="25">
        <f t="array" aca="1" ref="R587" ca="1">INDEX('Lorri 401b'!L:L,MATCH('Retirement Calculator'!A587,'Lorri 401b'!N:N,0),0)</f>
        <v>2802589.4498071047</v>
      </c>
      <c r="S587" s="25">
        <f t="shared" ca="1" si="527"/>
        <v>5630866.8492148593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2832132.7496005516</v>
      </c>
      <c r="R588" s="25">
        <f t="array" aca="1" ref="R588" ca="1">INDEX('Lorri 401b'!L:L,MATCH('Retirement Calculator'!A588,'Lorri 401b'!N:N,0),0)</f>
        <v>2793814.8472697865</v>
      </c>
      <c r="S588" s="25">
        <f t="shared" ca="1" si="527"/>
        <v>5625947.5968703385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2836004.1637524846</v>
      </c>
      <c r="R589" s="25">
        <f t="array" aca="1" ref="R589" ca="1">INDEX('Lorri 401b'!L:L,MATCH('Retirement Calculator'!A589,'Lorri 401b'!N:N,0),0)</f>
        <v>2785003.683888563</v>
      </c>
      <c r="S589" s="25">
        <f t="shared" ca="1" si="527"/>
        <v>5621007.8476410471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2839891.7087967172</v>
      </c>
      <c r="R590" s="25">
        <f t="array" aca="1" ref="R590" ca="1">INDEX('Lorri 401b'!L:L,MATCH('Retirement Calculator'!A590,'Lorri 401b'!N:N,0),0)</f>
        <v>2776155.8073265841</v>
      </c>
      <c r="S590" s="25">
        <f t="shared" ca="1" si="527"/>
        <v>5616047.5161233013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2843795.4519453011</v>
      </c>
      <c r="R591" s="25">
        <f t="array" aca="1" ref="R591" ca="1">INDEX('Lorri 401b'!L:L,MATCH('Retirement Calculator'!A591,'Lorri 401b'!N:N,0),0)</f>
        <v>2767271.0646122638</v>
      </c>
      <c r="S591" s="25">
        <f t="shared" ca="1" si="527"/>
        <v>5611066.516557565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2847715.4606903372</v>
      </c>
      <c r="R592" s="25">
        <f t="array" aca="1" ref="R592" ca="1">INDEX('Lorri 401b'!L:L,MATCH('Retirement Calculator'!A592,'Lorri 401b'!N:N,0),0)</f>
        <v>2758349.3021366335</v>
      </c>
      <c r="S592" s="25">
        <f t="shared" ca="1" si="527"/>
        <v>5606064.7628269708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2851651.8028051443</v>
      </c>
      <c r="R593" s="25">
        <f t="array" aca="1" ref="R593" ca="1">INDEX('Lorri 401b'!L:L,MATCH('Retirement Calculator'!A593,'Lorri 401b'!N:N,0),0)</f>
        <v>2749390.3656506883</v>
      </c>
      <c r="S593" s="25">
        <f t="shared" ca="1" si="527"/>
        <v>5601042.1684558326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2855604.54634543</v>
      </c>
      <c r="R594" s="25">
        <f t="array" aca="1" ref="R594" ca="1">INDEX('Lorri 401b'!L:L,MATCH('Retirement Calculator'!A594,'Lorri 401b'!N:N,0),0)</f>
        <v>2740394.1002627183</v>
      </c>
      <c r="S594" s="25">
        <f t="shared" ca="1" si="527"/>
        <v>5595998.6466081478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2859573.7596504665</v>
      </c>
      <c r="R595" s="25">
        <f t="array" aca="1" ref="R595" ca="1">INDEX('Lorri 401b'!L:L,MATCH('Retirement Calculator'!A595,'Lorri 401b'!N:N,0),0)</f>
        <v>2731360.3504356318</v>
      </c>
      <c r="S595" s="25">
        <f t="shared" ca="1" si="527"/>
        <v>5590934.1100860983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2863559.511344274</v>
      </c>
      <c r="R596" s="25">
        <f t="array" aca="1" ref="R596" ca="1">INDEX('Lorri 401b'!L:L,MATCH('Retirement Calculator'!A596,'Lorri 401b'!N:N,0),0)</f>
        <v>2722288.9599842657</v>
      </c>
      <c r="S596" s="25">
        <f t="shared" ca="1" si="527"/>
        <v>5585848.4713285398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2867561.8703368059</v>
      </c>
      <c r="R597" s="25">
        <f t="array" aca="1" ref="R597" ca="1">INDEX('Lorri 401b'!L:L,MATCH('Retirement Calculator'!A597,'Lorri 401b'!N:N,0),0)</f>
        <v>2713179.7720726854</v>
      </c>
      <c r="S597" s="25">
        <f t="shared" ca="1" si="527"/>
        <v>5580741.6424094914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2871580.90582514</v>
      </c>
      <c r="R598" s="25">
        <f t="array" aca="1" ref="R598" ca="1">INDEX('Lorri 401b'!L:L,MATCH('Retirement Calculator'!A598,'Lorri 401b'!N:N,0),0)</f>
        <v>2704032.6292114737</v>
      </c>
      <c r="S598" s="25">
        <f t="shared" ca="1" si="527"/>
        <v>5575613.5350366142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2875616.6872946755</v>
      </c>
      <c r="R599" s="25">
        <f t="array" aca="1" ref="R599" ca="1">INDEX('Lorri 401b'!L:L,MATCH('Retirement Calculator'!A599,'Lorri 401b'!N:N,0),0)</f>
        <v>2694847.373255007</v>
      </c>
      <c r="S599" s="25">
        <f t="shared" ca="1" si="527"/>
        <v>5570464.060549682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2879669.2845203341</v>
      </c>
      <c r="R600" s="25">
        <f t="array" aca="1" ref="R600" ca="1">INDEX('Lorri 401b'!L:L,MATCH('Retirement Calculator'!A600,'Lorri 401b'!N:N,0),0)</f>
        <v>2685623.8453987218</v>
      </c>
      <c r="S600" s="25">
        <f t="shared" ca="1" si="527"/>
        <v>5565293.1299190558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2883738.7675677664</v>
      </c>
      <c r="R601" s="25">
        <f t="array" aca="1" ref="R601" ca="1">INDEX('Lorri 401b'!L:L,MATCH('Retirement Calculator'!A601,'Lorri 401b'!N:N,0),0)</f>
        <v>2676361.8861763687</v>
      </c>
      <c r="S601" s="25">
        <f t="shared" ca="1" si="527"/>
        <v>5560100.6537441351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2887825.2067945627</v>
      </c>
      <c r="R602" s="25">
        <f t="array" aca="1" ref="R602" ca="1">INDEX('Lorri 401b'!L:L,MATCH('Retirement Calculator'!A602,'Lorri 401b'!N:N,0),0)</f>
        <v>2667061.3354572556</v>
      </c>
      <c r="S602" s="25">
        <f t="shared" ca="1" si="527"/>
        <v>5554886.5422518179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2891928.6728514708</v>
      </c>
      <c r="R603" s="25">
        <f t="array" aca="1" ref="R603" ca="1">INDEX('Lorri 401b'!L:L,MATCH('Retirement Calculator'!A603,'Lorri 401b'!N:N,0),0)</f>
        <v>2657722.0324434796</v>
      </c>
      <c r="S603" s="25">
        <f t="shared" ca="1" si="527"/>
        <v>5549650.7052949499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2896049.2366836159</v>
      </c>
      <c r="R604" s="25">
        <f t="array" aca="1" ref="R604" ca="1">INDEX('Lorri 401b'!L:L,MATCH('Retirement Calculator'!A604,'Lorri 401b'!N:N,0),0)</f>
        <v>2648343.8156671464</v>
      </c>
      <c r="S604" s="25">
        <f t="shared" ca="1" si="527"/>
        <v>5544393.0523507623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2900186.9695317284</v>
      </c>
      <c r="R605" s="25">
        <f t="array" aca="1" ref="R605" ca="1">INDEX('Lorri 401b'!L:L,MATCH('Retirement Calculator'!A605,'Lorri 401b'!N:N,0),0)</f>
        <v>2638926.5229875781</v>
      </c>
      <c r="S605" s="25">
        <f t="shared" ca="1" si="527"/>
        <v>5539113.492519306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2904341.9429333746</v>
      </c>
      <c r="R606" s="25">
        <f t="array" aca="1" ref="R606" ca="1">INDEX('Lorri 401b'!L:L,MATCH('Retirement Calculator'!A606,'Lorri 401b'!N:N,0),0)</f>
        <v>2629469.991588512</v>
      </c>
      <c r="S606" s="25">
        <f t="shared" ca="1" si="527"/>
        <v>5533811.9345218865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2908514.2287241942</v>
      </c>
      <c r="R607" s="25">
        <f t="array" aca="1" ref="R607" ca="1">INDEX('Lorri 401b'!L:L,MATCH('Retirement Calculator'!A607,'Lorri 401b'!N:N,0),0)</f>
        <v>2619974.0579752829</v>
      </c>
      <c r="S607" s="25">
        <f t="shared" ca="1" si="527"/>
        <v>5528488.2866994776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2912703.8990391423</v>
      </c>
      <c r="R608" s="25">
        <f t="array" aca="1" ref="R608" ca="1">INDEX('Lorri 401b'!L:L,MATCH('Retirement Calculator'!A608,'Lorri 401b'!N:N,0),0)</f>
        <v>2610438.5579719986</v>
      </c>
      <c r="S608" s="25">
        <f t="shared" ca="1" si="527"/>
        <v>5523142.4570111409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2916911.0263137361</v>
      </c>
      <c r="R609" s="25">
        <f t="array" aca="1" ref="R609" ca="1">INDEX('Lorri 401b'!L:L,MATCH('Retirement Calculator'!A609,'Lorri 401b'!N:N,0),0)</f>
        <v>2600863.3267187006</v>
      </c>
      <c r="S609" s="25">
        <f t="shared" ca="1" si="527"/>
        <v>5517774.3530324362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2921135.6832853076</v>
      </c>
      <c r="R610" s="25">
        <f t="array" aca="1" ref="R610" ca="1">INDEX('Lorri 401b'!L:L,MATCH('Retirement Calculator'!A610,'Lorri 401b'!N:N,0),0)</f>
        <v>2591248.1986685139</v>
      </c>
      <c r="S610" s="25">
        <f t="shared" ca="1" si="527"/>
        <v>5512383.8819538215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2925377.9429942607</v>
      </c>
      <c r="R611" s="25">
        <f t="array" aca="1" ref="R611" ca="1">INDEX('Lorri 401b'!L:L,MATCH('Retirement Calculator'!A611,'Lorri 401b'!N:N,0),0)</f>
        <v>2581593.0075847846</v>
      </c>
      <c r="S611" s="25">
        <f t="shared" ca="1" si="527"/>
        <v>5506970.9505790453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2929637.8787853341</v>
      </c>
      <c r="R612" s="25">
        <f t="array" aca="1" ref="R612" ca="1">INDEX('Lorri 401b'!L:L,MATCH('Retirement Calculator'!A612,'Lorri 401b'!N:N,0),0)</f>
        <v>2571897.5865382068</v>
      </c>
      <c r="S612" s="25">
        <f t="shared" ca="1" si="527"/>
        <v>5501535.4653235413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2933915.5643088706</v>
      </c>
      <c r="R613" s="25">
        <f t="array" aca="1" ref="R613" ca="1">INDEX('Lorri 401b'!L:L,MATCH('Retirement Calculator'!A613,'Lorri 401b'!N:N,0),0)</f>
        <v>2562161.7679039347</v>
      </c>
      <c r="S613" s="25">
        <f t="shared" ca="1" si="527"/>
        <v>5496077.3322128057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2938211.0735220881</v>
      </c>
      <c r="R614" s="25">
        <f t="array" aca="1" ref="R614" ca="1">INDEX('Lorri 401b'!L:L,MATCH('Retirement Calculator'!A614,'Lorri 401b'!N:N,0),0)</f>
        <v>2552385.3833586867</v>
      </c>
      <c r="S614" s="25">
        <f t="shared" ca="1" si="527"/>
        <v>5490596.4568807743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2942524.480690361</v>
      </c>
      <c r="R615" s="25">
        <f t="array" aca="1" ref="R615" ca="1">INDEX('Lorri 401b'!L:L,MATCH('Retirement Calculator'!A615,'Lorri 401b'!N:N,0),0)</f>
        <v>2542568.2638778333</v>
      </c>
      <c r="S615" s="25">
        <f t="shared" ca="1" si="527"/>
        <v>5485092.7445681943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2946855.8603885015</v>
      </c>
      <c r="R616" s="25">
        <f t="array" aca="1" ref="R616" ca="1">INDEX('Lorri 401b'!L:L,MATCH('Retirement Calculator'!A616,'Lorri 401b'!N:N,0),0)</f>
        <v>2532710.2397324764</v>
      </c>
      <c r="S616" s="25">
        <f t="shared" ca="1" si="527"/>
        <v>5479566.1001209784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2951205.2875020509</v>
      </c>
      <c r="R617" s="25">
        <f t="array" aca="1" ref="R617" ca="1">INDEX('Lorri 401b'!L:L,MATCH('Retirement Calculator'!A617,'Lorri 401b'!N:N,0),0)</f>
        <v>2522811.1404865137</v>
      </c>
      <c r="S617" s="25">
        <f t="shared" ca="1" si="527"/>
        <v>5474016.4279885646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2955572.8372285734</v>
      </c>
      <c r="R618" s="25">
        <f t="array" aca="1" ref="R618" ca="1">INDEX('Lorri 401b'!L:L,MATCH('Retirement Calculator'!A618,'Lorri 401b'!N:N,0),0)</f>
        <v>2512870.794993693</v>
      </c>
      <c r="S618" s="25">
        <f t="shared" ca="1" si="527"/>
        <v>5468443.6322222669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2959958.5850789566</v>
      </c>
      <c r="R619" s="25">
        <f t="array" aca="1" ref="R619" ca="1">INDEX('Lorri 401b'!L:L,MATCH('Retirement Calculator'!A619,'Lorri 401b'!N:N,0),0)</f>
        <v>2502889.0313946521</v>
      </c>
      <c r="S619" s="25">
        <f t="shared" ca="1" si="527"/>
        <v>5462847.6164736087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2964362.6068787165</v>
      </c>
      <c r="R620" s="25">
        <f t="array" aca="1" ref="R620" ca="1">INDEX('Lorri 401b'!L:L,MATCH('Retirement Calculator'!A620,'Lorri 401b'!N:N,0),0)</f>
        <v>2492865.6771139484</v>
      </c>
      <c r="S620" s="25">
        <f t="shared" ca="1" si="527"/>
        <v>5457228.2839926649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2968784.9787693084</v>
      </c>
      <c r="R621" s="25">
        <f t="array" aca="1" ref="R621" ca="1">INDEX('Lorri 401b'!L:L,MATCH('Retirement Calculator'!A621,'Lorri 401b'!N:N,0),0)</f>
        <v>2482800.5588570754</v>
      </c>
      <c r="S621" s="25">
        <f t="shared" ca="1" si="527"/>
        <v>5451585.5376263838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2973225.7772094444</v>
      </c>
      <c r="R622" s="25">
        <f t="array" aca="1" ref="R622" ca="1">INDEX('Lorri 401b'!L:L,MATCH('Retirement Calculator'!A622,'Lorri 401b'!N:N,0),0)</f>
        <v>2472693.5026074653</v>
      </c>
      <c r="S622" s="25">
        <f t="shared" ca="1" si="527"/>
        <v>5445919.2798169097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2977685.0789764146</v>
      </c>
      <c r="R623" s="25">
        <f t="array" aca="1" ref="R623" ca="1">INDEX('Lorri 401b'!L:L,MATCH('Retirement Calculator'!A623,'Lorri 401b'!N:N,0),0)</f>
        <v>2462544.3336234819</v>
      </c>
      <c r="S623" s="25">
        <f t="shared" ca="1" si="527"/>
        <v>5440229.412599897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2982162.9611674137</v>
      </c>
      <c r="R624" s="25">
        <f t="array" aca="1" ref="R624" ca="1">INDEX('Lorri 401b'!L:L,MATCH('Retirement Calculator'!A624,'Lorri 401b'!N:N,0),0)</f>
        <v>2452352.8764353986</v>
      </c>
      <c r="S624" s="25">
        <f t="shared" ca="1" si="527"/>
        <v>5434515.8376028128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2986659.5012008753</v>
      </c>
      <c r="R625" s="25">
        <f t="array" aca="1" ref="R625" ca="1">INDEX('Lorri 401b'!L:L,MATCH('Retirement Calculator'!A625,'Lorri 401b'!N:N,0),0)</f>
        <v>2442118.9548423649</v>
      </c>
      <c r="S625" s="25">
        <f t="shared" ca="1" si="527"/>
        <v>5428778.4560432397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2991174.7768178098</v>
      </c>
      <c r="R626" s="25">
        <f t="array" aca="1" ref="R626" ca="1">INDEX('Lorri 401b'!L:L,MATCH('Retirement Calculator'!A626,'Lorri 401b'!N:N,0),0)</f>
        <v>2431842.3919093604</v>
      </c>
      <c r="S626" s="25">
        <f t="shared" ca="1" si="527"/>
        <v>5423017.1687271707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2995708.8660831479</v>
      </c>
      <c r="R627" s="25">
        <f t="array" aca="1" ref="R627" ca="1">INDEX('Lorri 401b'!L:L,MATCH('Retirement Calculator'!A627,'Lorri 401b'!N:N,0),0)</f>
        <v>2421523.009964135</v>
      </c>
      <c r="S627" s="25">
        <f t="shared" ca="1" si="527"/>
        <v>5417231.8760472834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3000261.8473870917</v>
      </c>
      <c r="R628" s="25">
        <f t="array" aca="1" ref="R628" ca="1">INDEX('Lorri 401b'!L:L,MATCH('Retirement Calculator'!A628,'Lorri 401b'!N:N,0),0)</f>
        <v>2411160.6305941376</v>
      </c>
      <c r="S628" s="25">
        <f t="shared" ca="1" si="527"/>
        <v>5411422.4779812293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3004833.7994464687</v>
      </c>
      <c r="R629" s="25">
        <f t="array" aca="1" ref="R629" ca="1">INDEX('Lorri 401b'!L:L,MATCH('Retirement Calculator'!A629,'Lorri 401b'!N:N,0),0)</f>
        <v>2400755.0746434322</v>
      </c>
      <c r="S629" s="25">
        <f t="shared" ca="1" si="527"/>
        <v>5405588.8740899004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3009424.8013060931</v>
      </c>
      <c r="R630" s="25">
        <f t="array" aca="1" ref="R630" ca="1">INDEX('Lorri 401b'!L:L,MATCH('Retirement Calculator'!A630,'Lorri 401b'!N:N,0),0)</f>
        <v>2390306.1622095988</v>
      </c>
      <c r="S630" s="25">
        <f t="shared" ca="1" si="527"/>
        <v>5399730.9635156915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3014034.9323401325</v>
      </c>
      <c r="R631" s="25">
        <f t="array" aca="1" ref="R631" ca="1">INDEX('Lorri 401b'!L:L,MATCH('Retirement Calculator'!A631,'Lorri 401b'!N:N,0),0)</f>
        <v>2379813.7126406245</v>
      </c>
      <c r="S631" s="25">
        <f t="shared" ca="1" si="527"/>
        <v>5393848.6449807566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3018664.2722534807</v>
      </c>
      <c r="R632" s="25">
        <f t="array" aca="1" ref="R632" ca="1">INDEX('Lorri 401b'!L:L,MATCH('Retirement Calculator'!A632,'Lorri 401b'!N:N,0),0)</f>
        <v>2369277.5445317794</v>
      </c>
      <c r="S632" s="25">
        <f t="shared" ca="1" si="527"/>
        <v>5387941.8167852601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3023312.9010831341</v>
      </c>
      <c r="R633" s="25">
        <f t="array" aca="1" ref="R633" ca="1">INDEX('Lorri 401b'!L:L,MATCH('Retirement Calculator'!A633,'Lorri 401b'!N:N,0),0)</f>
        <v>2358697.4757224806</v>
      </c>
      <c r="S633" s="25">
        <f t="shared" ca="1" si="527"/>
        <v>5382010.3768056147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3027980.899199578</v>
      </c>
      <c r="R634" s="25">
        <f t="array" aca="1" ref="R634" ca="1">INDEX('Lorri 401b'!L:L,MATCH('Retirement Calculator'!A634,'Lorri 401b'!N:N,0),0)</f>
        <v>2348073.323293143</v>
      </c>
      <c r="S634" s="25">
        <f t="shared" ca="1" si="527"/>
        <v>5376054.2224927209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3032668.3473081738</v>
      </c>
      <c r="R635" s="25">
        <f t="array" aca="1" ref="R635" ca="1">INDEX('Lorri 401b'!L:L,MATCH('Retirement Calculator'!A635,'Lorri 401b'!N:N,0),0)</f>
        <v>2337404.9035620163</v>
      </c>
      <c r="S635" s="25">
        <f t="shared" ca="1" si="527"/>
        <v>5370073.2508701906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3037375.3264505551</v>
      </c>
      <c r="R636" s="25">
        <f t="array" aca="1" ref="R636" ca="1">INDEX('Lorri 401b'!L:L,MATCH('Retirement Calculator'!A636,'Lorri 401b'!N:N,0),0)</f>
        <v>2326692.0320820101</v>
      </c>
      <c r="S636" s="25">
        <f t="shared" ca="1" si="527"/>
        <v>5364067.3585325647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3042101.9180060299</v>
      </c>
      <c r="R637" s="25">
        <f t="array" aca="1" ref="R637" ca="1">INDEX('Lorri 401b'!L:L,MATCH('Retirement Calculator'!A637,'Lorri 401b'!N:N,0),0)</f>
        <v>2315934.5236375039</v>
      </c>
      <c r="S637" s="25">
        <f t="shared" ca="1" si="527"/>
        <v>5358036.4416435342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3046848.2036929857</v>
      </c>
      <c r="R638" s="25">
        <f t="array" aca="1" ref="R638" ca="1">INDEX('Lorri 401b'!L:L,MATCH('Retirement Calculator'!A638,'Lorri 401b'!N:N,0),0)</f>
        <v>2305132.1922411458</v>
      </c>
      <c r="S638" s="25">
        <f t="shared" ca="1" si="527"/>
        <v>5351980.395934131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3051614.2655703039</v>
      </c>
      <c r="R639" s="25">
        <f t="array" aca="1" ref="R639" ca="1">INDEX('Lorri 401b'!L:L,MATCH('Retirement Calculator'!A639,'Lorri 401b'!N:N,0),0)</f>
        <v>2294284.8511306359</v>
      </c>
      <c r="S639" s="25">
        <f t="shared" ca="1" si="527"/>
        <v>5345899.1167009398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3056400.1860387777</v>
      </c>
      <c r="R640" s="25">
        <f t="array" aca="1" ref="R640" ca="1">INDEX('Lorri 401b'!L:L,MATCH('Retirement Calculator'!A640,'Lorri 401b'!N:N,0),0)</f>
        <v>2283392.3127654991</v>
      </c>
      <c r="S640" s="25">
        <f t="shared" ca="1" si="527"/>
        <v>5339792.4988042768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3061206.0478425366</v>
      </c>
      <c r="R641" s="25">
        <f t="array" aca="1" ref="R641" ca="1">INDEX('Lorri 401b'!L:L,MATCH('Retirement Calculator'!A641,'Lorri 401b'!N:N,0),0)</f>
        <v>2272454.3888238408</v>
      </c>
      <c r="S641" s="25">
        <f t="shared" ca="1" si="527"/>
        <v>5333660.4366663769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3066031.9340704777</v>
      </c>
      <c r="R642" s="25">
        <f t="array" aca="1" ref="R642" ca="1">INDEX('Lorri 401b'!L:L,MATCH('Retirement Calculator'!A642,'Lorri 401b'!N:N,0),0)</f>
        <v>2261470.8901990922</v>
      </c>
      <c r="S642" s="25">
        <f t="shared" ca="1" si="527"/>
        <v>5327502.8242695704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3070877.9281577021</v>
      </c>
      <c r="R643" s="25">
        <f t="array" aca="1" ref="R643" ca="1">INDEX('Lorri 401b'!L:L,MATCH('Retirement Calculator'!A643,'Lorri 401b'!N:N,0),0)</f>
        <v>2250441.6269967407</v>
      </c>
      <c r="S643" s="25">
        <f t="shared" ca="1" si="527"/>
        <v>5321319.5551544428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3075744.1138869566</v>
      </c>
      <c r="R644" s="25">
        <f t="array" aca="1" ref="R644" ca="1">INDEX('Lorri 401b'!L:L,MATCH('Retirement Calculator'!A644,'Lorri 401b'!N:N,0),0)</f>
        <v>2239366.408531046</v>
      </c>
      <c r="S644" s="25">
        <f t="shared" ca="1" si="527"/>
        <v>5315110.5224180026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3080630.5753900828</v>
      </c>
      <c r="R645" s="25">
        <f t="array" aca="1" ref="R645" ca="1">INDEX('Lorri 401b'!L:L,MATCH('Retirement Calculator'!A645,'Lorri 401b'!N:N,0),0)</f>
        <v>2228245.0433217441</v>
      </c>
      <c r="S645" s="25">
        <f t="shared" ca="1" si="527"/>
        <v>5308875.6187118273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3085537.397149472</v>
      </c>
      <c r="R646" s="25">
        <f t="array" aca="1" ref="R646" ca="1">INDEX('Lorri 401b'!L:L,MATCH('Retirement Calculator'!A646,'Lorri 401b'!N:N,0),0)</f>
        <v>2217077.3390907366</v>
      </c>
      <c r="S646" s="25">
        <f t="shared" ca="1" si="527"/>
        <v>5302614.7362402081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3090464.6639995254</v>
      </c>
      <c r="R647" s="25">
        <f t="array" aca="1" ref="R647" ca="1">INDEX('Lorri 401b'!L:L,MATCH('Retirement Calculator'!A647,'Lorri 401b'!N:N,0),0)</f>
        <v>2205863.1027587666</v>
      </c>
      <c r="S647" s="25">
        <f t="shared" ca="1" si="527"/>
        <v>5296327.766758292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3095412.4611281208</v>
      </c>
      <c r="R648" s="25">
        <f t="array" aca="1" ref="R648" ca="1">INDEX('Lorri 401b'!L:L,MATCH('Retirement Calculator'!A648,'Lorri 401b'!N:N,0),0)</f>
        <v>2194602.1404420803</v>
      </c>
      <c r="S648" s="25">
        <f t="shared" ca="1" si="527"/>
        <v>5290014.6015702011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3100380.8740780852</v>
      </c>
      <c r="R649" s="25">
        <f t="array" aca="1" ref="R649" ca="1">INDEX('Lorri 401b'!L:L,MATCH('Retirement Calculator'!A649,'Lorri 401b'!N:N,0),0)</f>
        <v>2183294.2574490746</v>
      </c>
      <c r="S649" s="25">
        <f t="shared" ca="1" si="527"/>
        <v>5283675.1315271594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3105369.9887486747</v>
      </c>
      <c r="R650" s="25">
        <f t="array" aca="1" ref="R650" ca="1">INDEX('Lorri 401b'!L:L,MATCH('Retirement Calculator'!A650,'Lorri 401b'!N:N,0),0)</f>
        <v>2171939.2582769315</v>
      </c>
      <c r="S650" s="25">
        <f t="shared" ca="1" si="527"/>
        <v>5277309.2470256062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3110379.8913970585</v>
      </c>
      <c r="R651" s="25">
        <f t="array" aca="1" ref="R651" ca="1">INDEX('Lorri 401b'!L:L,MATCH('Retirement Calculator'!A651,'Lorri 401b'!N:N,0),0)</f>
        <v>2160536.9466082375</v>
      </c>
      <c r="S651" s="25">
        <f t="shared" ca="1" si="527"/>
        <v>5270916.838005296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3115410.6686398103</v>
      </c>
      <c r="R652" s="25">
        <f t="array" aca="1" ref="R652" ca="1">INDEX('Lorri 401b'!L:L,MATCH('Retirement Calculator'!A652,'Lorri 401b'!N:N,0),0)</f>
        <v>2149087.1253075907</v>
      </c>
      <c r="S652" s="25">
        <f t="shared" ca="1" si="527"/>
        <v>5264497.7939474005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3120462.4074544068</v>
      </c>
      <c r="R653" s="25">
        <f t="array" aca="1" ref="R653" ca="1">INDEX('Lorri 401b'!L:L,MATCH('Retirement Calculator'!A653,'Lorri 401b'!N:N,0),0)</f>
        <v>2137589.5964181912</v>
      </c>
      <c r="S653" s="25">
        <f t="shared" ca="1" si="527"/>
        <v>5258052.0038725976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3125535.1951807309</v>
      </c>
      <c r="R654" s="25">
        <f t="array" aca="1" ref="R654" ca="1">INDEX('Lorri 401b'!L:L,MATCH('Retirement Calculator'!A654,'Lorri 401b'!N:N,0),0)</f>
        <v>2126044.1611584192</v>
      </c>
      <c r="S654" s="25">
        <f t="shared" ca="1" si="527"/>
        <v>5251579.3563391501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3130629.1195225813</v>
      </c>
      <c r="R655" s="25">
        <f t="array" aca="1" ref="R655" ca="1">INDEX('Lorri 401b'!L:L,MATCH('Retirement Calculator'!A655,'Lorri 401b'!N:N,0),0)</f>
        <v>2114450.6199183981</v>
      </c>
      <c r="S655" s="25">
        <f t="shared" ca="1" si="527"/>
        <v>5245079.7394409794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3135744.2685491894</v>
      </c>
      <c r="R656" s="25">
        <f t="array" aca="1" ref="R656" ca="1">INDEX('Lorri 401b'!L:L,MATCH('Retirement Calculator'!A656,'Lorri 401b'!N:N,0),0)</f>
        <v>2102808.7722565434</v>
      </c>
      <c r="S656" s="25">
        <f t="shared" ca="1" si="527"/>
        <v>5238553.0408057328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3140880.730696742</v>
      </c>
      <c r="R657" s="25">
        <f t="array" aca="1" ref="R657" ca="1">INDEX('Lorri 401b'!L:L,MATCH('Retirement Calculator'!A657,'Lorri 401b'!N:N,0),0)</f>
        <v>2091118.4168960978</v>
      </c>
      <c r="S657" s="25">
        <f t="shared" ca="1" si="527"/>
        <v>5231999.1475928398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3146038.594769909</v>
      </c>
      <c r="R658" s="25">
        <f t="array" aca="1" ref="R658" ca="1">INDEX('Lorri 401b'!L:L,MATCH('Retirement Calculator'!A658,'Lorri 401b'!N:N,0),0)</f>
        <v>2079379.3517216505</v>
      </c>
      <c r="S658" s="25">
        <f t="shared" ca="1" si="527"/>
        <v>5225417.94649156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3151217.9499433809</v>
      </c>
      <c r="R659" s="25">
        <f t="array" aca="1" ref="R659" ca="1">INDEX('Lorri 401b'!L:L,MATCH('Retirement Calculator'!A659,'Lorri 401b'!N:N,0),0)</f>
        <v>2067591.3737756428</v>
      </c>
      <c r="S659" s="25">
        <f t="shared" ca="1" si="527"/>
        <v>5218809.3237190237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3156418.8857634091</v>
      </c>
      <c r="R660" s="25">
        <f t="array" aca="1" ref="R660" ca="1">INDEX('Lorri 401b'!L:L,MATCH('Retirement Calculator'!A660,'Lorri 401b'!N:N,0),0)</f>
        <v>2055754.2792548602</v>
      </c>
      <c r="S660" s="25">
        <f t="shared" ca="1" si="527"/>
        <v>5212173.1650182698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3161641.492149354</v>
      </c>
      <c r="R661" s="25">
        <f t="array" aca="1" ref="R661" ca="1">INDEX('Lorri 401b'!L:L,MATCH('Retirement Calculator'!A661,'Lorri 401b'!N:N,0),0)</f>
        <v>2043867.8635069076</v>
      </c>
      <c r="S661" s="25">
        <f t="shared" ca="1" si="527"/>
        <v>5205509.3556562616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3166885.8593952404</v>
      </c>
      <c r="R662" s="25">
        <f t="array" aca="1" ref="R662" ca="1">INDEX('Lorri 401b'!L:L,MATCH('Retirement Calculator'!A662,'Lorri 401b'!N:N,0),0)</f>
        <v>2031931.9210266718</v>
      </c>
      <c r="S662" s="25">
        <f t="shared" ca="1" si="527"/>
        <v>5198817.7804219127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3172152.0781713179</v>
      </c>
      <c r="R663" s="25">
        <f t="array" aca="1" ref="R663" ca="1">INDEX('Lorri 401b'!L:L,MATCH('Retirement Calculator'!A663,'Lorri 401b'!N:N,0),0)</f>
        <v>2019946.2454527684</v>
      </c>
      <c r="S663" s="25">
        <f t="shared" ca="1" si="527"/>
        <v>5192098.3236240866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3177440.2395256292</v>
      </c>
      <c r="R664" s="25">
        <f t="array" aca="1" ref="R664" ca="1">INDEX('Lorri 401b'!L:L,MATCH('Retirement Calculator'!A664,'Lorri 401b'!N:N,0),0)</f>
        <v>2007910.6295639738</v>
      </c>
      <c r="S664" s="25">
        <f t="shared" ca="1" si="527"/>
        <v>5185350.8690896034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3182750.4348855834</v>
      </c>
      <c r="R665" s="25">
        <f t="array" aca="1" ref="R665" ca="1">INDEX('Lorri 401b'!L:L,MATCH('Retirement Calculator'!A665,'Lorri 401b'!N:N,0),0)</f>
        <v>1995824.8652756424</v>
      </c>
      <c r="S665" s="25">
        <f t="shared" ca="1" si="527"/>
        <v>5178575.3001612257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3188082.7560595372</v>
      </c>
      <c r="R666" s="25">
        <f t="array" aca="1" ref="R666" ca="1">INDEX('Lorri 401b'!L:L,MATCH('Retirement Calculator'!A666,'Lorri 401b'!N:N,0),0)</f>
        <v>1983688.7436361096</v>
      </c>
      <c r="S666" s="25">
        <f t="shared" ca="1" si="527"/>
        <v>5171771.4996956466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3193437.2952383826</v>
      </c>
      <c r="R667" s="25">
        <f t="array" aca="1" ref="R667" ca="1">INDEX('Lorri 401b'!L:L,MATCH('Retirement Calculator'!A667,'Lorri 401b'!N:N,0),0)</f>
        <v>1971502.0548230789</v>
      </c>
      <c r="S667" s="25">
        <f t="shared" ca="1" si="527"/>
        <v>5164939.3500614613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3198814.1449971399</v>
      </c>
      <c r="R668" s="25">
        <f t="array" aca="1" ref="R668" ca="1">INDEX('Lorri 401b'!L:L,MATCH('Retirement Calculator'!A668,'Lorri 401b'!N:N,0),0)</f>
        <v>1959264.5881399938</v>
      </c>
      <c r="S668" s="25">
        <f t="shared" ca="1" si="527"/>
        <v>5158078.7331371335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3204213.3982965588</v>
      </c>
      <c r="R669" s="25">
        <f t="array" aca="1" ref="R669" ca="1">INDEX('Lorri 401b'!L:L,MATCH('Retirement Calculator'!A669,'Lorri 401b'!N:N,0),0)</f>
        <v>1946976.1320123959</v>
      </c>
      <c r="S669" s="25">
        <f t="shared" ca="1" si="527"/>
        <v>5151189.5303089544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3209635.148484725</v>
      </c>
      <c r="R670" s="25">
        <f t="array" aca="1" ref="R670" ca="1">INDEX('Lorri 401b'!L:L,MATCH('Retirement Calculator'!A670,'Lorri 401b'!N:N,0),0)</f>
        <v>1934636.4739842664</v>
      </c>
      <c r="S670" s="25">
        <f t="shared" ca="1" si="527"/>
        <v>5144271.6224689912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3215079.4892986757</v>
      </c>
      <c r="R671" s="25">
        <f t="array" aca="1" ref="R671" ca="1">INDEX('Lorri 401b'!L:L,MATCH('Retirement Calculator'!A671,'Lorri 401b'!N:N,0),0)</f>
        <v>1922245.400714353</v>
      </c>
      <c r="S671" s="25">
        <f t="shared" ca="1" si="527"/>
        <v>5137324.8900130289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3220546.5148660177</v>
      </c>
      <c r="R672" s="25">
        <f t="array" aca="1" ref="R672" ca="1">INDEX('Lorri 401b'!L:L,MATCH('Retirement Calculator'!A672,'Lorri 401b'!N:N,0),0)</f>
        <v>1909802.6979724816</v>
      </c>
      <c r="S672" s="25">
        <f t="shared" ca="1" si="527"/>
        <v>5130349.2128384989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3226036.3197065569</v>
      </c>
      <c r="R673" s="25">
        <f t="array" aca="1" ref="R673" ca="1">INDEX('Lorri 401b'!L:L,MATCH('Retirement Calculator'!A673,'Lorri 401b'!N:N,0),0)</f>
        <v>1897308.1506358525</v>
      </c>
      <c r="S673" s="25">
        <f t="shared" ca="1" si="527"/>
        <v>5123344.4703424089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3231548.9987339317</v>
      </c>
      <c r="R674" s="25">
        <f t="array" aca="1" ref="R674" ca="1">INDEX('Lorri 401b'!L:L,MATCH('Retirement Calculator'!A674,'Lorri 401b'!N:N,0),0)</f>
        <v>1884761.5426853206</v>
      </c>
      <c r="S674" s="25">
        <f t="shared" ca="1" si="527"/>
        <v>5116310.5414192528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3237084.647257254</v>
      </c>
      <c r="R675" s="25">
        <f t="array" aca="1" ref="R675" ca="1">INDEX('Lorri 401b'!L:L,MATCH('Retirement Calculator'!A675,'Lorri 401b'!N:N,0),0)</f>
        <v>1872162.6572016615</v>
      </c>
      <c r="S675" s="25">
        <f t="shared" ca="1" si="527"/>
        <v>5109247.3044589153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3242643.3609827566</v>
      </c>
      <c r="R676" s="25">
        <f t="array" aca="1" ref="R676" ca="1">INDEX('Lorri 401b'!L:L,MATCH('Retirement Calculator'!A676,'Lorri 401b'!N:N,0),0)</f>
        <v>1859511.2763618205</v>
      </c>
      <c r="S676" s="25">
        <f t="shared" ca="1" si="527"/>
        <v>5102154.6373445773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3248225.2360154488</v>
      </c>
      <c r="R677" s="25">
        <f t="array" aca="1" ref="R677" ca="1">INDEX('Lorri 401b'!L:L,MATCH('Retirement Calculator'!A677,'Lorri 401b'!N:N,0),0)</f>
        <v>1846807.1814351468</v>
      </c>
      <c r="S677" s="25">
        <f t="shared" ca="1" si="527"/>
        <v>5095032.4174505956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3253830.3688607775</v>
      </c>
      <c r="R678" s="25">
        <f t="array" aca="1" ref="R678" ca="1">INDEX('Lorri 401b'!L:L,MATCH('Retirement Calculator'!A678,'Lorri 401b'!N:N,0),0)</f>
        <v>1834050.152779612</v>
      </c>
      <c r="S678" s="25">
        <f t="shared" ca="1" si="527"/>
        <v>5087880.5216403892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3259458.8564262949</v>
      </c>
      <c r="R679" s="25">
        <f t="array" aca="1" ref="R679" ca="1">INDEX('Lorri 401b'!L:L,MATCH('Retirement Calculator'!A679,'Lorri 401b'!N:N,0),0)</f>
        <v>1821239.9698380125</v>
      </c>
      <c r="S679" s="25">
        <f t="shared" ca="1" si="527"/>
        <v>5080698.8262643069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3265110.7960233353</v>
      </c>
      <c r="R680" s="25">
        <f t="array" aca="1" ref="R680" ca="1">INDEX('Lorri 401b'!L:L,MATCH('Retirement Calculator'!A680,'Lorri 401b'!N:N,0),0)</f>
        <v>1808376.4111341564</v>
      </c>
      <c r="S680" s="25">
        <f t="shared" ca="1" si="527"/>
        <v>5073487.2071574917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3270786.2853686968</v>
      </c>
      <c r="R681" s="25">
        <f t="array" aca="1" ref="R681" ca="1">INDEX('Lorri 401b'!L:L,MATCH('Retirement Calculator'!A681,'Lorri 401b'!N:N,0),0)</f>
        <v>1795459.2542690341</v>
      </c>
      <c r="S681" s="25">
        <f t="shared" ca="1" si="527"/>
        <v>5066245.5396377314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3276485.4225863302</v>
      </c>
      <c r="R682" s="25">
        <f t="array" aca="1" ref="R682" ca="1">INDEX('Lorri 401b'!L:L,MATCH('Retirement Calculator'!A682,'Lorri 401b'!N:N,0),0)</f>
        <v>1782488.2759169738</v>
      </c>
      <c r="S682" s="25">
        <f t="shared" ca="1" si="527"/>
        <v>5058973.6985033043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3282208.3062090375</v>
      </c>
      <c r="R683" s="25">
        <f t="array" aca="1" ref="R683" ca="1">INDEX('Lorri 401b'!L:L,MATCH('Retirement Calculator'!A683,'Lorri 401b'!N:N,0),0)</f>
        <v>1769463.2518217801</v>
      </c>
      <c r="S683" s="25">
        <f t="shared" ca="1" si="527"/>
        <v>5051671.5580308177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3287955.0351801724</v>
      </c>
      <c r="R684" s="25">
        <f t="array" aca="1" ref="R684" ca="1">INDEX('Lorri 401b'!L:L,MATCH('Retirement Calculator'!A684,'Lorri 401b'!N:N,0),0)</f>
        <v>1756383.9567928563</v>
      </c>
      <c r="S684" s="25">
        <f t="shared" ca="1" si="527"/>
        <v>5044338.9919730285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3293725.7088553538</v>
      </c>
      <c r="R685" s="25">
        <f t="array" aca="1" ref="R685" ca="1">INDEX('Lorri 401b'!L:L,MATCH('Retirement Calculator'!A685,'Lorri 401b'!N:N,0),0)</f>
        <v>1743250.1647013121</v>
      </c>
      <c r="S685" s="25">
        <f t="shared" ca="1" si="527"/>
        <v>5036975.8735566661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3299520.4270041818</v>
      </c>
      <c r="R686" s="25">
        <f t="array" aca="1" ref="R686" ca="1">INDEX('Lorri 401b'!L:L,MATCH('Retirement Calculator'!A686,'Lorri 401b'!N:N,0),0)</f>
        <v>1730061.648476053</v>
      </c>
      <c r="S686" s="25">
        <f t="shared" ca="1" si="527"/>
        <v>5029582.0754802348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3305339.2898119632</v>
      </c>
      <c r="R687" s="25">
        <f t="array" aca="1" ref="R687" ca="1">INDEX('Lorri 401b'!L:L,MATCH('Retirement Calculator'!A687,'Lorri 401b'!N:N,0),0)</f>
        <v>1716818.1800998554</v>
      </c>
      <c r="S687" s="25">
        <f t="shared" ca="1" si="527"/>
        <v>5022157.4699118184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3311182.3978814436</v>
      </c>
      <c r="R688" s="25">
        <f t="array" aca="1" ref="R688" ca="1">INDEX('Lorri 401b'!L:L,MATCH('Retirement Calculator'!A688,'Lorri 401b'!N:N,0),0)</f>
        <v>1703519.5306054235</v>
      </c>
      <c r="S688" s="25">
        <f t="shared" ca="1" si="527"/>
        <v>5014701.9284868669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3317049.852234547</v>
      </c>
      <c r="R689" s="25">
        <f t="array" aca="1" ref="R689" ca="1">INDEX('Lorri 401b'!L:L,MATCH('Retirement Calculator'!A689,'Lorri 401b'!N:N,0),0)</f>
        <v>1690165.4700714315</v>
      </c>
      <c r="S689" s="25">
        <f t="shared" ca="1" si="527"/>
        <v>5007215.3223059783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3322941.7543141218</v>
      </c>
      <c r="R690" s="25">
        <f t="array" aca="1" ref="R690" ca="1">INDEX('Lorri 401b'!L:L,MATCH('Retirement Calculator'!A690,'Lorri 401b'!N:N,0),0)</f>
        <v>1676755.7676185479</v>
      </c>
      <c r="S690" s="25">
        <f t="shared" ca="1" si="527"/>
        <v>4999697.5219326699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3328858.2059856947</v>
      </c>
      <c r="R691" s="25">
        <f t="array" aca="1" ref="R691" ca="1">INDEX('Lorri 401b'!L:L,MATCH('Retirement Calculator'!A691,'Lorri 401b'!N:N,0),0)</f>
        <v>1663290.1914054439</v>
      </c>
      <c r="S691" s="25">
        <f t="shared" ca="1" si="527"/>
        <v>4992148.3973911386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3334799.3095392324</v>
      </c>
      <c r="R692" s="25">
        <f t="array" aca="1" ref="R692" ca="1">INDEX('Lorri 401b'!L:L,MATCH('Retirement Calculator'!A692,'Lorri 401b'!N:N,0),0)</f>
        <v>1649768.5086247853</v>
      </c>
      <c r="S692" s="25">
        <f t="shared" ca="1" si="527"/>
        <v>4984567.818164018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3340765.1676909099</v>
      </c>
      <c r="R693" s="25">
        <f t="array" aca="1" ref="R693" ca="1">INDEX('Lorri 401b'!L:L,MATCH('Retirement Calculator'!A693,'Lorri 401b'!N:N,0),0)</f>
        <v>1636190.4854992074</v>
      </c>
      <c r="S693" s="25">
        <f t="shared" ca="1" si="527"/>
        <v>4976955.6531901173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3346755.8835848863</v>
      </c>
      <c r="R694" s="25">
        <f t="array" aca="1" ref="R694" ca="1">INDEX('Lorri 401b'!L:L,MATCH('Retirement Calculator'!A694,'Lorri 401b'!N:N,0),0)</f>
        <v>1622555.887277273</v>
      </c>
      <c r="S694" s="25">
        <f t="shared" ca="1" si="527"/>
        <v>4969311.7708621593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3352771.5607950874</v>
      </c>
      <c r="R695" s="25">
        <f t="array" aca="1" ref="R695" ca="1">INDEX('Lorri 401b'!L:L,MATCH('Retirement Calculator'!A695,'Lorri 401b'!N:N,0),0)</f>
        <v>1608864.4782294137</v>
      </c>
      <c r="S695" s="25">
        <f t="shared" ca="1" si="527"/>
        <v>4961636.0390245011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3358812.3033269974</v>
      </c>
      <c r="R696" s="25">
        <f t="array" aca="1" ref="R696" ca="1">INDEX('Lorri 401b'!L:L,MATCH('Retirement Calculator'!A696,'Lorri 401b'!N:N,0),0)</f>
        <v>1595116.0216438551</v>
      </c>
      <c r="S696" s="25">
        <f t="shared" ca="1" si="527"/>
        <v>4953928.3249708526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3364878.2156194574</v>
      </c>
      <c r="R697" s="25">
        <f t="array" aca="1" ref="R697" ca="1">INDEX('Lorri 401b'!L:L,MATCH('Retirement Calculator'!A697,'Lorri 401b'!N:N,0),0)</f>
        <v>1581310.2798225232</v>
      </c>
      <c r="S697" s="25">
        <f t="shared" ca="1" si="527"/>
        <v>4946188.4954419807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3370969.4025464691</v>
      </c>
      <c r="R698" s="25">
        <f t="array" aca="1" ref="R698" ca="1">INDEX('Lorri 401b'!L:L,MATCH('Retirement Calculator'!A698,'Lorri 401b'!N:N,0),0)</f>
        <v>1567447.0140769358</v>
      </c>
      <c r="S698" s="25">
        <f t="shared" ca="1" si="527"/>
        <v>4938416.4166234052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3377085.96941901</v>
      </c>
      <c r="R699" s="25">
        <f t="array" aca="1" ref="R699" ca="1">INDEX('Lorri 401b'!L:L,MATCH('Retirement Calculator'!A699,'Lorri 401b'!N:N,0),0)</f>
        <v>1553525.9847240751</v>
      </c>
      <c r="S699" s="25">
        <f t="shared" ca="1" si="527"/>
        <v>4930611.9541430846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3383228.0219868533</v>
      </c>
      <c r="R700" s="25">
        <f t="array" aca="1" ref="R700" ca="1">INDEX('Lorri 401b'!L:L,MATCH('Retirement Calculator'!A700,'Lorri 401b'!N:N,0),0)</f>
        <v>1539546.9510822443</v>
      </c>
      <c r="S700" s="25">
        <f t="shared" ca="1" si="527"/>
        <v>4922774.9730690978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3389395.6664403961</v>
      </c>
      <c r="R701" s="25">
        <f t="array" aca="1" ref="R701" ca="1">INDEX('Lorri 401b'!L:L,MATCH('Retirement Calculator'!A701,'Lorri 401b'!N:N,0),0)</f>
        <v>1525509.6714669059</v>
      </c>
      <c r="S701" s="25">
        <f t="shared" ca="1" si="527"/>
        <v>4914905.3379073022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3395589.009412495</v>
      </c>
      <c r="R702" s="25">
        <f t="array" aca="1" ref="R702" ca="1">INDEX('Lorri 401b'!L:L,MATCH('Retirement Calculator'!A702,'Lorri 401b'!N:N,0),0)</f>
        <v>1511413.9031865033</v>
      </c>
      <c r="S702" s="25">
        <f t="shared" ca="1" si="527"/>
        <v>4907002.9125989983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3401808.1579803112</v>
      </c>
      <c r="R703" s="25">
        <f t="array" aca="1" ref="R703" ca="1">INDEX('Lorri 401b'!L:L,MATCH('Retirement Calculator'!A703,'Lorri 401b'!N:N,0),0)</f>
        <v>1497259.4025382658</v>
      </c>
      <c r="S703" s="25">
        <f t="shared" ca="1" si="527"/>
        <v>4899067.5605185768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3408053.21966716</v>
      </c>
      <c r="R704" s="25">
        <f t="array" aca="1" ref="R704" ca="1">INDEX('Lorri 401b'!L:L,MATCH('Retirement Calculator'!A704,'Lorri 401b'!N:N,0),0)</f>
        <v>1483045.9248039941</v>
      </c>
      <c r="S704" s="25">
        <f t="shared" ca="1" si="527"/>
        <v>4891099.1444711536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3414324.3024443705</v>
      </c>
      <c r="R705" s="25">
        <f t="array" aca="1" ref="R705" ca="1">INDEX('Lorri 401b'!L:L,MATCH('Retirement Calculator'!A705,'Lorri 401b'!N:N,0),0)</f>
        <v>1468773.2242458295</v>
      </c>
      <c r="S705" s="25">
        <f t="shared" ca="1" si="527"/>
        <v>4883097.5266902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3420621.5147331529</v>
      </c>
      <c r="R706" s="25">
        <f t="array" aca="1" ref="R706" ca="1">INDEX('Lorri 401b'!L:L,MATCH('Retirement Calculator'!A706,'Lorri 401b'!N:N,0),0)</f>
        <v>1454441.0541020059</v>
      </c>
      <c r="S706" s="25">
        <f t="shared" ca="1" si="527"/>
        <v>4875062.5688351588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3426944.9654064719</v>
      </c>
      <c r="R707" s="25">
        <f t="array" aca="1" ref="R707" ca="1">INDEX('Lorri 401b'!L:L,MATCH('Retirement Calculator'!A707,'Lorri 401b'!N:N,0),0)</f>
        <v>1440049.166582583</v>
      </c>
      <c r="S707" s="25">
        <f t="shared" ca="1" si="527"/>
        <v>4866994.1319890544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3433294.7637909297</v>
      </c>
      <c r="R708" s="25">
        <f t="array" aca="1" ref="R708" ca="1">INDEX('Lorri 401b'!L:L,MATCH('Retirement Calculator'!A708,'Lorri 401b'!N:N,0),0)</f>
        <v>1425597.3128651625</v>
      </c>
      <c r="S708" s="25">
        <f t="shared" ca="1" si="527"/>
        <v>4858892.076656092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3439671.0196686559</v>
      </c>
      <c r="R709" s="25">
        <f t="array" aca="1" ref="R709" ca="1">INDEX('Lorri 401b'!L:L,MATCH('Retirement Calculator'!A709,'Lorri 401b'!N:N,0),0)</f>
        <v>1411085.243090586</v>
      </c>
      <c r="S709" s="25">
        <f t="shared" ca="1" si="527"/>
        <v>4850756.2627592422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3446073.8432792062</v>
      </c>
      <c r="R710" s="25">
        <f t="array" aca="1" ref="R710" ca="1">INDEX('Lorri 401b'!L:L,MATCH('Retirement Calculator'!A710,'Lorri 401b'!N:N,0),0)</f>
        <v>1396512.7063586155</v>
      </c>
      <c r="S710" s="25">
        <f t="shared" ca="1" si="527"/>
        <v>4842586.5496378215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3452503.3453214671</v>
      </c>
      <c r="R711" s="25">
        <f t="array" aca="1" ref="R711" ca="1">INDEX('Lorri 401b'!L:L,MATCH('Retirement Calculator'!A711,'Lorri 401b'!N:N,0),0)</f>
        <v>1381879.4507235952</v>
      </c>
      <c r="S711" s="25">
        <f t="shared" ca="1" si="527"/>
        <v>4834382.7960450621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3458959.6369555709</v>
      </c>
      <c r="R712" s="25">
        <f t="array" aca="1" ref="R712" ca="1">INDEX('Lorri 401b'!L:L,MATCH('Retirement Calculator'!A712,'Lorri 401b'!N:N,0),0)</f>
        <v>1367185.2231900957</v>
      </c>
      <c r="S712" s="25">
        <f t="shared" ca="1" si="527"/>
        <v>4826144.8601456666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3465442.8298048167</v>
      </c>
      <c r="R713" s="25">
        <f t="array" aca="1" ref="R713" ca="1">INDEX('Lorri 401b'!L:L,MATCH('Retirement Calculator'!A713,'Lorri 401b'!N:N,0),0)</f>
        <v>1352429.7697085398</v>
      </c>
      <c r="S713" s="25">
        <f t="shared" ca="1" si="527"/>
        <v>4817872.5995133566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3471953.0359576009</v>
      </c>
      <c r="R714" s="25">
        <f t="array" aca="1" ref="R714" ca="1">INDEX('Lorri 401b'!L:L,MATCH('Retirement Calculator'!A714,'Lorri 401b'!N:N,0),0)</f>
        <v>1337612.8351708108</v>
      </c>
      <c r="S714" s="25">
        <f t="shared" ca="1" si="527"/>
        <v>4809565.871128412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3478490.3679693551</v>
      </c>
      <c r="R715" s="25">
        <f t="array" aca="1" ref="R715" ca="1">INDEX('Lorri 401b'!L:L,MATCH('Retirement Calculator'!A715,'Lorri 401b'!N:N,0),0)</f>
        <v>1322734.1634058412</v>
      </c>
      <c r="S715" s="25">
        <f t="shared" ca="1" si="527"/>
        <v>4801224.5313751958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3485054.9388644914</v>
      </c>
      <c r="R716" s="25">
        <f t="array" aca="1" ref="R716" ca="1">INDEX('Lorri 401b'!L:L,MATCH('Retirement Calculator'!A716,'Lorri 401b'!N:N,0),0)</f>
        <v>1307793.4971751843</v>
      </c>
      <c r="S716" s="25">
        <f t="shared" ca="1" si="527"/>
        <v>4792848.436039676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3491646.8621383575</v>
      </c>
      <c r="R717" s="25">
        <f t="array" aca="1" ref="R717" ca="1">INDEX('Lorri 401b'!L:L,MATCH('Retirement Calculator'!A717,'Lorri 401b'!N:N,0),0)</f>
        <v>1292790.5781685663</v>
      </c>
      <c r="S717" s="25">
        <f t="shared" ca="1" si="527"/>
        <v>4784437.4403069243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3498266.251759198</v>
      </c>
      <c r="R718" s="25">
        <f t="array" aca="1" ref="R718" ca="1">INDEX('Lorri 401b'!L:L,MATCH('Retirement Calculator'!A718,'Lorri 401b'!N:N,0),0)</f>
        <v>1277725.1469994208</v>
      </c>
      <c r="S718" s="25">
        <f t="shared" ca="1" si="527"/>
        <v>4775991.3987586191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3504913.2221701252</v>
      </c>
      <c r="R719" s="25">
        <f t="array" aca="1" ref="R719" ca="1">INDEX('Lorri 401b'!L:L,MATCH('Retirement Calculator'!A719,'Lorri 401b'!N:N,0),0)</f>
        <v>1262596.9432004038</v>
      </c>
      <c r="S719" s="25">
        <f t="shared" ca="1" si="527"/>
        <v>4767510.1653705295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3511587.8882910982</v>
      </c>
      <c r="R720" s="25">
        <f t="array" aca="1" ref="R720" ca="1">INDEX('Lorri 401b'!L:L,MATCH('Retirement Calculator'!A720,'Lorri 401b'!N:N,0),0)</f>
        <v>1247405.7052188909</v>
      </c>
      <c r="S720" s="25">
        <f t="shared" ca="1" si="527"/>
        <v>4758993.5935099889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3518290.3655209085</v>
      </c>
      <c r="R721" s="25">
        <f t="array" aca="1" ref="R721" ca="1">INDEX('Lorri 401b'!L:L,MATCH('Retirement Calculator'!A721,'Lorri 401b'!N:N,0),0)</f>
        <v>1232151.170412455</v>
      </c>
      <c r="S721" s="25">
        <f t="shared" ca="1" si="527"/>
        <v>4750441.5359333633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3525020.7697391761</v>
      </c>
      <c r="R722" s="25">
        <f t="array" aca="1" ref="R722" ca="1">INDEX('Lorri 401b'!L:L,MATCH('Retirement Calculator'!A722,'Lorri 401b'!N:N,0),0)</f>
        <v>1216833.0750443258</v>
      </c>
      <c r="S722" s="25">
        <f t="shared" ca="1" si="527"/>
        <v>4741853.8447835017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3531779.2173083536</v>
      </c>
      <c r="R723" s="25">
        <f t="array" aca="1" ref="R723" ca="1">INDEX('Lorri 401b'!L:L,MATCH('Retirement Calculator'!A723,'Lorri 401b'!N:N,0),0)</f>
        <v>1201451.1542788292</v>
      </c>
      <c r="S723" s="25">
        <f t="shared" ca="1" si="527"/>
        <v>4733230.3715871833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3538565.8250757358</v>
      </c>
      <c r="R724" s="25">
        <f t="array" aca="1" ref="R724" ca="1">INDEX('Lorri 401b'!L:L,MATCH('Retirement Calculator'!A724,'Lorri 401b'!N:N,0),0)</f>
        <v>1186005.1421768097</v>
      </c>
      <c r="S724" s="25">
        <f t="shared" ca="1" si="527"/>
        <v>4724570.9672525451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3545380.7103754822</v>
      </c>
      <c r="R725" s="25">
        <f t="array" aca="1" ref="R725" ca="1">INDEX('Lorri 401b'!L:L,MATCH('Retirement Calculator'!A725,'Lorri 401b'!N:N,0),0)</f>
        <v>1170494.771691032</v>
      </c>
      <c r="S725" s="25">
        <f t="shared" ca="1" si="527"/>
        <v>4715875.482066514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3552223.9910306442</v>
      </c>
      <c r="R726" s="25">
        <f t="array" aca="1" ref="R726" ca="1">INDEX('Lorri 401b'!L:L,MATCH('Retirement Calculator'!A726,'Lorri 401b'!N:N,0),0)</f>
        <v>1154919.7746615633</v>
      </c>
      <c r="S726" s="25">
        <f t="shared" ca="1" si="527"/>
        <v>4707143.765692208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3559095.7853552024</v>
      </c>
      <c r="R727" s="25">
        <f t="array" aca="1" ref="R727" ca="1">INDEX('Lorri 401b'!L:L,MATCH('Retirement Calculator'!A727,'Lorri 401b'!N:N,0),0)</f>
        <v>1139279.8818111387</v>
      </c>
      <c r="S727" s="25">
        <f t="shared" ca="1" si="527"/>
        <v>4698375.6671663411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3565996.2121561132</v>
      </c>
      <c r="R728" s="25">
        <f t="array" aca="1" ref="R728" ca="1">INDEX('Lorri 401b'!L:L,MATCH('Retirement Calculator'!A728,'Lorri 401b'!N:N,0),0)</f>
        <v>1123574.8227405038</v>
      </c>
      <c r="S728" s="25">
        <f t="shared" ca="1" si="527"/>
        <v>4689571.0348966168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3572925.3907353613</v>
      </c>
      <c r="R729" s="25">
        <f t="array" aca="1" ref="R729" ca="1">INDEX('Lorri 401b'!L:L,MATCH('Retirement Calculator'!A729,'Lorri 401b'!N:N,0),0)</f>
        <v>1107804.3259237413</v>
      </c>
      <c r="S729" s="25">
        <f t="shared" ca="1" si="527"/>
        <v>4680729.7166591026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3579883.4408920226</v>
      </c>
      <c r="R730" s="25">
        <f t="array" aca="1" ref="R730" ca="1">INDEX('Lorri 401b'!L:L,MATCH('Retirement Calculator'!A730,'Lorri 401b'!N:N,0),0)</f>
        <v>1091968.1187035758</v>
      </c>
      <c r="S730" s="25">
        <f t="shared" ca="1" si="527"/>
        <v>4671851.5595955979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3586870.4829243366</v>
      </c>
      <c r="R731" s="25">
        <f t="array" aca="1" ref="R731" ca="1">INDEX('Lorri 401b'!L:L,MATCH('Retirement Calculator'!A731,'Lorri 401b'!N:N,0),0)</f>
        <v>1076065.9272866596</v>
      </c>
      <c r="S731" s="25">
        <f t="shared" ca="1" si="527"/>
        <v>4662936.4102109959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3593886.6376317856</v>
      </c>
      <c r="R732" s="25">
        <f t="array" aca="1" ref="R732" ca="1">INDEX('Lorri 401b'!L:L,MATCH('Retirement Calculator'!A732,'Lorri 401b'!N:N,0),0)</f>
        <v>1060097.4767388394</v>
      </c>
      <c r="S732" s="25">
        <f t="shared" ca="1" si="527"/>
        <v>4653984.1143706255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3600932.026317182</v>
      </c>
      <c r="R733" s="25">
        <f t="array" aca="1" ref="R733" ca="1">INDEX('Lorri 401b'!L:L,MATCH('Retirement Calculator'!A733,'Lorri 401b'!N:N,0),0)</f>
        <v>1044062.4909804034</v>
      </c>
      <c r="S733" s="25">
        <f t="shared" ca="1" si="527"/>
        <v>4644994.5172975855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3608006.7707887678</v>
      </c>
      <c r="R734" s="25">
        <f t="array" aca="1" ref="R734" ca="1">INDEX('Lorri 401b'!L:L,MATCH('Retirement Calculator'!A734,'Lorri 401b'!N:N,0),0)</f>
        <v>1027960.6927813072</v>
      </c>
      <c r="S734" s="25">
        <f t="shared" ca="1" si="527"/>
        <v>4635967.4635700751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3615110.9933623183</v>
      </c>
      <c r="R735" s="25">
        <f t="array" aca="1" ref="R735" ca="1">INDEX('Lorri 401b'!L:L,MATCH('Retirement Calculator'!A735,'Lorri 401b'!N:N,0),0)</f>
        <v>1011791.8037563814</v>
      </c>
      <c r="S735" s="25">
        <f t="shared" ca="1" si="527"/>
        <v>4626902.7971186992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3622244.8168632588</v>
      </c>
      <c r="R736" s="25">
        <f t="array" aca="1" ref="R736" ca="1">INDEX('Lorri 401b'!L:L,MATCH('Retirement Calculator'!A736,'Lorri 401b'!N:N,0),0)</f>
        <v>995555.54436051846</v>
      </c>
      <c r="S736" s="25">
        <f t="shared" ca="1" si="527"/>
        <v>4617800.3612237778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3629408.3646287867</v>
      </c>
      <c r="R737" s="25">
        <f t="array" aca="1" ref="R737" ca="1">INDEX('Lorri 401b'!L:L,MATCH('Retirement Calculator'!A737,'Lorri 401b'!N:N,0),0)</f>
        <v>979251.63388383936</v>
      </c>
      <c r="S737" s="25">
        <f t="shared" ca="1" si="527"/>
        <v>4608659.9985126257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3636601.7605100041</v>
      </c>
      <c r="R738" s="25">
        <f t="array" aca="1" ref="R738" ca="1">INDEX('Lorri 401b'!L:L,MATCH('Retirement Calculator'!A738,'Lorri 401b'!N:N,0),0)</f>
        <v>962879.79044684081</v>
      </c>
      <c r="S738" s="25">
        <f t="shared" ca="1" si="527"/>
        <v>4599481.5509568453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3643825.1288740598</v>
      </c>
      <c r="R739" s="25">
        <f t="array" aca="1" ref="R739" ca="1">INDEX('Lorri 401b'!L:L,MATCH('Retirement Calculator'!A739,'Lorri 401b'!N:N,0),0)</f>
        <v>946439.73099552142</v>
      </c>
      <c r="S739" s="25">
        <f t="shared" ca="1" si="527"/>
        <v>4590264.8598695807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3651078.594606299</v>
      </c>
      <c r="R740" s="25">
        <f t="array" aca="1" ref="R740" ca="1">INDEX('Lorri 401b'!L:L,MATCH('Retirement Calculator'!A740,'Lorri 401b'!N:N,0),0)</f>
        <v>929931.17129648826</v>
      </c>
      <c r="S740" s="25">
        <f t="shared" ca="1" si="527"/>
        <v>4581009.7659027874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3658362.2831124226</v>
      </c>
      <c r="R741" s="25">
        <f t="array" aca="1" ref="R741" ca="1">INDEX('Lorri 401b'!L:L,MATCH('Retirement Calculator'!A741,'Lorri 401b'!N:N,0),0)</f>
        <v>913353.82593204244</v>
      </c>
      <c r="S741" s="25">
        <f t="shared" ca="1" si="527"/>
        <v>4571716.1090444652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3665676.3203206551</v>
      </c>
      <c r="R742" s="25">
        <f t="array" aca="1" ref="R742" ca="1">INDEX('Lorri 401b'!L:L,MATCH('Retirement Calculator'!A742,'Lorri 401b'!N:N,0),0)</f>
        <v>896707.40829524479</v>
      </c>
      <c r="S742" s="25">
        <f t="shared" ca="1" si="527"/>
        <v>4562383.7286158996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3673020.8326839218</v>
      </c>
      <c r="R743" s="25">
        <f t="array" aca="1" ref="R743" ca="1">INDEX('Lorri 401b'!L:L,MATCH('Retirement Calculator'!A743,'Lorri 401b'!N:N,0),0)</f>
        <v>879991.63058496045</v>
      </c>
      <c r="S743" s="25">
        <f t="shared" ca="1" si="527"/>
        <v>4553012.4632688826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3680395.9471820355</v>
      </c>
      <c r="R744" s="25">
        <f t="array" aca="1" ref="R744" ca="1">INDEX('Lorri 401b'!L:L,MATCH('Retirement Calculator'!A744,'Lorri 401b'!N:N,0),0)</f>
        <v>863206.20380088326</v>
      </c>
      <c r="S744" s="25">
        <f t="shared" ca="1" si="527"/>
        <v>4543602.1509829191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3687801.7913238914</v>
      </c>
      <c r="R745" s="25">
        <f t="array" aca="1" ref="R745" ca="1">INDEX('Lorri 401b'!L:L,MATCH('Retirement Calculator'!A745,'Lorri 401b'!N:N,0),0)</f>
        <v>846350.83773853909</v>
      </c>
      <c r="S745" s="25">
        <f t="shared" ca="1" si="527"/>
        <v>4534152.6290624309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3695238.4931496717</v>
      </c>
      <c r="R746" s="25">
        <f t="array" aca="1" ref="R746" ca="1">INDEX('Lorri 401b'!L:L,MATCH('Retirement Calculator'!A746,'Lorri 401b'!N:N,0),0)</f>
        <v>829425.24098426849</v>
      </c>
      <c r="S746" s="25">
        <f t="shared" ca="1" si="527"/>
        <v>4524663.7341339402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3702706.1812330596</v>
      </c>
      <c r="R747" s="25">
        <f t="array" aca="1" ref="R747" ca="1">INDEX('Lorri 401b'!L:L,MATCH('Retirement Calculator'!A747,'Lorri 401b'!N:N,0),0)</f>
        <v>812429.12091018842</v>
      </c>
      <c r="S747" s="25">
        <f t="shared" ca="1" si="527"/>
        <v>4515135.3021432478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3710204.9846834615</v>
      </c>
      <c r="R748" s="25">
        <f t="array" aca="1" ref="R748" ca="1">INDEX('Lorri 401b'!L:L,MATCH('Retirement Calculator'!A748,'Lorri 401b'!N:N,0),0)</f>
        <v>795362.183669133</v>
      </c>
      <c r="S748" s="25">
        <f t="shared" ca="1" si="527"/>
        <v>4505567.1683525946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3717735.0331482398</v>
      </c>
      <c r="R749" s="25">
        <f t="array" aca="1" ref="R749" ca="1">INDEX('Lorri 401b'!L:L,MATCH('Retirement Calculator'!A749,'Lorri 401b'!N:N,0),0)</f>
        <v>778224.13418957312</v>
      </c>
      <c r="S749" s="25">
        <f t="shared" ca="1" si="527"/>
        <v>4495959.1673378125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3725296.456814955</v>
      </c>
      <c r="R750" s="25">
        <f t="array" aca="1" ref="R750" ca="1">INDEX('Lorri 401b'!L:L,MATCH('Retirement Calculator'!A750,'Lorri 401b'!N:N,0),0)</f>
        <v>761014.67617051513</v>
      </c>
      <c r="S750" s="25">
        <f t="shared" ca="1" si="527"/>
        <v>4486311.1329854699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3732889.3864136147</v>
      </c>
      <c r="R751" s="25">
        <f t="array" aca="1" ref="R751" ca="1">INDEX('Lorri 401b'!L:L,MATCH('Retirement Calculator'!A751,'Lorri 401b'!N:N,0),0)</f>
        <v>743733.51207637775</v>
      </c>
      <c r="S751" s="25">
        <f t="shared" ca="1" si="527"/>
        <v>4476622.8984899921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3740513.9532189355</v>
      </c>
      <c r="R752" s="25">
        <f t="array" aca="1" ref="R752" ca="1">INDEX('Lorri 401b'!L:L,MATCH('Retirement Calculator'!A752,'Lorri 401b'!N:N,0),0)</f>
        <v>726380.34313184815</v>
      </c>
      <c r="S752" s="25">
        <f t="shared" ca="1" si="527"/>
        <v>4466894.2963507837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3748170.2890526117</v>
      </c>
      <c r="R753" s="25">
        <f t="array" aca="1" ref="R753" ca="1">INDEX('Lorri 401b'!L:L,MATCH('Retirement Calculator'!A753,'Lorri 401b'!N:N,0),0)</f>
        <v>708954.86931671633</v>
      </c>
      <c r="S753" s="25">
        <f t="shared" ca="1" si="527"/>
        <v>4457125.1583693279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3755858.5262855948</v>
      </c>
      <c r="R754" s="25">
        <f t="array" aca="1" ref="R754" ca="1">INDEX('Lorri 401b'!L:L,MATCH('Retirement Calculator'!A754,'Lorri 401b'!N:N,0),0)</f>
        <v>691456.78936068807</v>
      </c>
      <c r="S754" s="25">
        <f t="shared" ca="1" si="527"/>
        <v>4447315.3156462833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3763578.797840382</v>
      </c>
      <c r="R755" s="25">
        <f t="array" aca="1" ref="R755" ca="1">INDEX('Lorri 401b'!L:L,MATCH('Retirement Calculator'!A755,'Lorri 401b'!N:N,0),0)</f>
        <v>673885.80073817645</v>
      </c>
      <c r="S755" s="25">
        <f t="shared" ca="1" si="527"/>
        <v>4437464.5985785583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3771331.2371933144</v>
      </c>
      <c r="R756" s="25">
        <f t="array" aca="1" ref="R756" ca="1">INDEX('Lorri 401b'!L:L,MATCH('Retirement Calculator'!A756,'Lorri 401b'!N:N,0),0)</f>
        <v>656241.59966307099</v>
      </c>
      <c r="S756" s="25">
        <f t="shared" ca="1" si="527"/>
        <v>4427572.8368563857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3779115.978376884</v>
      </c>
      <c r="R757" s="25">
        <f t="array" aca="1" ref="R757" ca="1">INDEX('Lorri 401b'!L:L,MATCH('Retirement Calculator'!A757,'Lorri 401b'!N:N,0),0)</f>
        <v>638523.8810834859</v>
      </c>
      <c r="S757" s="25">
        <f t="shared" ca="1" si="527"/>
        <v>4417639.8594603697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3786933.155982052</v>
      </c>
      <c r="R758" s="25">
        <f t="array" aca="1" ref="R758" ca="1">INDEX('Lorri 401b'!L:L,MATCH('Retirement Calculator'!A758,'Lorri 401b'!N:N,0),0)</f>
        <v>620732.33867648593</v>
      </c>
      <c r="S758" s="25">
        <f t="shared" ca="1" si="527"/>
        <v>4407665.4946585381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3794782.9051605747</v>
      </c>
      <c r="R759" s="25">
        <f t="array" aca="1" ref="R759" ca="1">INDEX('Lorri 401b'!L:L,MATCH('Retirement Calculator'!A759,'Lorri 401b'!N:N,0),0)</f>
        <v>602866.66484279011</v>
      </c>
      <c r="S759" s="25">
        <f t="shared" ca="1" si="527"/>
        <v>4397649.5700033652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3802665.3616273412</v>
      </c>
      <c r="R760" s="25">
        <f t="array" aca="1" ref="R760" ca="1">INDEX('Lorri 401b'!L:L,MATCH('Retirement Calculator'!A760,'Lorri 401b'!N:N,0),0)</f>
        <v>584926.55070145382</v>
      </c>
      <c r="S760" s="25">
        <f t="shared" ca="1" si="527"/>
        <v>4387591.9123287946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3810580.6616627192</v>
      </c>
      <c r="R761" s="25">
        <f t="array" aca="1" ref="R761" ca="1">INDEX('Lorri 401b'!L:L,MATCH('Retirement Calculator'!A761,'Lorri 401b'!N:N,0),0)</f>
        <v>566911.68608452869</v>
      </c>
      <c r="S761" s="25">
        <f t="shared" ca="1" si="527"/>
        <v>4377492.3477472477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3818528.9421149115</v>
      </c>
      <c r="R762" s="25">
        <f t="array" aca="1" ref="R762" ca="1">INDEX('Lorri 401b'!L:L,MATCH('Retirement Calculator'!A762,'Lorri 401b'!N:N,0),0)</f>
        <v>548821.7595316997</v>
      </c>
      <c r="S762" s="25">
        <f t="shared" ca="1" si="527"/>
        <v>4367350.7016466111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3826510.340402321</v>
      </c>
      <c r="R763" s="25">
        <f t="array" aca="1" ref="R763" ca="1">INDEX('Lorri 401b'!L:L,MATCH('Retirement Calculator'!A763,'Lorri 401b'!N:N,0),0)</f>
        <v>530656.45828490052</v>
      </c>
      <c r="S763" s="25">
        <f t="shared" ca="1" si="527"/>
        <v>4357166.7986872215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3834524.994515928</v>
      </c>
      <c r="R764" s="25">
        <f t="array" aca="1" ref="R764" ca="1">INDEX('Lorri 401b'!L:L,MATCH('Retirement Calculator'!A764,'Lorri 401b'!N:N,0),0)</f>
        <v>512415.4682829064</v>
      </c>
      <c r="S764" s="25">
        <f t="shared" ca="1" si="527"/>
        <v>4346940.4627988348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3842573.0430216752</v>
      </c>
      <c r="R765" s="25">
        <f t="array" aca="1" ref="R765" ca="1">INDEX('Lorri 401b'!L:L,MATCH('Retirement Calculator'!A765,'Lorri 401b'!N:N,0),0)</f>
        <v>494098.47415590397</v>
      </c>
      <c r="S765" s="25">
        <f t="shared" ca="1" si="527"/>
        <v>4336671.517177579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3850654.6250628629</v>
      </c>
      <c r="R766" s="25">
        <f t="array" aca="1" ref="R766" ca="1">INDEX('Lorri 401b'!L:L,MATCH('Retirement Calculator'!A766,'Lorri 401b'!N:N,0),0)</f>
        <v>475705.15922003903</v>
      </c>
      <c r="S766" s="25">
        <f t="shared" ca="1" si="527"/>
        <v>4326359.7842829023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3858769.8803625554</v>
      </c>
      <c r="R767" s="25">
        <f t="array" aca="1" ref="R767" ca="1">INDEX('Lorri 401b'!L:L,MATCH('Retirement Calculator'!A767,'Lorri 401b'!N:N,0),0)</f>
        <v>457235.20547194133</v>
      </c>
      <c r="S767" s="25">
        <f t="shared" ca="1" si="527"/>
        <v>4316005.0858344967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3866918.9492259966</v>
      </c>
      <c r="R768" s="25">
        <f t="array" aca="1" ref="R768" ca="1">INDEX('Lorri 401b'!L:L,MATCH('Retirement Calculator'!A768,'Lorri 401b'!N:N,0),0)</f>
        <v>438688.29358322656</v>
      </c>
      <c r="S768" s="25">
        <f t="shared" ca="1" si="527"/>
        <v>4305607.242809223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3875101.9725430356</v>
      </c>
      <c r="R769" s="25">
        <f t="array" aca="1" ref="R769" ca="1">INDEX('Lorri 401b'!L:L,MATCH('Retirement Calculator'!A769,'Lorri 401b'!N:N,0),0)</f>
        <v>420064.10289497545</v>
      </c>
      <c r="S769" s="25">
        <f t="shared" ca="1" si="527"/>
        <v>4295166.0754380114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3883319.0917905625</v>
      </c>
      <c r="R770" s="25">
        <f t="array" aca="1" ref="R770" ca="1">INDEX('Lorri 401b'!L:L,MATCH('Retirement Calculator'!A770,'Lorri 401b'!N:N,0),0)</f>
        <v>401362.31141218997</v>
      </c>
      <c r="S770" s="25">
        <f t="shared" ca="1" si="527"/>
        <v>4284681.4032027526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3891570.449034954</v>
      </c>
      <c r="R771" s="25">
        <f t="array" aca="1" ref="R771" ca="1">INDEX('Lorri 401b'!L:L,MATCH('Retirement Calculator'!A771,'Lorri 401b'!N:N,0),0)</f>
        <v>382582.59579822625</v>
      </c>
      <c r="S771" s="25">
        <f t="shared" ca="1" si="527"/>
        <v>4274153.0448331805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3899856.1869345303</v>
      </c>
      <c r="R772" s="25">
        <f t="array" aca="1" ref="R772" ca="1">INDEX('Lorri 401b'!L:L,MATCH('Retirement Calculator'!A772,'Lorri 401b'!N:N,0),0)</f>
        <v>363724.63136920432</v>
      </c>
      <c r="S772" s="25">
        <f t="shared" ca="1" si="527"/>
        <v>4263580.818303735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3908176.4487420213</v>
      </c>
      <c r="R773" s="25">
        <f t="array" aca="1" ref="R773" ca="1">INDEX('Lorri 401b'!L:L,MATCH('Retirement Calculator'!A773,'Lorri 401b'!N:N,0),0)</f>
        <v>344788.0920883948</v>
      </c>
      <c r="S773" s="25">
        <f t="shared" ca="1" si="527"/>
        <v>4252964.5408304166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3916531.378307044</v>
      </c>
      <c r="R774" s="25">
        <f t="array" aca="1" ref="R774" ca="1">INDEX('Lorri 401b'!L:L,MATCH('Retirement Calculator'!A774,'Lorri 401b'!N:N,0),0)</f>
        <v>325772.65056058188</v>
      </c>
      <c r="S774" s="25">
        <f t="shared" ca="1" si="527"/>
        <v>4242304.0288676256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3924921.1200785874</v>
      </c>
      <c r="R775" s="25">
        <f t="array" aca="1" ref="R775" ca="1">INDEX('Lorri 401b'!L:L,MATCH('Retirement Calculator'!A775,'Lorri 401b'!N:N,0),0)</f>
        <v>306677.97802640311</v>
      </c>
      <c r="S775" s="25">
        <f t="shared" ca="1" si="527"/>
        <v>4231599.098104991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3933345.8191075125</v>
      </c>
      <c r="R776" s="25">
        <f t="array" aca="1" ref="R776" ca="1">INDEX('Lorri 401b'!L:L,MATCH('Retirement Calculator'!A776,'Lorri 401b'!N:N,0),0)</f>
        <v>287503.74435666524</v>
      </c>
      <c r="S776" s="25">
        <f t="shared" ref="S776:S1030" ca="1" si="787">SUM(Q776:R776)</f>
        <v>4220849.5634641778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3941805.6210490577</v>
      </c>
      <c r="R777" s="25">
        <f t="array" aca="1" ref="R777" ca="1">INDEX('Lorri 401b'!L:L,MATCH('Retirement Calculator'!A777,'Lorri 401b'!N:N,0),0)</f>
        <v>268249.61804663681</v>
      </c>
      <c r="S777" s="25">
        <f t="shared" ca="1" si="787"/>
        <v>4210055.2390956944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3950300.6721653594</v>
      </c>
      <c r="R778" s="25">
        <f t="array" aca="1" ref="R778" ca="1">INDEX('Lorri 401b'!L:L,MATCH('Retirement Calculator'!A778,'Lorri 401b'!N:N,0),0)</f>
        <v>248915.26621031659</v>
      </c>
      <c r="S778" s="25">
        <f t="shared" ca="1" si="787"/>
        <v>4199215.9383756761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3958831.1193279792</v>
      </c>
      <c r="R779" s="25">
        <f t="array" aca="1" ref="R779" ca="1">INDEX('Lorri 401b'!L:L,MATCH('Retirement Calculator'!A779,'Lorri 401b'!N:N,0),0)</f>
        <v>229500.35457467838</v>
      </c>
      <c r="S779" s="25">
        <f t="shared" ca="1" si="787"/>
        <v>4188331.4739026576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3967397.1100204433</v>
      </c>
      <c r="R780" s="25">
        <f t="array" aca="1" ref="R780" ca="1">INDEX('Lorri 401b'!L:L,MATCH('Retirement Calculator'!A780,'Lorri 401b'!N:N,0),0)</f>
        <v>210004.54747389167</v>
      </c>
      <c r="S780" s="25">
        <f t="shared" ca="1" si="787"/>
        <v>4177401.657494335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3975998.7923407927</v>
      </c>
      <c r="R781" s="25">
        <f t="array" aca="1" ref="R781" ca="1">INDEX('Lorri 401b'!L:L,MATCH('Retirement Calculator'!A781,'Lorri 401b'!N:N,0),0)</f>
        <v>190427.50784351834</v>
      </c>
      <c r="S781" s="25">
        <f t="shared" ca="1" si="787"/>
        <v>4166426.3001843109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3984636.3150041434</v>
      </c>
      <c r="R782" s="25">
        <f t="array" aca="1" ref="R782" ca="1">INDEX('Lorri 401b'!L:L,MATCH('Retirement Calculator'!A782,'Lorri 401b'!N:N,0),0)</f>
        <v>170768.89721468513</v>
      </c>
      <c r="S782" s="25">
        <f t="shared" ca="1" si="787"/>
        <v>4155405.2122188285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3993309.8273452581</v>
      </c>
      <c r="R783" s="25">
        <f t="array" aca="1" ref="R783" ca="1">INDEX('Lorri 401b'!L:L,MATCH('Retirement Calculator'!A783,'Lorri 401b'!N:N,0),0)</f>
        <v>151028.37570823179</v>
      </c>
      <c r="S783" s="25">
        <f t="shared" ca="1" si="787"/>
        <v>4144338.2030534898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4002019.4793211273</v>
      </c>
      <c r="R784" s="25">
        <f t="array" aca="1" ref="R784" ca="1">INDEX('Lorri 401b'!L:L,MATCH('Retirement Calculator'!A784,'Lorri 401b'!N:N,0),0)</f>
        <v>131205.6020288349</v>
      </c>
      <c r="S784" s="25">
        <f t="shared" ca="1" si="787"/>
        <v>4133225.0813499624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4010765.4215135626</v>
      </c>
      <c r="R785" s="25">
        <f t="array" aca="1" ref="R785" ca="1">INDEX('Lorri 401b'!L:L,MATCH('Retirement Calculator'!A785,'Lorri 401b'!N:N,0),0)</f>
        <v>111300.23345910718</v>
      </c>
      <c r="S785" s="25">
        <f t="shared" ca="1" si="787"/>
        <v>4122065.6549726697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4019547.8051318</v>
      </c>
      <c r="R786" s="25">
        <f t="array" aca="1" ref="R786" ca="1">INDEX('Lorri 401b'!L:L,MATCH('Retirement Calculator'!A786,'Lorri 401b'!N:N,0),0)</f>
        <v>91311.925853672277</v>
      </c>
      <c r="S786" s="25">
        <f t="shared" ca="1" si="787"/>
        <v>4110859.7309854724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4028366.7820151132</v>
      </c>
      <c r="R787" s="25">
        <f t="array" aca="1" ref="R787" ca="1">INDEX('Lorri 401b'!L:L,MATCH('Retirement Calculator'!A787,'Lorri 401b'!N:N,0),0)</f>
        <v>71240.333633214716</v>
      </c>
      <c r="S787" s="25">
        <f t="shared" ca="1" si="787"/>
        <v>4099607.1156483279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4037222.5046354402</v>
      </c>
      <c r="R788" s="25">
        <f t="array" aca="1" ref="R788" ca="1">INDEX('Lorri 401b'!L:L,MATCH('Retirement Calculator'!A788,'Lorri 401b'!N:N,0),0)</f>
        <v>51085.109778505248</v>
      </c>
      <c r="S788" s="25">
        <f t="shared" ca="1" si="787"/>
        <v>4088307.6144139455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4046115.1261000186</v>
      </c>
      <c r="R789" s="25">
        <f t="array" aca="1" ref="R789" ca="1">INDEX('Lorri 401b'!L:L,MATCH('Retirement Calculator'!A789,'Lorri 401b'!N:N,0),0)</f>
        <v>30845.905824401154</v>
      </c>
      <c r="S789" s="25">
        <f t="shared" ca="1" si="787"/>
        <v>4076961.0319244196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4055044.8001540327</v>
      </c>
      <c r="R790" s="25">
        <f t="array" aca="1" ref="R790" ca="1">INDEX('Lorri 401b'!L:L,MATCH('Retirement Calculator'!A790,'Lorri 401b'!N:N,0),0)</f>
        <v>10522.371853821627</v>
      </c>
      <c r="S790" s="25">
        <f t="shared" ca="1" si="787"/>
        <v>4065567.1720078541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4064011.681183272</v>
      </c>
      <c r="R791" s="25">
        <f t="array" aca="1" ref="R791" ca="1">INDEX('Lorri 401b'!L:L,MATCH('Retirement Calculator'!A791,'Lorri 401b'!N:N,0),0)</f>
        <v>-9885.8435083019795</v>
      </c>
      <c r="S791" s="25">
        <f t="shared" ca="1" si="787"/>
        <v>4054125.8376749703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4073015.9242167999</v>
      </c>
      <c r="R792" s="25">
        <f t="array" aca="1" ref="R792" ca="1">INDEX('Lorri 401b'!L:L,MATCH('Retirement Calculator'!A792,'Lorri 401b'!N:N,0),0)</f>
        <v>-30379.093101101102</v>
      </c>
      <c r="S792" s="25">
        <f t="shared" ca="1" si="787"/>
        <v>4042636.8311156989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4082057.684929634</v>
      </c>
      <c r="R793" s="25">
        <f t="array" aca="1" ref="R793" ca="1">INDEX('Lorri 401b'!L:L,MATCH('Retirement Calculator'!A793,'Lorri 401b'!N:N,0),0)</f>
        <v>-50957.731233870218</v>
      </c>
      <c r="S793" s="25">
        <f t="shared" ca="1" si="787"/>
        <v>4031099.9536957638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4091137.1196454382</v>
      </c>
      <c r="R794" s="25">
        <f t="array" aca="1" ref="R794" ca="1">INDEX('Lorri 401b'!L:L,MATCH('Retirement Calculator'!A794,'Lorri 401b'!N:N,0),0)</f>
        <v>-71622.113692192535</v>
      </c>
      <c r="S794" s="25">
        <f t="shared" ca="1" si="787"/>
        <v>4019515.0059532458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4100254.3853392247</v>
      </c>
      <c r="R795" s="25">
        <f t="array" aca="1" ref="R795" ca="1">INDEX('Lorri 401b'!L:L,MATCH('Retirement Calculator'!A795,'Lorri 401b'!N:N,0),0)</f>
        <v>-92372.597744091196</v>
      </c>
      <c r="S795" s="25">
        <f t="shared" ca="1" si="787"/>
        <v>4007881.7875951333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4109409.6396400691</v>
      </c>
      <c r="R796" s="25">
        <f t="array" aca="1" ref="R796" ca="1">INDEX('Lorri 401b'!L:L,MATCH('Retirement Calculator'!A796,'Lorri 401b'!N:N,0),0)</f>
        <v>-113209.54214620611</v>
      </c>
      <c r="S796" s="25">
        <f t="shared" ca="1" si="787"/>
        <v>3996200.0974938632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4118603.0408338336</v>
      </c>
      <c r="R797" s="25">
        <f t="array" aca="1" ref="R797" ca="1">INDEX('Lorri 401b'!L:L,MATCH('Retirement Calculator'!A797,'Lorri 401b'!N:N,0),0)</f>
        <v>-134133.30714999652</v>
      </c>
      <c r="S797" s="25">
        <f t="shared" ca="1" si="787"/>
        <v>3984469.7336838371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4127834.7478659055</v>
      </c>
      <c r="R798" s="25">
        <f t="array" aca="1" ref="R798" ca="1">INDEX('Lorri 401b'!L:L,MATCH('Retirement Calculator'!A798,'Lorri 401b'!N:N,0),0)</f>
        <v>-155144.25450796937</v>
      </c>
      <c r="S798" s="25">
        <f t="shared" ca="1" si="787"/>
        <v>3972690.4933579359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4137104.9203439443</v>
      </c>
      <c r="R799" s="25">
        <f t="array" aca="1" ref="R799" ca="1">INDEX('Lorri 401b'!L:L,MATCH('Retirement Calculator'!A799,'Lorri 401b'!N:N,0),0)</f>
        <v>-176242.74747993378</v>
      </c>
      <c r="S799" s="25">
        <f t="shared" ca="1" si="787"/>
        <v>3960862.1728640106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4146413.7185406415</v>
      </c>
      <c r="R800" s="25">
        <f t="array" aca="1" ref="R800" ca="1">INDEX('Lorri 401b'!L:L,MATCH('Retirement Calculator'!A800,'Lorri 401b'!N:N,0),0)</f>
        <v>-197429.15083928138</v>
      </c>
      <c r="S800" s="25">
        <f t="shared" ca="1" si="787"/>
        <v>3948984.5677013602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4155761.3033964918</v>
      </c>
      <c r="R801" s="25">
        <f t="array" aca="1" ref="R801" ca="1">INDEX('Lorri 401b'!L:L,MATCH('Retirement Calculator'!A801,'Lorri 401b'!N:N,0),0)</f>
        <v>-218703.83087929295</v>
      </c>
      <c r="S801" s="25">
        <f t="shared" ca="1" si="787"/>
        <v>3937057.4725171989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4165147.8365225745</v>
      </c>
      <c r="R802" s="25">
        <f t="array" aca="1" ref="R802" ca="1">INDEX('Lorri 401b'!L:L,MATCH('Retirement Calculator'!A802,'Lorri 401b'!N:N,0),0)</f>
        <v>-240067.15541947121</v>
      </c>
      <c r="S802" s="25">
        <f t="shared" ca="1" si="787"/>
        <v>3925080.6811031033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4174573.4802033491</v>
      </c>
      <c r="R803" s="25">
        <f t="array" aca="1" ref="R803" ca="1">INDEX('Lorri 401b'!L:L,MATCH('Retirement Calculator'!A803,'Lorri 401b'!N:N,0),0)</f>
        <v>-261519.4938119002</v>
      </c>
      <c r="S803" s="25">
        <f t="shared" ca="1" si="787"/>
        <v>3913053.9863914489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4184038.3973994604</v>
      </c>
      <c r="R804" s="25">
        <f t="array" aca="1" ref="R804" ca="1">INDEX('Lorri 401b'!L:L,MATCH('Retirement Calculator'!A804,'Lorri 401b'!N:N,0),0)</f>
        <v>-283061.21694763098</v>
      </c>
      <c r="S804" s="25">
        <f t="shared" ca="1" si="787"/>
        <v>3900977.1804518295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4193542.7517505558</v>
      </c>
      <c r="R805" s="25">
        <f t="array" aca="1" ref="R805" ca="1">INDEX('Lorri 401b'!L:L,MATCH('Retirement Calculator'!A805,'Lorri 401b'!N:N,0),0)</f>
        <v>-304692.69726309396</v>
      </c>
      <c r="S805" s="25">
        <f t="shared" ca="1" si="787"/>
        <v>3888850.0544874617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4203086.7075781142</v>
      </c>
      <c r="R806" s="25">
        <f t="array" aca="1" ref="R806" ca="1">INDEX('Lorri 401b'!L:L,MATCH('Retirement Calculator'!A806,'Lorri 401b'!N:N,0),0)</f>
        <v>-326414.30874653807</v>
      </c>
      <c r="S806" s="25">
        <f t="shared" ca="1" si="787"/>
        <v>3876672.3988315761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4212670.4298882876</v>
      </c>
      <c r="R807" s="25">
        <f t="array" aca="1" ref="R807" ca="1">INDEX('Lorri 401b'!L:L,MATCH('Retirement Calculator'!A807,'Lorri 401b'!N:N,0),0)</f>
        <v>-348226.42694449652</v>
      </c>
      <c r="S807" s="25">
        <f t="shared" ca="1" si="787"/>
        <v>3864444.002943791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4222294.0843747528</v>
      </c>
      <c r="R808" s="25">
        <f t="array" aca="1" ref="R808" ca="1">INDEX('Lorri 401b'!L:L,MATCH('Retirement Calculator'!A808,'Lorri 401b'!N:N,0),0)</f>
        <v>-370129.4289682798</v>
      </c>
      <c r="S808" s="25">
        <f t="shared" ca="1" si="787"/>
        <v>3852164.6554064732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4231957.8374215784</v>
      </c>
      <c r="R809" s="25">
        <f t="array" aca="1" ref="R809" ca="1">INDEX('Lorri 401b'!L:L,MATCH('Retirement Calculator'!A809,'Lorri 401b'!N:N,0),0)</f>
        <v>-392123.69350049552</v>
      </c>
      <c r="S809" s="25">
        <f t="shared" ca="1" si="787"/>
        <v>3839834.1439210828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4241661.8561060987</v>
      </c>
      <c r="R810" s="25">
        <f t="array" aca="1" ref="R810" ca="1">INDEX('Lorri 401b'!L:L,MATCH('Retirement Calculator'!A810,'Lorri 401b'!N:N,0),0)</f>
        <v>-414209.60080159543</v>
      </c>
      <c r="S810" s="25">
        <f t="shared" ca="1" si="787"/>
        <v>3827452.2553045033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4251406.3082018048</v>
      </c>
      <c r="R811" s="25">
        <f t="array" aca="1" ref="R811" ca="1">INDEX('Lorri 401b'!L:L,MATCH('Retirement Calculator'!A811,'Lorri 401b'!N:N,0),0)</f>
        <v>-436387.53271644993</v>
      </c>
      <c r="S811" s="25">
        <f t="shared" ca="1" si="787"/>
        <v>3815018.7754853549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4261191.3621812435</v>
      </c>
      <c r="R812" s="25">
        <f t="array" aca="1" ref="R812" ca="1">INDEX('Lorri 401b'!L:L,MATCH('Retirement Calculator'!A812,'Lorri 401b'!N:N,0),0)</f>
        <v>-458657.87268094969</v>
      </c>
      <c r="S812" s="25">
        <f t="shared" ca="1" si="787"/>
        <v>3802533.489500294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4271017.1872189296</v>
      </c>
      <c r="R813" s="25">
        <f t="array" aca="1" ref="R813" ca="1">INDEX('Lorri 401b'!L:L,MATCH('Retirement Calculator'!A813,'Lorri 401b'!N:N,0),0)</f>
        <v>-481021.00572863483</v>
      </c>
      <c r="S813" s="25">
        <f t="shared" ca="1" si="787"/>
        <v>3789996.1814902946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4280883.9531942727</v>
      </c>
      <c r="R814" s="25">
        <f t="array" aca="1" ref="R814" ca="1">INDEX('Lorri 401b'!L:L,MATCH('Retirement Calculator'!A814,'Lorri 401b'!N:N,0),0)</f>
        <v>-503477.31849735201</v>
      </c>
      <c r="S814" s="25">
        <f t="shared" ca="1" si="787"/>
        <v>3777406.6346969209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4290791.8306945125</v>
      </c>
      <c r="R815" s="25">
        <f t="array" aca="1" ref="R815" ca="1">INDEX('Lorri 401b'!L:L,MATCH('Retirement Calculator'!A815,'Lorri 401b'!N:N,0),0)</f>
        <v>-526027.19923593884</v>
      </c>
      <c r="S815" s="25">
        <f t="shared" ca="1" si="787"/>
        <v>3764764.6314585735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4300740.9910176704</v>
      </c>
      <c r="R816" s="25">
        <f t="array" aca="1" ref="R816" ca="1">INDEX('Lorri 401b'!L:L,MATCH('Retirement Calculator'!A816,'Lorri 401b'!N:N,0),0)</f>
        <v>-548671.03781093645</v>
      </c>
      <c r="S816" s="25">
        <f t="shared" ca="1" si="787"/>
        <v>3752069.9532067338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4310731.6061755084</v>
      </c>
      <c r="R817" s="25">
        <f t="array" aca="1" ref="R817" ca="1">INDEX('Lorri 401b'!L:L,MATCH('Retirement Calculator'!A817,'Lorri 401b'!N:N,0),0)</f>
        <v>-571409.22571332986</v>
      </c>
      <c r="S817" s="25">
        <f t="shared" ca="1" si="787"/>
        <v>3739322.3804621785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4320763.8488965034</v>
      </c>
      <c r="R818" s="25">
        <f t="array" aca="1" ref="R818" ca="1">INDEX('Lorri 401b'!L:L,MATCH('Retirement Calculator'!A818,'Lorri 401b'!N:N,0),0)</f>
        <v>-594242.15606531664</v>
      </c>
      <c r="S818" s="25">
        <f t="shared" ca="1" si="787"/>
        <v>3726521.6928311866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4330837.8926288364</v>
      </c>
      <c r="R819" s="25">
        <f t="array" aca="1" ref="R819" ca="1">INDEX('Lorri 401b'!L:L,MATCH('Retirement Calculator'!A819,'Lorri 401b'!N:N,0),0)</f>
        <v>-617170.22362710338</v>
      </c>
      <c r="S819" s="25">
        <f t="shared" ca="1" si="787"/>
        <v>3713667.669001733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4340953.911543387</v>
      </c>
      <c r="R820" s="25">
        <f t="array" aca="1" ref="R820" ca="1">INDEX('Lorri 401b'!L:L,MATCH('Retirement Calculator'!A820,'Lorri 401b'!N:N,0),0)</f>
        <v>-640193.82480373082</v>
      </c>
      <c r="S820" s="25">
        <f t="shared" ca="1" si="787"/>
        <v>3700760.086739656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4351112.0805367483</v>
      </c>
      <c r="R821" s="25">
        <f t="array" aca="1" ref="R821" ca="1">INDEX('Lorri 401b'!L:L,MATCH('Retirement Calculator'!A821,'Lorri 401b'!N:N,0),0)</f>
        <v>-663313.35765192762</v>
      </c>
      <c r="S821" s="25">
        <f t="shared" ca="1" si="787"/>
        <v>3687798.7228848208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4361312.5752342492</v>
      </c>
      <c r="R822" s="25">
        <f t="array" aca="1" ref="R822" ca="1">INDEX('Lorri 401b'!L:L,MATCH('Retirement Calculator'!A822,'Lorri 401b'!N:N,0),0)</f>
        <v>-686529.22188699187</v>
      </c>
      <c r="S822" s="25">
        <f t="shared" ca="1" si="787"/>
        <v>3674783.3533472572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4371555.5719929896</v>
      </c>
      <c r="R823" s="25">
        <f t="array" aca="1" ref="R823" ca="1">INDEX('Lorri 401b'!L:L,MATCH('Retirement Calculator'!A823,'Lorri 401b'!N:N,0),0)</f>
        <v>-709841.8188897022</v>
      </c>
      <c r="S823" s="25">
        <f t="shared" ca="1" si="787"/>
        <v>3661713.7531032874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4381841.2479048911</v>
      </c>
      <c r="R824" s="25">
        <f t="array" aca="1" ref="R824" ca="1">INDEX('Lorri 401b'!L:L,MATCH('Retirement Calculator'!A824,'Lorri 401b'!N:N,0),0)</f>
        <v>-733251.55171325721</v>
      </c>
      <c r="S824" s="25">
        <f t="shared" ca="1" si="787"/>
        <v>3648589.6961916341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4392169.7807997586</v>
      </c>
      <c r="R825" s="25">
        <f t="array" aca="1" ref="R825" ca="1">INDEX('Lorri 401b'!L:L,MATCH('Retirement Calculator'!A825,'Lorri 401b'!N:N,0),0)</f>
        <v>-756758.82509024371</v>
      </c>
      <c r="S825" s="25">
        <f t="shared" ca="1" si="787"/>
        <v>3635410.9557095151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4402541.3492483553</v>
      </c>
      <c r="R826" s="25">
        <f t="array" aca="1" ref="R826" ca="1">INDEX('Lorri 401b'!L:L,MATCH('Retirement Calculator'!A826,'Lorri 401b'!N:N,0),0)</f>
        <v>-780364.04543963424</v>
      </c>
      <c r="S826" s="25">
        <f t="shared" ca="1" si="787"/>
        <v>3622177.3038087208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4412956.1325654872</v>
      </c>
      <c r="R827" s="25">
        <f t="array" aca="1" ref="R827" ca="1">INDEX('Lorri 401b'!L:L,MATCH('Retirement Calculator'!A827,'Lorri 401b'!N:N,0),0)</f>
        <v>-804067.62087381387</v>
      </c>
      <c r="S827" s="25">
        <f t="shared" ca="1" si="787"/>
        <v>3608888.5116916732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4423414.3108131075</v>
      </c>
      <c r="R828" s="25">
        <f t="array" aca="1" ref="R828" ca="1">INDEX('Lorri 401b'!L:L,MATCH('Retirement Calculator'!A828,'Lorri 401b'!N:N,0),0)</f>
        <v>-827869.96120563592</v>
      </c>
      <c r="S828" s="25">
        <f t="shared" ca="1" si="787"/>
        <v>3595544.3496074714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4433916.0648034262</v>
      </c>
      <c r="R829" s="25">
        <f t="array" aca="1" ref="R829" ca="1">INDEX('Lorri 401b'!L:L,MATCH('Retirement Calculator'!A829,'Lorri 401b'!N:N,0),0)</f>
        <v>-851771.47795550723</v>
      </c>
      <c r="S829" s="25">
        <f t="shared" ca="1" si="787"/>
        <v>3582144.586847919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4444461.5761020379</v>
      </c>
      <c r="R830" s="25">
        <f t="array" aca="1" ref="R830" ca="1">INDEX('Lorri 401b'!L:L,MATCH('Retirement Calculator'!A830,'Lorri 401b'!N:N,0),0)</f>
        <v>-875772.58435850311</v>
      </c>
      <c r="S830" s="25">
        <f t="shared" ca="1" si="787"/>
        <v>3568688.9917435348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4455051.0270310603</v>
      </c>
      <c r="R831" s="25">
        <f t="array" aca="1" ref="R831" ca="1">INDEX('Lorri 401b'!L:L,MATCH('Retirement Calculator'!A831,'Lorri 401b'!N:N,0),0)</f>
        <v>-899873.69537151139</v>
      </c>
      <c r="S831" s="25">
        <f t="shared" ca="1" si="787"/>
        <v>3555177.3316595489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4465684.6006722869</v>
      </c>
      <c r="R832" s="25">
        <f t="array" aca="1" ref="R832" ca="1">INDEX('Lorri 401b'!L:L,MATCH('Retirement Calculator'!A832,'Lorri 401b'!N:N,0),0)</f>
        <v>-924075.22768040723</v>
      </c>
      <c r="S832" s="25">
        <f t="shared" ca="1" si="787"/>
        <v>3541609.3729918795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4476362.4808703521</v>
      </c>
      <c r="R833" s="25">
        <f t="array" aca="1" ref="R833" ca="1">INDEX('Lorri 401b'!L:L,MATCH('Retirement Calculator'!A833,'Lorri 401b'!N:N,0),0)</f>
        <v>-948377.59970725677</v>
      </c>
      <c r="S833" s="25">
        <f t="shared" ca="1" si="787"/>
        <v>3527984.8811630951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4487084.8522359096</v>
      </c>
      <c r="R834" s="25">
        <f t="array" aca="1" ref="R834" ca="1">INDEX('Lorri 401b'!L:L,MATCH('Retirement Calculator'!A834,'Lorri 401b'!N:N,0),0)</f>
        <v>-972781.23161755153</v>
      </c>
      <c r="S834" s="25">
        <f t="shared" ca="1" si="787"/>
        <v>3514303.6206183583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4497851.9001488229</v>
      </c>
      <c r="R835" s="25">
        <f t="array" aca="1" ref="R835" ca="1">INDEX('Lorri 401b'!L:L,MATCH('Retirement Calculator'!A835,'Lorri 401b'!N:N,0),0)</f>
        <v>-997286.5453274725</v>
      </c>
      <c r="S835" s="25">
        <f t="shared" ca="1" si="787"/>
        <v>3500565.3548213504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4508663.8107613735</v>
      </c>
      <c r="R836" s="25">
        <f t="array" aca="1" ref="R836" ca="1">INDEX('Lorri 401b'!L:L,MATCH('Retirement Calculator'!A836,'Lorri 401b'!N:N,0),0)</f>
        <v>-1021893.9645111848</v>
      </c>
      <c r="S836" s="25">
        <f t="shared" ca="1" si="787"/>
        <v>3486769.8462501885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4519520.7710014768</v>
      </c>
      <c r="R837" s="25">
        <f t="array" aca="1" ref="R837" ca="1">INDEX('Lorri 401b'!L:L,MATCH('Retirement Calculator'!A837,'Lorri 401b'!N:N,0),0)</f>
        <v>-1046603.9146081626</v>
      </c>
      <c r="S837" s="25">
        <f t="shared" ca="1" si="787"/>
        <v>3472916.856393314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4530422.9685759135</v>
      </c>
      <c r="R838" s="25">
        <f t="array" aca="1" ref="R838" ca="1">INDEX('Lorri 401b'!L:L,MATCH('Retirement Calculator'!A838,'Lorri 401b'!N:N,0),0)</f>
        <v>-1071416.8228305446</v>
      </c>
      <c r="S838" s="25">
        <f t="shared" ca="1" si="787"/>
        <v>3459006.1457453687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4541370.5919735776</v>
      </c>
      <c r="R839" s="25">
        <f t="array" aca="1" ref="R839" ca="1">INDEX('Lorri 401b'!L:L,MATCH('Retirement Calculator'!A839,'Lorri 401b'!N:N,0),0)</f>
        <v>-1096333.1181705196</v>
      </c>
      <c r="S839" s="25">
        <f t="shared" ca="1" si="787"/>
        <v>3445037.4738030583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4552363.8304687319</v>
      </c>
      <c r="R840" s="25">
        <f t="array" aca="1" ref="R840" ca="1">INDEX('Lorri 401b'!L:L,MATCH('Retirement Calculator'!A840,'Lorri 401b'!N:N,0),0)</f>
        <v>-1121353.2314077446</v>
      </c>
      <c r="S840" s="25">
        <f t="shared" ca="1" si="787"/>
        <v>3431010.5990609871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4563402.874124282</v>
      </c>
      <c r="R841" s="25">
        <f t="array" aca="1" ref="R841" ca="1">INDEX('Lorri 401b'!L:L,MATCH('Retirement Calculator'!A841,'Lorri 401b'!N:N,0),0)</f>
        <v>-1146477.5951167913</v>
      </c>
      <c r="S841" s="25">
        <f t="shared" ca="1" si="787"/>
        <v>3416925.2790074907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4574487.9137950642</v>
      </c>
      <c r="R842" s="25">
        <f t="array" aca="1" ref="R842" ca="1">INDEX('Lorri 401b'!L:L,MATCH('Retirement Calculator'!A842,'Lorri 401b'!N:N,0),0)</f>
        <v>-1171706.6436746258</v>
      </c>
      <c r="S842" s="25">
        <f t="shared" ca="1" si="787"/>
        <v>3402781.2701204382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4585619.1411311412</v>
      </c>
      <c r="R843" s="25">
        <f t="array" aca="1" ref="R843" ca="1">INDEX('Lorri 401b'!L:L,MATCH('Retirement Calculator'!A843,'Lorri 401b'!N:N,0),0)</f>
        <v>-1197040.8132681178</v>
      </c>
      <c r="S843" s="25">
        <f t="shared" ca="1" si="787"/>
        <v>3388578.3278630236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4596796.748581118</v>
      </c>
      <c r="R844" s="25">
        <f t="array" aca="1" ref="R844" ca="1">INDEX('Lorri 401b'!L:L,MATCH('Retirement Calculator'!A844,'Lorri 401b'!N:N,0),0)</f>
        <v>-1222480.5419015829</v>
      </c>
      <c r="S844" s="25">
        <f t="shared" ca="1" si="787"/>
        <v>3374316.2066795351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4608020.9293954698</v>
      </c>
      <c r="R845" s="25">
        <f t="array" aca="1" ref="R845" ca="1">INDEX('Lorri 401b'!L:L,MATCH('Retirement Calculator'!A845,'Lorri 401b'!N:N,0),0)</f>
        <v>-1248026.269404354</v>
      </c>
      <c r="S845" s="25">
        <f t="shared" ca="1" si="787"/>
        <v>3359994.6599911158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4619291.8776298817</v>
      </c>
      <c r="R846" s="25">
        <f t="array" aca="1" ref="R846" ca="1">INDEX('Lorri 401b'!L:L,MATCH('Retirement Calculator'!A846,'Lorri 401b'!N:N,0),0)</f>
        <v>-1273678.4374383867</v>
      </c>
      <c r="S846" s="25">
        <f t="shared" ca="1" si="787"/>
        <v>3345613.4401914952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4630609.7881486034</v>
      </c>
      <c r="R847" s="25">
        <f t="array" aca="1" ref="R847" ca="1">INDEX('Lorri 401b'!L:L,MATCH('Retirement Calculator'!A847,'Lorri 401b'!N:N,0),0)</f>
        <v>-1299437.4895058945</v>
      </c>
      <c r="S847" s="25">
        <f t="shared" ca="1" si="787"/>
        <v>3331172.2986427089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4641974.8566278201</v>
      </c>
      <c r="R848" s="25">
        <f t="array" aca="1" ref="R848" ca="1">INDEX('Lorri 401b'!L:L,MATCH('Retirement Calculator'!A848,'Lorri 401b'!N:N,0),0)</f>
        <v>-1325303.8709570169</v>
      </c>
      <c r="S848" s="25">
        <f t="shared" ca="1" si="787"/>
        <v>3316670.9856708031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4653387.279559033</v>
      </c>
      <c r="R849" s="25">
        <f t="array" aca="1" ref="R849" ca="1">INDEX('Lorri 401b'!L:L,MATCH('Retirement Calculator'!A849,'Lorri 401b'!N:N,0),0)</f>
        <v>-1351278.0289975191</v>
      </c>
      <c r="S849" s="25">
        <f t="shared" ca="1" si="787"/>
        <v>3302109.2505615139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4664847.2542524599</v>
      </c>
      <c r="R850" s="25">
        <f t="array" aca="1" ref="R850" ca="1">INDEX('Lorri 401b'!L:L,MATCH('Retirement Calculator'!A850,'Lorri 401b'!N:N,0),0)</f>
        <v>-1377360.4126965234</v>
      </c>
      <c r="S850" s="25">
        <f t="shared" ca="1" si="787"/>
        <v>3287486.8415559363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4676354.9788404424</v>
      </c>
      <c r="R851" s="25">
        <f t="array" aca="1" ref="R851" ca="1">INDEX('Lorri 401b'!L:L,MATCH('Retirement Calculator'!A851,'Lorri 401b'!N:N,0),0)</f>
        <v>-1403551.4729942735</v>
      </c>
      <c r="S851" s="25">
        <f t="shared" ca="1" si="787"/>
        <v>3272803.5058461688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4687910.6522808746</v>
      </c>
      <c r="R852" s="25">
        <f t="array" aca="1" ref="R852" ca="1">INDEX('Lorri 401b'!L:L,MATCH('Retirement Calculator'!A852,'Lorri 401b'!N:N,0),0)</f>
        <v>-1429851.6627099309</v>
      </c>
      <c r="S852" s="25">
        <f t="shared" ca="1" si="787"/>
        <v>3258058.9895709436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4699514.474360642</v>
      </c>
      <c r="R853" s="25">
        <f t="array" aca="1" ref="R853" ca="1">INDEX('Lorri 401b'!L:L,MATCH('Retirement Calculator'!A853,'Lorri 401b'!N:N,0),0)</f>
        <v>-1456261.4365494035</v>
      </c>
      <c r="S853" s="25">
        <f t="shared" ca="1" si="787"/>
        <v>3243253.0378112383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4711166.6456990754</v>
      </c>
      <c r="R854" s="25">
        <f t="array" aca="1" ref="R854" ca="1">INDEX('Lorri 401b'!L:L,MATCH('Retirement Calculator'!A854,'Lorri 401b'!N:N,0),0)</f>
        <v>-1482781.2511132071</v>
      </c>
      <c r="S854" s="25">
        <f t="shared" ca="1" si="787"/>
        <v>3228385.3945858683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4722867.3677514186</v>
      </c>
      <c r="R855" s="25">
        <f t="array" aca="1" ref="R855" ca="1">INDEX('Lorri 401b'!L:L,MATCH('Retirement Calculator'!A855,'Lorri 401b'!N:N,0),0)</f>
        <v>-1509411.5649043601</v>
      </c>
      <c r="S855" s="25">
        <f t="shared" ca="1" si="787"/>
        <v>3213455.8028470585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4734616.8428123137</v>
      </c>
      <c r="R856" s="25">
        <f t="array" aca="1" ref="R856" ca="1">INDEX('Lorri 401b'!L:L,MATCH('Retirement Calculator'!A856,'Lorri 401b'!N:N,0),0)</f>
        <v>-1536152.8383363094</v>
      </c>
      <c r="S856" s="25">
        <f t="shared" ca="1" si="787"/>
        <v>3198464.0044760043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4746415.2740192953</v>
      </c>
      <c r="R857" s="25">
        <f t="array" aca="1" ref="R857" ca="1">INDEX('Lorri 401b'!L:L,MATCH('Retirement Calculator'!A857,'Lorri 401b'!N:N,0),0)</f>
        <v>-1563005.5337408918</v>
      </c>
      <c r="S857" s="25">
        <f t="shared" ca="1" si="787"/>
        <v>3183409.7402784033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4758262.8653563065</v>
      </c>
      <c r="R858" s="25">
        <f t="array" aca="1" ref="R858" ca="1">INDEX('Lorri 401b'!L:L,MATCH('Retirement Calculator'!A858,'Lorri 401b'!N:N,0),0)</f>
        <v>-1589970.1153763267</v>
      </c>
      <c r="S858" s="25">
        <f t="shared" ca="1" si="787"/>
        <v>3168292.7499799798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4770159.8216572218</v>
      </c>
      <c r="R859" s="25">
        <f t="array" aca="1" ref="R859" ca="1">INDEX('Lorri 401b'!L:L,MATCH('Retirement Calculator'!A859,'Lorri 401b'!N:N,0),0)</f>
        <v>-1617047.0494352425</v>
      </c>
      <c r="S859" s="25">
        <f t="shared" ca="1" si="787"/>
        <v>3153112.7722219792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4782106.3486093907</v>
      </c>
      <c r="R860" s="25">
        <f t="array" aca="1" ref="R860" ca="1">INDEX('Lorri 401b'!L:L,MATCH('Retirement Calculator'!A860,'Lorri 401b'!N:N,0),0)</f>
        <v>-1644236.8040527373</v>
      </c>
      <c r="S860" s="25">
        <f t="shared" ca="1" si="787"/>
        <v>3137869.5445566531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4794102.6527571939</v>
      </c>
      <c r="R861" s="25">
        <f t="array" aca="1" ref="R861" ca="1">INDEX('Lorri 401b'!L:L,MATCH('Retirement Calculator'!A861,'Lorri 401b'!N:N,0),0)</f>
        <v>-1671539.8493144715</v>
      </c>
      <c r="S861" s="25">
        <f t="shared" ca="1" si="787"/>
        <v>3122562.8034427222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4806148.9415056128</v>
      </c>
      <c r="R862" s="25">
        <f t="array" aca="1" ref="R862" ca="1">INDEX('Lorri 401b'!L:L,MATCH('Retirement Calculator'!A862,'Lorri 401b'!N:N,0),0)</f>
        <v>-1698956.6572647963</v>
      </c>
      <c r="S862" s="25">
        <f t="shared" ca="1" si="787"/>
        <v>3107192.2842408167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4818245.423123817</v>
      </c>
      <c r="R863" s="25">
        <f t="array" aca="1" ref="R863" ca="1">INDEX('Lorri 401b'!L:L,MATCH('Retirement Calculator'!A863,'Lorri 401b'!N:N,0),0)</f>
        <v>-1726487.7019149142</v>
      </c>
      <c r="S863" s="25">
        <f t="shared" ca="1" si="787"/>
        <v>3091757.721208903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4830392.3067487637</v>
      </c>
      <c r="R864" s="25">
        <f t="array" aca="1" ref="R864" ca="1">INDEX('Lorri 401b'!L:L,MATCH('Retirement Calculator'!A864,'Lorri 401b'!N:N,0),0)</f>
        <v>-1754133.4592510741</v>
      </c>
      <c r="S864" s="25">
        <f t="shared" ca="1" si="787"/>
        <v>3076258.8474976895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4842589.8023888143</v>
      </c>
      <c r="R865" s="25">
        <f t="array" aca="1" ref="R865" ca="1">INDEX('Lorri 401b'!L:L,MATCH('Retirement Calculator'!A865,'Lorri 401b'!N:N,0),0)</f>
        <v>-1781894.4072428015</v>
      </c>
      <c r="S865" s="25">
        <f t="shared" ca="1" si="787"/>
        <v>3060695.3951460128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4854838.1209273655</v>
      </c>
      <c r="R866" s="25">
        <f t="array" aca="1" ref="R866" ca="1">INDEX('Lorri 401b'!L:L,MATCH('Retirement Calculator'!A866,'Lorri 401b'!N:N,0),0)</f>
        <v>-1809771.025851161</v>
      </c>
      <c r="S866" s="25">
        <f t="shared" ca="1" si="787"/>
        <v>3045067.0950762043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4867137.4741264936</v>
      </c>
      <c r="R867" s="25">
        <f t="array" aca="1" ref="R867" ca="1">INDEX('Lorri 401b'!L:L,MATCH('Retirement Calculator'!A867,'Lorri 401b'!N:N,0),0)</f>
        <v>-1837763.7970370553</v>
      </c>
      <c r="S867" s="25">
        <f t="shared" ca="1" si="787"/>
        <v>3029373.6770894383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4879488.0746306181</v>
      </c>
      <c r="R868" s="25">
        <f t="array" aca="1" ref="R868" ca="1">INDEX('Lorri 401b'!L:L,MATCH('Retirement Calculator'!A868,'Lorri 401b'!N:N,0),0)</f>
        <v>-1865873.2047695576</v>
      </c>
      <c r="S868" s="25">
        <f t="shared" ca="1" si="787"/>
        <v>3013614.8698610608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4891890.1359701762</v>
      </c>
      <c r="R869" s="25">
        <f t="array" aca="1" ref="R869" ca="1">INDEX('Lorri 401b'!L:L,MATCH('Retirement Calculator'!A869,'Lorri 401b'!N:N,0),0)</f>
        <v>-1894099.7350342786</v>
      </c>
      <c r="S869" s="25">
        <f t="shared" ca="1" si="787"/>
        <v>2997790.4009358976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4904343.872565316</v>
      </c>
      <c r="R870" s="25">
        <f t="array" aca="1" ref="R870" ca="1">INDEX('Lorri 401b'!L:L,MATCH('Retirement Calculator'!A870,'Lorri 401b'!N:N,0),0)</f>
        <v>-1922443.8758417694</v>
      </c>
      <c r="S870" s="25">
        <f t="shared" ca="1" si="787"/>
        <v>2981899.9967235466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4916849.4997296026</v>
      </c>
      <c r="R871" s="25">
        <f t="array" aca="1" ref="R871" ca="1">INDEX('Lorri 401b'!L:L,MATCH('Retirement Calculator'!A871,'Lorri 401b'!N:N,0),0)</f>
        <v>-1950906.1172359579</v>
      </c>
      <c r="S871" s="25">
        <f t="shared" ca="1" si="787"/>
        <v>2965943.382493645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4929407.2336737402</v>
      </c>
      <c r="R872" s="25">
        <f t="array" aca="1" ref="R872" ca="1">INDEX('Lorri 401b'!L:L,MATCH('Retirement Calculator'!A872,'Lorri 401b'!N:N,0),0)</f>
        <v>-1979486.9513026222</v>
      </c>
      <c r="S872" s="25">
        <f t="shared" ca="1" si="787"/>
        <v>2949920.2823711177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4942017.2915093116</v>
      </c>
      <c r="R873" s="25">
        <f t="array" aca="1" ref="R873" ca="1">INDEX('Lorri 401b'!L:L,MATCH('Retirement Calculator'!A873,'Lorri 401b'!N:N,0),0)</f>
        <v>-2008186.8721778977</v>
      </c>
      <c r="S873" s="25">
        <f t="shared" ca="1" si="787"/>
        <v>2933830.4193314137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4954679.8912525307</v>
      </c>
      <c r="R874" s="25">
        <f t="array" aca="1" ref="R874" ca="1">INDEX('Lorri 401b'!L:L,MATCH('Retirement Calculator'!A874,'Lorri 401b'!N:N,0),0)</f>
        <v>-2037006.3760568202</v>
      </c>
      <c r="S874" s="25">
        <f t="shared" ca="1" si="787"/>
        <v>2917673.5151957106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4967395.2518280139</v>
      </c>
      <c r="R875" s="25">
        <f t="array" aca="1" ref="R875" ca="1">INDEX('Lorri 401b'!L:L,MATCH('Retirement Calculator'!A875,'Lorri 401b'!N:N,0),0)</f>
        <v>-2065945.9612019048</v>
      </c>
      <c r="S875" s="25">
        <f t="shared" ca="1" si="787"/>
        <v>2901449.2906261091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4980163.5930725615</v>
      </c>
      <c r="R876" s="25">
        <f t="array" aca="1" ref="R876" ca="1">INDEX('Lorri 401b'!L:L,MATCH('Retirement Calculator'!A876,'Lorri 401b'!N:N,0),0)</f>
        <v>-2095006.1279517605</v>
      </c>
      <c r="S876" s="25">
        <f t="shared" ca="1" si="787"/>
        <v>2885157.4651208008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4992985.1357389614</v>
      </c>
      <c r="R877" s="25">
        <f t="array" aca="1" ref="R877" ca="1">INDEX('Lorri 401b'!L:L,MATCH('Retirement Calculator'!A877,'Lorri 401b'!N:N,0),0)</f>
        <v>-2124187.3787297406</v>
      </c>
      <c r="S877" s="25">
        <f t="shared" ca="1" si="787"/>
        <v>2868797.7570092208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5005860.1014998043</v>
      </c>
      <c r="R878" s="25">
        <f t="array" aca="1" ref="R878" ca="1">INDEX('Lorri 401b'!L:L,MATCH('Retirement Calculator'!A878,'Lorri 401b'!N:N,0),0)</f>
        <v>-2153490.2180526289</v>
      </c>
      <c r="S878" s="25">
        <f t="shared" ca="1" si="787"/>
        <v>2852369.8834471754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5018788.7129513174</v>
      </c>
      <c r="R879" s="25">
        <f t="array" aca="1" ref="R879" ca="1">INDEX('Lorri 401b'!L:L,MATCH('Retirement Calculator'!A879,'Lorri 401b'!N:N,0),0)</f>
        <v>-2182915.1525393627</v>
      </c>
      <c r="S879" s="25">
        <f t="shared" ca="1" si="787"/>
        <v>2835873.5604119548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5031771.1936172117</v>
      </c>
      <c r="R880" s="25">
        <f t="array" aca="1" ref="R880" ca="1">INDEX('Lorri 401b'!L:L,MATCH('Retirement Calculator'!A880,'Lorri 401b'!N:N,0),0)</f>
        <v>-2212462.6909197913</v>
      </c>
      <c r="S880" s="25">
        <f t="shared" ca="1" si="787"/>
        <v>2819308.5026974203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5044807.7679525474</v>
      </c>
      <c r="R881" s="25">
        <f t="array" aca="1" ref="R881" ca="1">INDEX('Lorri 401b'!L:L,MATCH('Retirement Calculator'!A881,'Lorri 401b'!N:N,0),0)</f>
        <v>-2242133.3440434719</v>
      </c>
      <c r="S881" s="25">
        <f t="shared" ca="1" si="787"/>
        <v>2802674.4239090756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5057898.6613476137</v>
      </c>
      <c r="R882" s="25">
        <f t="array" aca="1" ref="R882" ca="1">INDEX('Lorri 401b'!L:L,MATCH('Retirement Calculator'!A882,'Lorri 401b'!N:N,0),0)</f>
        <v>-2271927.6248885007</v>
      </c>
      <c r="S882" s="25">
        <f t="shared" ca="1" si="787"/>
        <v>2785971.036459113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5071044.1001318265</v>
      </c>
      <c r="R883" s="25">
        <f t="array" aca="1" ref="R883" ca="1">INDEX('Lorri 401b'!L:L,MATCH('Retirement Calculator'!A883,'Lorri 401b'!N:N,0),0)</f>
        <v>-2301846.0485703838</v>
      </c>
      <c r="S883" s="25">
        <f t="shared" ca="1" si="787"/>
        <v>2769198.0515614427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5084244.3115776395</v>
      </c>
      <c r="R884" s="25">
        <f t="array" aca="1" ref="R884" ca="1">INDEX('Lorri 401b'!L:L,MATCH('Retirement Calculator'!A884,'Lorri 401b'!N:N,0),0)</f>
        <v>-2331889.1323509417</v>
      </c>
      <c r="S884" s="25">
        <f t="shared" ca="1" si="787"/>
        <v>2752355.1792266979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5097499.5239044772</v>
      </c>
      <c r="R885" s="25">
        <f t="array" aca="1" ref="R885" ca="1">INDEX('Lorri 401b'!L:L,MATCH('Retirement Calculator'!A885,'Lorri 401b'!N:N,0),0)</f>
        <v>-2362057.395647252</v>
      </c>
      <c r="S885" s="25">
        <f t="shared" ca="1" si="787"/>
        <v>2735442.1282572253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5110809.9662826769</v>
      </c>
      <c r="R886" s="25">
        <f t="array" aca="1" ref="R886" ca="1">INDEX('Lorri 401b'!L:L,MATCH('Retirement Calculator'!A886,'Lorri 401b'!N:N,0),0)</f>
        <v>-2392351.3600406302</v>
      </c>
      <c r="S886" s="25">
        <f t="shared" ca="1" si="787"/>
        <v>2718458.6062420467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5124175.8688374525</v>
      </c>
      <c r="R887" s="25">
        <f t="array" aca="1" ref="R887" ca="1">INDEX('Lorri 401b'!L:L,MATCH('Retirement Calculator'!A887,'Lorri 401b'!N:N,0),0)</f>
        <v>-2422771.5492856475</v>
      </c>
      <c r="S887" s="25">
        <f t="shared" ca="1" si="787"/>
        <v>2701404.319551805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5137597.4626528723</v>
      </c>
      <c r="R888" s="25">
        <f t="array" aca="1" ref="R888" ca="1">INDEX('Lorri 401b'!L:L,MATCH('Retirement Calculator'!A888,'Lorri 401b'!N:N,0),0)</f>
        <v>-2453318.4893191857</v>
      </c>
      <c r="S888" s="25">
        <f t="shared" ca="1" si="787"/>
        <v>2684278.9733336866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5151074.9797758562</v>
      </c>
      <c r="R889" s="25">
        <f t="array" aca="1" ref="R889" ca="1">INDEX('Lorri 401b'!L:L,MATCH('Retirement Calculator'!A889,'Lorri 401b'!N:N,0),0)</f>
        <v>-2483992.70826953</v>
      </c>
      <c r="S889" s="25">
        <f t="shared" ca="1" si="787"/>
        <v>2667082.2715063263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5164608.653220186</v>
      </c>
      <c r="R890" s="25">
        <f t="array" aca="1" ref="R890" ca="1">INDEX('Lorri 401b'!L:L,MATCH('Retirement Calculator'!A890,'Lorri 401b'!N:N,0),0)</f>
        <v>-2514794.7364655007</v>
      </c>
      <c r="S890" s="25">
        <f t="shared" ca="1" si="787"/>
        <v>2649813.9167546853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5178198.7169705341</v>
      </c>
      <c r="R891" s="25">
        <f t="array" aca="1" ref="R891" ca="1">INDEX('Lorri 401b'!L:L,MATCH('Retirement Calculator'!A891,'Lorri 401b'!N:N,0),0)</f>
        <v>-2545725.1064456212</v>
      </c>
      <c r="S891" s="25">
        <f t="shared" ca="1" si="787"/>
        <v>2632473.6105249128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5191845.4059865084</v>
      </c>
      <c r="R892" s="25">
        <f t="array" aca="1" ref="R892" ca="1">INDEX('Lorri 401b'!L:L,MATCH('Retirement Calculator'!A892,'Lorri 401b'!N:N,0),0)</f>
        <v>-2576784.3529673261</v>
      </c>
      <c r="S892" s="25">
        <f t="shared" ca="1" si="787"/>
        <v>2615061.0530191823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5205548.9562067166</v>
      </c>
      <c r="R893" s="25">
        <f t="array" aca="1" ref="R893" ca="1">INDEX('Lorri 401b'!L:L,MATCH('Retirement Calculator'!A893,'Lorri 401b'!N:N,0),0)</f>
        <v>-2607973.0130162043</v>
      </c>
      <c r="S893" s="25">
        <f t="shared" ca="1" si="787"/>
        <v>2597575.9431905122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5219309.6045528417</v>
      </c>
      <c r="R894" s="25">
        <f t="array" aca="1" ref="R894" ca="1">INDEX('Lorri 401b'!L:L,MATCH('Retirement Calculator'!A894,'Lorri 401b'!N:N,0),0)</f>
        <v>-2639291.6258152863</v>
      </c>
      <c r="S894" s="25">
        <f t="shared" ca="1" si="787"/>
        <v>2580017.9787375554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5233127.5889337426</v>
      </c>
      <c r="R895" s="25">
        <f t="array" aca="1" ref="R895" ca="1">INDEX('Lorri 401b'!L:L,MATCH('Retirement Calculator'!A895,'Lorri 401b'!N:N,0),0)</f>
        <v>-2670740.7328343648</v>
      </c>
      <c r="S895" s="25">
        <f t="shared" ca="1" si="787"/>
        <v>2562386.8560993779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5247003.1482495638</v>
      </c>
      <c r="R896" s="25">
        <f t="array" aca="1" ref="R896" ca="1">INDEX('Lorri 401b'!L:L,MATCH('Retirement Calculator'!A896,'Lorri 401b'!N:N,0),0)</f>
        <v>-2702320.8777993559</v>
      </c>
      <c r="S896" s="25">
        <f t="shared" ca="1" si="787"/>
        <v>2544682.2704502079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5260936.5223958679</v>
      </c>
      <c r="R897" s="25">
        <f t="array" aca="1" ref="R897" ca="1">INDEX('Lorri 401b'!L:L,MATCH('Retirement Calculator'!A897,'Lorri 401b'!N:N,0),0)</f>
        <v>-2734032.6067017009</v>
      </c>
      <c r="S897" s="25">
        <f t="shared" ca="1" si="787"/>
        <v>2526903.9156941669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5274927.9522677818</v>
      </c>
      <c r="R898" s="25">
        <f t="array" aca="1" ref="R898" ca="1">INDEX('Lorri 401b'!L:L,MATCH('Retirement Calculator'!A898,'Lorri 401b'!N:N,0),0)</f>
        <v>-2765876.4678078061</v>
      </c>
      <c r="S898" s="25">
        <f t="shared" ca="1" si="787"/>
        <v>2509051.4844599757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5288977.6797641618</v>
      </c>
      <c r="R899" s="25">
        <f t="array" aca="1" ref="R899" ca="1">INDEX('Lorri 401b'!L:L,MATCH('Retirement Calculator'!A899,'Lorri 401b'!N:N,0),0)</f>
        <v>-2797853.01166852</v>
      </c>
      <c r="S899" s="25">
        <f t="shared" ca="1" si="787"/>
        <v>2491124.6680956418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5303085.9477917766</v>
      </c>
      <c r="R900" s="25">
        <f t="array" aca="1" ref="R900" ca="1">INDEX('Lorri 401b'!L:L,MATCH('Retirement Calculator'!A900,'Lorri 401b'!N:N,0),0)</f>
        <v>-2829962.7911286536</v>
      </c>
      <c r="S900" s="25">
        <f t="shared" ca="1" si="787"/>
        <v>2473123.1566631231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5317253.0002695061</v>
      </c>
      <c r="R901" s="25">
        <f t="array" aca="1" ref="R901" ca="1">INDEX('Lorri 401b'!L:L,MATCH('Retirement Calculator'!A901,'Lorri 401b'!N:N,0),0)</f>
        <v>-2862206.3613365376</v>
      </c>
      <c r="S901" s="25">
        <f t="shared" ca="1" si="787"/>
        <v>2455046.6389329685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5331479.0821325602</v>
      </c>
      <c r="R902" s="25">
        <f t="array" aca="1" ref="R902" ca="1">INDEX('Lorri 401b'!L:L,MATCH('Retirement Calculator'!A902,'Lorri 401b'!N:N,0),0)</f>
        <v>-2894584.2797536212</v>
      </c>
      <c r="S902" s="25">
        <f t="shared" ca="1" si="787"/>
        <v>2436894.802378939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5345764.4393367097</v>
      </c>
      <c r="R903" s="25">
        <f t="array" aca="1" ref="R903" ca="1">INDEX('Lorri 401b'!L:L,MATCH('Retirement Calculator'!A903,'Lorri 401b'!N:N,0),0)</f>
        <v>-2927097.106164109</v>
      </c>
      <c r="S903" s="25">
        <f t="shared" ca="1" si="787"/>
        <v>2418667.3331726007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5360109.3188625434</v>
      </c>
      <c r="R904" s="25">
        <f t="array" aca="1" ref="R904" ca="1">INDEX('Lorri 401b'!L:L,MATCH('Retirement Calculator'!A904,'Lorri 401b'!N:N,0),0)</f>
        <v>-2959745.4026846406</v>
      </c>
      <c r="S904" s="25">
        <f t="shared" ca="1" si="787"/>
        <v>2400363.9161779028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5374513.9687197348</v>
      </c>
      <c r="R905" s="25">
        <f t="array" aca="1" ref="R905" ca="1">INDEX('Lorri 401b'!L:L,MATCH('Retirement Calculator'!A905,'Lorri 401b'!N:N,0),0)</f>
        <v>-2992529.7337740078</v>
      </c>
      <c r="S905" s="25">
        <f t="shared" ca="1" si="787"/>
        <v>2381984.234945727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5388978.6379513312</v>
      </c>
      <c r="R906" s="25">
        <f t="array" aca="1" ref="R906" ca="1">INDEX('Lorri 401b'!L:L,MATCH('Retirement Calculator'!A906,'Lorri 401b'!N:N,0),0)</f>
        <v>-3025450.6662429138</v>
      </c>
      <c r="S906" s="25">
        <f t="shared" ca="1" si="787"/>
        <v>2363527.9717084174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5403503.5766380588</v>
      </c>
      <c r="R907" s="25">
        <f t="array" aca="1" ref="R907" ca="1">INDEX('Lorri 401b'!L:L,MATCH('Retirement Calculator'!A907,'Lorri 401b'!N:N,0),0)</f>
        <v>-3058508.7692637737</v>
      </c>
      <c r="S907" s="25">
        <f t="shared" ca="1" si="787"/>
        <v>2344994.8073742851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5418089.0359026482</v>
      </c>
      <c r="R908" s="25">
        <f t="array" aca="1" ref="R908" ca="1">INDEX('Lorri 401b'!L:L,MATCH('Retirement Calculator'!A908,'Lorri 401b'!N:N,0),0)</f>
        <v>-3091704.6143805538</v>
      </c>
      <c r="S908" s="25">
        <f t="shared" ca="1" si="787"/>
        <v>2326384.4215220944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5432735.2679141732</v>
      </c>
      <c r="R909" s="25">
        <f t="array" aca="1" ref="R909" ca="1">INDEX('Lorri 401b'!L:L,MATCH('Retirement Calculator'!A909,'Lorri 401b'!N:N,0),0)</f>
        <v>-3125038.7755186539</v>
      </c>
      <c r="S909" s="25">
        <f t="shared" ca="1" si="787"/>
        <v>2307696.4923955193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5447442.5258924132</v>
      </c>
      <c r="R910" s="25">
        <f t="array" aca="1" ref="R910" ca="1">INDEX('Lorri 401b'!L:L,MATCH('Retirement Calculator'!A910,'Lorri 401b'!N:N,0),0)</f>
        <v>-3158511.8289948297</v>
      </c>
      <c r="S910" s="25">
        <f t="shared" ca="1" si="787"/>
        <v>2288930.6968975835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5462211.0641122293</v>
      </c>
      <c r="R911" s="25">
        <f t="array" aca="1" ref="R911" ca="1">INDEX('Lorri 401b'!L:L,MATCH('Retirement Calculator'!A911,'Lorri 401b'!N:N,0),0)</f>
        <v>-3192124.3535271562</v>
      </c>
      <c r="S911" s="25">
        <f t="shared" ca="1" si="787"/>
        <v>2270086.7105850731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5477041.1379079614</v>
      </c>
      <c r="R912" s="25">
        <f t="array" aca="1" ref="R912" ca="1">INDEX('Lorri 401b'!L:L,MATCH('Retirement Calculator'!A912,'Lorri 401b'!N:N,0),0)</f>
        <v>-3225876.9302450339</v>
      </c>
      <c r="S912" s="25">
        <f t="shared" ca="1" si="787"/>
        <v>2251164.2076629275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5491933.0036778422</v>
      </c>
      <c r="R913" s="25">
        <f t="array" aca="1" ref="R913" ca="1">INDEX('Lorri 401b'!L:L,MATCH('Retirement Calculator'!A913,'Lorri 401b'!N:N,0),0)</f>
        <v>-3259770.1426992361</v>
      </c>
      <c r="S913" s="25">
        <f t="shared" ca="1" si="787"/>
        <v>2232162.8609786062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5506886.918888431</v>
      </c>
      <c r="R914" s="25">
        <f t="array" aca="1" ref="R914" ca="1">INDEX('Lorri 401b'!L:L,MATCH('Retirement Calculator'!A914,'Lorri 401b'!N:N,0),0)</f>
        <v>-3293804.5768719972</v>
      </c>
      <c r="S914" s="25">
        <f t="shared" ca="1" si="787"/>
        <v>2213082.3420164338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5521903.1420790637</v>
      </c>
      <c r="R915" s="25">
        <f t="array" aca="1" ref="R915" ca="1">INDEX('Lorri 401b'!L:L,MATCH('Retirement Calculator'!A915,'Lorri 401b'!N:N,0),0)</f>
        <v>-3327980.8211871451</v>
      </c>
      <c r="S915" s="25">
        <f t="shared" ca="1" si="787"/>
        <v>2193922.3208919186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5536981.9328663237</v>
      </c>
      <c r="R916" s="25">
        <f t="array" aca="1" ref="R916" ca="1">INDEX('Lorri 401b'!L:L,MATCH('Retirement Calculator'!A916,'Lorri 401b'!N:N,0),0)</f>
        <v>-3362299.4665202727</v>
      </c>
      <c r="S916" s="25">
        <f t="shared" ca="1" si="787"/>
        <v>2174682.4663460511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5552123.5519485306</v>
      </c>
      <c r="R917" s="25">
        <f t="array" aca="1" ref="R917" ca="1">INDEX('Lorri 401b'!L:L,MATCH('Retirement Calculator'!A917,'Lorri 401b'!N:N,0),0)</f>
        <v>-3396761.1062089549</v>
      </c>
      <c r="S917" s="25">
        <f t="shared" ca="1" si="787"/>
        <v>2155362.4457395757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5567328.2611102471</v>
      </c>
      <c r="R918" s="25">
        <f t="array" aca="1" ref="R918" ca="1">INDEX('Lorri 401b'!L:L,MATCH('Retirement Calculator'!A918,'Lorri 401b'!N:N,0),0)</f>
        <v>-3431366.3360630069</v>
      </c>
      <c r="S918" s="25">
        <f t="shared" ca="1" si="787"/>
        <v>2135961.9250472402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5582596.3232268039</v>
      </c>
      <c r="R919" s="25">
        <f t="array" aca="1" ref="R919" ca="1">INDEX('Lorri 401b'!L:L,MATCH('Retirement Calculator'!A919,'Lorri 401b'!N:N,0),0)</f>
        <v>-3466115.754374784</v>
      </c>
      <c r="S919" s="25">
        <f t="shared" ca="1" si="787"/>
        <v>2116480.56885202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5597928.0022688461</v>
      </c>
      <c r="R920" s="25">
        <f t="array" aca="1" ref="R920" ca="1">INDEX('Lorri 401b'!L:L,MATCH('Retirement Calculator'!A920,'Lorri 401b'!N:N,0),0)</f>
        <v>-3501009.9619295266</v>
      </c>
      <c r="S920" s="25">
        <f t="shared" ca="1" si="787"/>
        <v>2096918.0403393195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5613323.5633068969</v>
      </c>
      <c r="R921" s="25">
        <f t="array" aca="1" ref="R921" ca="1">INDEX('Lorri 401b'!L:L,MATCH('Retirement Calculator'!A921,'Lorri 401b'!N:N,0),0)</f>
        <v>-3536049.5620157477</v>
      </c>
      <c r="S921" s="25">
        <f t="shared" ca="1" si="787"/>
        <v>2077274.0012911493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5628783.2725159395</v>
      </c>
      <c r="R922" s="25">
        <f t="array" aca="1" ref="R922" ca="1">INDEX('Lorri 401b'!L:L,MATCH('Retirement Calculator'!A922,'Lorri 401b'!N:N,0),0)</f>
        <v>-3571235.1604356612</v>
      </c>
      <c r="S922" s="25">
        <f t="shared" ca="1" si="787"/>
        <v>2057548.1120802783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5644307.3971800199</v>
      </c>
      <c r="R923" s="25">
        <f t="array" aca="1" ref="R923" ca="1">INDEX('Lorri 401b'!L:L,MATCH('Retirement Calculator'!A923,'Lorri 401b'!N:N,0),0)</f>
        <v>-3606567.3655156577</v>
      </c>
      <c r="S923" s="25">
        <f t="shared" ca="1" si="787"/>
        <v>2037740.0316643622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5659896.2056968678</v>
      </c>
      <c r="R924" s="25">
        <f t="array" aca="1" ref="R924" ca="1">INDEX('Lorri 401b'!L:L,MATCH('Retirement Calculator'!A924,'Lorri 401b'!N:N,0),0)</f>
        <v>-3642046.7881168206</v>
      </c>
      <c r="S924" s="25">
        <f t="shared" ca="1" si="787"/>
        <v>2017849.4175800472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5675549.9675825359</v>
      </c>
      <c r="R925" s="25">
        <f t="array" aca="1" ref="R925" ca="1">INDEX('Lorri 401b'!L:L,MATCH('Retirement Calculator'!A925,'Lorri 401b'!N:N,0),0)</f>
        <v>-3677674.0416454887</v>
      </c>
      <c r="S925" s="25">
        <f t="shared" ca="1" si="787"/>
        <v>1997875.9259370472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5691268.9534760602</v>
      </c>
      <c r="R926" s="25">
        <f t="array" aca="1" ref="R926" ca="1">INDEX('Lorri 401b'!L:L,MATCH('Retirement Calculator'!A926,'Lorri 401b'!N:N,0),0)</f>
        <v>-3713449.7420638595</v>
      </c>
      <c r="S926" s="25">
        <f t="shared" ca="1" si="787"/>
        <v>1977819.2114122007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5707053.4351441413</v>
      </c>
      <c r="R927" s="25">
        <f t="array" aca="1" ref="R927" ca="1">INDEX('Lorri 401b'!L:L,MATCH('Retirement Calculator'!A927,'Lorri 401b'!N:N,0),0)</f>
        <v>-3749374.5079006399</v>
      </c>
      <c r="S927" s="25">
        <f t="shared" ca="1" si="787"/>
        <v>1957678.9272435014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5722903.6854858389</v>
      </c>
      <c r="R928" s="25">
        <f t="array" aca="1" ref="R928" ca="1">INDEX('Lorri 401b'!L:L,MATCH('Retirement Calculator'!A928,'Lorri 401b'!N:N,0),0)</f>
        <v>-3785448.9602617403</v>
      </c>
      <c r="S928" s="25">
        <f t="shared" ca="1" si="787"/>
        <v>1937454.7252240987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5738819.9785372941</v>
      </c>
      <c r="R929" s="25">
        <f t="array" aca="1" ref="R929" ca="1">INDEX('Lorri 401b'!L:L,MATCH('Retirement Calculator'!A929,'Lorri 401b'!N:N,0),0)</f>
        <v>-3821673.7228410118</v>
      </c>
      <c r="S929" s="25">
        <f t="shared" ca="1" si="787"/>
        <v>1917146.2556962823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5754802.5894764634</v>
      </c>
      <c r="R930" s="25">
        <f t="array" aca="1" ref="R930" ca="1">INDEX('Lorri 401b'!L:L,MATCH('Retirement Calculator'!A930,'Lorri 401b'!N:N,0),0)</f>
        <v>-3858049.4219310307</v>
      </c>
      <c r="S930" s="25">
        <f t="shared" ca="1" si="787"/>
        <v>1896753.1675454327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5770851.7946278797</v>
      </c>
      <c r="R931" s="25">
        <f t="array" aca="1" ref="R931" ca="1">INDEX('Lorri 401b'!L:L,MATCH('Retirement Calculator'!A931,'Lorri 401b'!N:N,0),0)</f>
        <v>-3894576.6864339244</v>
      </c>
      <c r="S931" s="25">
        <f t="shared" ca="1" si="787"/>
        <v>1876275.1081939554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5786967.8714674264</v>
      </c>
      <c r="R932" s="25">
        <f t="array" aca="1" ref="R932" ca="1">INDEX('Lorri 401b'!L:L,MATCH('Retirement Calculator'!A932,'Lorri 401b'!N:N,0),0)</f>
        <v>-3931256.1478722468</v>
      </c>
      <c r="S932" s="25">
        <f t="shared" ca="1" si="787"/>
        <v>1855711.7235951796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5803151.098627138</v>
      </c>
      <c r="R933" s="25">
        <f t="array" aca="1" ref="R933" ca="1">INDEX('Lorri 401b'!L:L,MATCH('Retirement Calculator'!A933,'Lorri 401b'!N:N,0),0)</f>
        <v>-3968088.4403998959</v>
      </c>
      <c r="S933" s="25">
        <f t="shared" ca="1" si="787"/>
        <v>1835062.6582272421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5819401.7559000151</v>
      </c>
      <c r="R934" s="25">
        <f t="array" aca="1" ref="R934" ca="1">INDEX('Lorri 401b'!L:L,MATCH('Retirement Calculator'!A934,'Lorri 401b'!N:N,0),0)</f>
        <v>-4005074.2008130765</v>
      </c>
      <c r="S934" s="25">
        <f t="shared" ca="1" si="787"/>
        <v>1814327.5550869387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5835720.1242448622</v>
      </c>
      <c r="R935" s="25">
        <f t="array" aca="1" ref="R935" ca="1">INDEX('Lorri 401b'!L:L,MATCH('Retirement Calculator'!A935,'Lorri 401b'!N:N,0),0)</f>
        <v>-4042214.0685613123</v>
      </c>
      <c r="S935" s="25">
        <f t="shared" ca="1" si="787"/>
        <v>1793506.05568355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5852106.4857911468</v>
      </c>
      <c r="R936" s="25">
        <f t="array" aca="1" ref="R936" ca="1">INDEX('Lorri 401b'!L:L,MATCH('Retirement Calculator'!A936,'Lorri 401b'!N:N,0),0)</f>
        <v>-4079508.685758499</v>
      </c>
      <c r="S936" s="25">
        <f t="shared" ca="1" si="787"/>
        <v>1772597.8000326478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5868561.1238438739</v>
      </c>
      <c r="R937" s="25">
        <f t="array" aca="1" ref="R937" ca="1">INDEX('Lorri 401b'!L:L,MATCH('Retirement Calculator'!A937,'Lorri 401b'!N:N,0),0)</f>
        <v>-4116958.6971940072</v>
      </c>
      <c r="S937" s="25">
        <f t="shared" ca="1" si="787"/>
        <v>1751602.4266498666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5885084.322888487</v>
      </c>
      <c r="R938" s="25">
        <f t="array" aca="1" ref="R938" ca="1">INDEX('Lorri 401b'!L:L,MATCH('Retirement Calculator'!A938,'Lorri 401b'!N:N,0),0)</f>
        <v>-4154564.7503438303</v>
      </c>
      <c r="S938" s="25">
        <f t="shared" ca="1" si="787"/>
        <v>1730519.5725446567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5901676.3685957864</v>
      </c>
      <c r="R939" s="25">
        <f t="array" aca="1" ref="R939" ca="1">INDEX('Lorri 401b'!L:L,MATCH('Retirement Calculator'!A939,'Lorri 401b'!N:N,0),0)</f>
        <v>-4192327.4953817776</v>
      </c>
      <c r="S939" s="25">
        <f t="shared" ca="1" si="787"/>
        <v>1709348.8732140088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5918337.5478268666</v>
      </c>
      <c r="R940" s="25">
        <f t="array" aca="1" ref="R940" ca="1">INDEX('Lorri 401b'!L:L,MATCH('Retirement Calculator'!A940,'Lorri 401b'!N:N,0),0)</f>
        <v>-4230247.5851907162</v>
      </c>
      <c r="S940" s="25">
        <f t="shared" ca="1" si="787"/>
        <v>1688089.9626361504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5935068.1486380761</v>
      </c>
      <c r="R941" s="25">
        <f t="array" aca="1" ref="R941" ca="1">INDEX('Lorri 401b'!L:L,MATCH('Retirement Calculator'!A941,'Lorri 401b'!N:N,0),0)</f>
        <v>-4268325.6753738588</v>
      </c>
      <c r="S941" s="25">
        <f t="shared" ca="1" si="787"/>
        <v>1666742.4732642174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5951868.4602859989</v>
      </c>
      <c r="R942" s="25">
        <f t="array" aca="1" ref="R942" ca="1">INDEX('Lorri 401b'!L:L,MATCH('Retirement Calculator'!A942,'Lorri 401b'!N:N,0),0)</f>
        <v>-4306562.4242660981</v>
      </c>
      <c r="S942" s="25">
        <f t="shared" ca="1" si="787"/>
        <v>1645306.0360199008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5968738.7732324544</v>
      </c>
      <c r="R943" s="25">
        <f t="array" aca="1" ref="R943" ca="1">INDEX('Lorri 401b'!L:L,MATCH('Retirement Calculator'!A943,'Lorri 401b'!N:N,0),0)</f>
        <v>-4344958.492945388</v>
      </c>
      <c r="S943" s="25">
        <f t="shared" ca="1" si="787"/>
        <v>1623780.2802870665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5985679.3791495208</v>
      </c>
      <c r="R944" s="25">
        <f t="array" aca="1" ref="R944" ca="1">INDEX('Lorri 401b'!L:L,MATCH('Retirement Calculator'!A944,'Lorri 401b'!N:N,0),0)</f>
        <v>-4383514.545244175</v>
      </c>
      <c r="S944" s="25">
        <f t="shared" ca="1" si="787"/>
        <v>1602164.8339053458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6002690.5709245745</v>
      </c>
      <c r="R945" s="25">
        <f t="array" aca="1" ref="R945" ca="1">INDEX('Lorri 401b'!L:L,MATCH('Retirement Calculator'!A945,'Lorri 401b'!N:N,0),0)</f>
        <v>-4422231.2477608733</v>
      </c>
      <c r="S945" s="25">
        <f t="shared" ca="1" si="787"/>
        <v>1580459.3231637012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6019772.6426653573</v>
      </c>
      <c r="R946" s="25">
        <f t="array" aca="1" ref="R946" ca="1">INDEX('Lorri 401b'!L:L,MATCH('Retirement Calculator'!A946,'Lorri 401b'!N:N,0),0)</f>
        <v>-4461109.2698713914</v>
      </c>
      <c r="S946" s="25">
        <f t="shared" ca="1" si="787"/>
        <v>1558663.372793966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6036925.88970506</v>
      </c>
      <c r="R947" s="25">
        <f t="array" aca="1" ref="R947" ca="1">INDEX('Lorri 401b'!L:L,MATCH('Retirement Calculator'!A947,'Lorri 401b'!N:N,0),0)</f>
        <v>-4500149.283740703</v>
      </c>
      <c r="S947" s="25">
        <f t="shared" ca="1" si="787"/>
        <v>1536776.605964357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6054150.6086074281</v>
      </c>
      <c r="R948" s="25">
        <f t="array" aca="1" ref="R948" ca="1">INDEX('Lorri 401b'!L:L,MATCH('Retirement Calculator'!A948,'Lorri 401b'!N:N,0),0)</f>
        <v>-4539351.9643344702</v>
      </c>
      <c r="S948" s="25">
        <f t="shared" ca="1" si="787"/>
        <v>1514798.6442729579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6071447.0971718896</v>
      </c>
      <c r="R949" s="25">
        <f t="array" aca="1" ref="R949" ca="1">INDEX('Lorri 401b'!L:L,MATCH('Retirement Calculator'!A949,'Lorri 401b'!N:N,0),0)</f>
        <v>-4578717.9894307116</v>
      </c>
      <c r="S949" s="25">
        <f t="shared" ca="1" si="787"/>
        <v>1492729.107741178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6088815.6544387033</v>
      </c>
      <c r="R950" s="25">
        <f t="array" aca="1" ref="R950" ca="1">INDEX('Lorri 401b'!L:L,MATCH('Retirement Calculator'!A950,'Lorri 401b'!N:N,0),0)</f>
        <v>-4618248.0396315204</v>
      </c>
      <c r="S950" s="25">
        <f t="shared" ca="1" si="787"/>
        <v>1470567.6148071829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6106256.5806941288</v>
      </c>
      <c r="R951" s="25">
        <f t="array" aca="1" ref="R951" ca="1">INDEX('Lorri 401b'!L:L,MATCH('Retirement Calculator'!A951,'Lorri 401b'!N:N,0),0)</f>
        <v>-4657942.7983748326</v>
      </c>
      <c r="S951" s="25">
        <f t="shared" ca="1" si="787"/>
        <v>1448313.7823192962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6123770.1774756182</v>
      </c>
      <c r="R952" s="25">
        <f t="array" aca="1" ref="R952" ca="1">INDEX('Lorri 401b'!L:L,MATCH('Retirement Calculator'!A952,'Lorri 401b'!N:N,0),0)</f>
        <v>-4697802.9519462427</v>
      </c>
      <c r="S952" s="25">
        <f t="shared" ca="1" si="787"/>
        <v>1425967.2255293755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6141356.7475770311</v>
      </c>
      <c r="R953" s="25">
        <f t="array" aca="1" ref="R953" ca="1">INDEX('Lorri 401b'!L:L,MATCH('Retirement Calculator'!A953,'Lorri 401b'!N:N,0),0)</f>
        <v>-4737829.1894908668</v>
      </c>
      <c r="S953" s="25">
        <f t="shared" ca="1" si="787"/>
        <v>1403527.5580861643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6159016.5950538665</v>
      </c>
      <c r="R954" s="25">
        <f t="array" aca="1" ref="R954" ca="1">INDEX('Lorri 401b'!L:L,MATCH('Retirement Calculator'!A954,'Lorri 401b'!N:N,0),0)</f>
        <v>-4778022.20302526</v>
      </c>
      <c r="S954" s="25">
        <f t="shared" ca="1" si="787"/>
        <v>1380994.3920286065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6176750.0252285218</v>
      </c>
      <c r="R955" s="25">
        <f t="array" aca="1" ref="R955" ca="1">INDEX('Lorri 401b'!L:L,MATCH('Retirement Calculator'!A955,'Lorri 401b'!N:N,0),0)</f>
        <v>-4818382.6874493798</v>
      </c>
      <c r="S955" s="25">
        <f t="shared" ca="1" si="787"/>
        <v>1358367.337779142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6194557.3446955718</v>
      </c>
      <c r="R956" s="25">
        <f t="array" aca="1" ref="R956" ca="1">INDEX('Lorri 401b'!L:L,MATCH('Retirement Calculator'!A956,'Lorri 401b'!N:N,0),0)</f>
        <v>-4858911.3405585997</v>
      </c>
      <c r="S956" s="25">
        <f t="shared" ca="1" si="787"/>
        <v>1335646.0041369721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6212438.861327067</v>
      </c>
      <c r="R957" s="25">
        <f t="array" aca="1" ref="R957" ca="1">INDEX('Lorri 401b'!L:L,MATCH('Retirement Calculator'!A957,'Lorri 401b'!N:N,0),0)</f>
        <v>-4899608.8630557749</v>
      </c>
      <c r="S957" s="25">
        <f t="shared" ca="1" si="787"/>
        <v>1312829.9982712921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6230394.8842778606</v>
      </c>
      <c r="R958" s="25">
        <f t="array" aca="1" ref="R958" ca="1">INDEX('Lorri 401b'!L:L,MATCH('Retirement Calculator'!A958,'Lorri 401b'!N:N,0),0)</f>
        <v>-4940475.9585633548</v>
      </c>
      <c r="S958" s="25">
        <f t="shared" ca="1" si="787"/>
        <v>1289918.9257145058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6248425.7239909489</v>
      </c>
      <c r="R959" s="25">
        <f t="array" aca="1" ref="R959" ca="1">INDEX('Lorri 401b'!L:L,MATCH('Retirement Calculator'!A959,'Lorri 401b'!N:N,0),0)</f>
        <v>-4981513.33363555</v>
      </c>
      <c r="S959" s="25">
        <f t="shared" ca="1" si="787"/>
        <v>1266912.3903553989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6266531.6922028419</v>
      </c>
      <c r="R960" s="25">
        <f t="array" aca="1" ref="R960" ca="1">INDEX('Lorri 401b'!L:L,MATCH('Retirement Calculator'!A960,'Lorri 401b'!N:N,0),0)</f>
        <v>-5022721.6977705462</v>
      </c>
      <c r="S960" s="25">
        <f t="shared" ca="1" si="787"/>
        <v>1243809.9944322957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6284713.1019489514</v>
      </c>
      <c r="R961" s="25">
        <f t="array" aca="1" ref="R961" ca="1">INDEX('Lorri 401b'!L:L,MATCH('Retirement Calculator'!A961,'Lorri 401b'!N:N,0),0)</f>
        <v>-5064101.7634227714</v>
      </c>
      <c r="S961" s="25">
        <f t="shared" ca="1" si="787"/>
        <v>1220611.33852618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6302970.2675690027</v>
      </c>
      <c r="R962" s="25">
        <f t="array" aca="1" ref="R962" ca="1">INDEX('Lorri 401b'!L:L,MATCH('Retirement Calculator'!A962,'Lorri 401b'!N:N,0),0)</f>
        <v>-5105654.2460152144</v>
      </c>
      <c r="S962" s="25">
        <f t="shared" ca="1" si="787"/>
        <v>1197316.0215537883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6321303.5047124708</v>
      </c>
      <c r="R963" s="25">
        <f t="array" aca="1" ref="R963" ca="1">INDEX('Lorri 401b'!L:L,MATCH('Retirement Calculator'!A963,'Lorri 401b'!N:N,0),0)</f>
        <v>-5147379.863951792</v>
      </c>
      <c r="S963" s="25">
        <f t="shared" ca="1" si="787"/>
        <v>1173923.6407606788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6339713.130344037</v>
      </c>
      <c r="R964" s="25">
        <f t="array" aca="1" ref="R964" ca="1">INDEX('Lorri 401b'!L:L,MATCH('Retirement Calculator'!A964,'Lorri 401b'!N:N,0),0)</f>
        <v>-5189279.338629772</v>
      </c>
      <c r="S964" s="25">
        <f t="shared" ca="1" si="787"/>
        <v>1150433.791714265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6358199.4627490677</v>
      </c>
      <c r="R965" s="25">
        <f t="array" aca="1" ref="R965" ca="1">INDEX('Lorri 401b'!L:L,MATCH('Retirement Calculator'!A965,'Lorri 401b'!N:N,0),0)</f>
        <v>-5231353.394452244</v>
      </c>
      <c r="S965" s="25">
        <f t="shared" ca="1" si="787"/>
        <v>1126846.0682968237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6376762.8215391198</v>
      </c>
      <c r="R966" s="25">
        <f t="array" aca="1" ref="R966" ca="1">INDEX('Lorri 401b'!L:L,MATCH('Retirement Calculator'!A966,'Lorri 401b'!N:N,0),0)</f>
        <v>-5273602.7588406429</v>
      </c>
      <c r="S966" s="25">
        <f t="shared" ca="1" si="787"/>
        <v>1103160.0626984769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6395403.5276574632</v>
      </c>
      <c r="R967" s="25">
        <f t="array" aca="1" ref="R967" ca="1">INDEX('Lorri 401b'!L:L,MATCH('Retirement Calculator'!A967,'Lorri 401b'!N:N,0),0)</f>
        <v>-5316028.1622473272</v>
      </c>
      <c r="S967" s="25">
        <f t="shared" ca="1" si="787"/>
        <v>1079375.3654101361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6414121.9033846334</v>
      </c>
      <c r="R968" s="25">
        <f t="array" aca="1" ref="R968" ca="1">INDEX('Lorri 401b'!L:L,MATCH('Retirement Calculator'!A968,'Lorri 401b'!N:N,0),0)</f>
        <v>-5358630.3381682057</v>
      </c>
      <c r="S968" s="25">
        <f t="shared" ca="1" si="787"/>
        <v>1055491.5652164277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6432918.2723439997</v>
      </c>
      <c r="R969" s="25">
        <f t="array" aca="1" ref="R969" ca="1">INDEX('Lorri 401b'!L:L,MATCH('Retirement Calculator'!A969,'Lorri 401b'!N:N,0),0)</f>
        <v>-5401410.023155421</v>
      </c>
      <c r="S969" s="25">
        <f t="shared" ca="1" si="787"/>
        <v>1031508.2491885787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6451792.9595073638</v>
      </c>
      <c r="R970" s="25">
        <f t="array" aca="1" ref="R970" ca="1">INDEX('Lorri 401b'!L:L,MATCH('Retirement Calculator'!A970,'Lorri 401b'!N:N,0),0)</f>
        <v>-5444367.9568300834</v>
      </c>
      <c r="S970" s="25">
        <f t="shared" ca="1" si="787"/>
        <v>1007425.0026772805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6470746.2912005754</v>
      </c>
      <c r="R971" s="25">
        <f t="array" aca="1" ref="R971" ca="1">INDEX('Lorri 401b'!L:L,MATCH('Retirement Calculator'!A971,'Lorri 401b'!N:N,0),0)</f>
        <v>-5487504.8818950569</v>
      </c>
      <c r="S971" s="25">
        <f t="shared" ca="1" si="787"/>
        <v>983241.40930551849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6489778.595109175</v>
      </c>
      <c r="R972" s="25">
        <f t="array" aca="1" ref="R972" ca="1">INDEX('Lorri 401b'!L:L,MATCH('Retirement Calculator'!A972,'Lorri 401b'!N:N,0),0)</f>
        <v>-5530821.5441478007</v>
      </c>
      <c r="S972" s="25">
        <f t="shared" ca="1" si="787"/>
        <v>958957.05096137431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6508890.200284061</v>
      </c>
      <c r="R973" s="25">
        <f t="array" aca="1" ref="R973" ca="1">INDEX('Lorri 401b'!L:L,MATCH('Retirement Calculator'!A973,'Lorri 401b'!N:N,0),0)</f>
        <v>-5574318.6924932646</v>
      </c>
      <c r="S973" s="25">
        <f t="shared" ca="1" si="787"/>
        <v>934571.50779079646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6528081.437147175</v>
      </c>
      <c r="R974" s="25">
        <f t="array" aca="1" ref="R974" ca="1">INDEX('Lorri 401b'!L:L,MATCH('Retirement Calculator'!A974,'Lorri 401b'!N:N,0),0)</f>
        <v>-5617997.078956834</v>
      </c>
      <c r="S974" s="25">
        <f t="shared" ca="1" si="787"/>
        <v>910084.35819034092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6547352.6374972193</v>
      </c>
      <c r="R975" s="25">
        <f t="array" aca="1" ref="R975" ca="1">INDEX('Lorri 401b'!L:L,MATCH('Retirement Calculator'!A975,'Lorri 401b'!N:N,0),0)</f>
        <v>-5661857.4586973358</v>
      </c>
      <c r="S975" s="25">
        <f t="shared" ca="1" si="787"/>
        <v>885495.17879988346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6566704.1345153889</v>
      </c>
      <c r="R976" s="25">
        <f t="array" aca="1" ref="R976" ca="1">INDEX('Lorri 401b'!L:L,MATCH('Retirement Calculator'!A976,'Lorri 401b'!N:N,0),0)</f>
        <v>-5705900.5900200894</v>
      </c>
      <c r="S976" s="25">
        <f t="shared" ca="1" si="787"/>
        <v>860803.54449529946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6586136.2627711333</v>
      </c>
      <c r="R977" s="25">
        <f t="array" aca="1" ref="R977" ca="1">INDEX('Lorri 401b'!L:L,MATCH('Retirement Calculator'!A977,'Lorri 401b'!N:N,0),0)</f>
        <v>-5750127.2343900213</v>
      </c>
      <c r="S977" s="25">
        <f t="shared" ca="1" si="787"/>
        <v>836009.02838111203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6605649.358227944</v>
      </c>
      <c r="R978" s="25">
        <f t="array" aca="1" ref="R978" ca="1">INDEX('Lorri 401b'!L:L,MATCH('Retirement Calculator'!A978,'Lorri 401b'!N:N,0),0)</f>
        <v>-5794538.156444828</v>
      </c>
      <c r="S978" s="25">
        <f t="shared" ca="1" si="787"/>
        <v>811111.20178311598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6625243.758249158</v>
      </c>
      <c r="R979" s="25">
        <f t="array" aca="1" ref="R979" ca="1">INDEX('Lorri 401b'!L:L,MATCH('Retirement Calculator'!A979,'Lorri 401b'!N:N,0),0)</f>
        <v>-5839134.1240081964</v>
      </c>
      <c r="S979" s="25">
        <f t="shared" ca="1" si="787"/>
        <v>786109.63424096163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6644919.8016037932</v>
      </c>
      <c r="R980" s="25">
        <f t="array" aca="1" ref="R980" ca="1">INDEX('Lorri 401b'!L:L,MATCH('Retirement Calculator'!A980,'Lorri 401b'!N:N,0),0)</f>
        <v>-5883915.9081030786</v>
      </c>
      <c r="S980" s="25">
        <f t="shared" ca="1" si="787"/>
        <v>761003.89350071456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6664677.8284724066</v>
      </c>
      <c r="R981" s="25">
        <f t="array" aca="1" ref="R981" ca="1">INDEX('Lorri 401b'!L:L,MATCH('Retirement Calculator'!A981,'Lorri 401b'!N:N,0),0)</f>
        <v>-5928884.2829650231</v>
      </c>
      <c r="S981" s="25">
        <f t="shared" ca="1" si="787"/>
        <v>735793.54550738353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6684518.1804529727</v>
      </c>
      <c r="R982" s="25">
        <f t="array" aca="1" ref="R982" ca="1">INDEX('Lorri 401b'!L:L,MATCH('Retirement Calculator'!A982,'Lorri 401b'!N:N,0),0)</f>
        <v>-5974040.0260555586</v>
      </c>
      <c r="S982" s="25">
        <f t="shared" ca="1" si="787"/>
        <v>710478.15439741407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6704441.200566791</v>
      </c>
      <c r="R983" s="25">
        <f t="array" aca="1" ref="R983" ca="1">INDEX('Lorri 401b'!L:L,MATCH('Retirement Calculator'!A983,'Lorri 401b'!N:N,0),0)</f>
        <v>-6019383.9180756379</v>
      </c>
      <c r="S983" s="25">
        <f t="shared" ca="1" si="787"/>
        <v>685057.28249115311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6724447.2332644165</v>
      </c>
      <c r="R984" s="25">
        <f t="array" aca="1" ref="R984" ca="1">INDEX('Lorri 401b'!L:L,MATCH('Retirement Calculator'!A984,'Lorri 401b'!N:N,0),0)</f>
        <v>-6064916.7429791344</v>
      </c>
      <c r="S984" s="25">
        <f t="shared" ca="1" si="787"/>
        <v>659530.49028528202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6744536.6244316157</v>
      </c>
      <c r="R985" s="25">
        <f t="array" aca="1" ref="R985" ca="1">INDEX('Lorri 401b'!L:L,MATCH('Retirement Calculator'!A985,'Lorri 401b'!N:N,0),0)</f>
        <v>-6110639.2879863949</v>
      </c>
      <c r="S985" s="25">
        <f t="shared" ca="1" si="787"/>
        <v>633897.33644522075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6764709.7213953445</v>
      </c>
      <c r="R986" s="25">
        <f t="array" aca="1" ref="R986" ca="1">INDEX('Lorri 401b'!L:L,MATCH('Retirement Calculator'!A986,'Lorri 401b'!N:N,0),0)</f>
        <v>-6156552.3435978526</v>
      </c>
      <c r="S986" s="25">
        <f t="shared" ca="1" si="787"/>
        <v>608157.37779749185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6784966.8729297556</v>
      </c>
      <c r="R987" s="25">
        <f t="array" aca="1" ref="R987" ca="1">INDEX('Lorri 401b'!L:L,MATCH('Retirement Calculator'!A987,'Lorri 401b'!N:N,0),0)</f>
        <v>-6202656.7036076915</v>
      </c>
      <c r="S987" s="25">
        <f t="shared" ca="1" si="787"/>
        <v>582310.16932206415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6805308.4292622274</v>
      </c>
      <c r="R988" s="25">
        <f t="array" aca="1" ref="R988" ca="1">INDEX('Lorri 401b'!L:L,MATCH('Retirement Calculator'!A988,'Lorri 401b'!N:N,0),0)</f>
        <v>-6248953.1651175711</v>
      </c>
      <c r="S988" s="25">
        <f t="shared" ca="1" si="787"/>
        <v>556355.26414465625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6825734.7420794172</v>
      </c>
      <c r="R989" s="25">
        <f t="array" aca="1" ref="R989" ca="1">INDEX('Lorri 401b'!L:L,MATCH('Retirement Calculator'!A989,'Lorri 401b'!N:N,0),0)</f>
        <v>-6295442.5285504088</v>
      </c>
      <c r="S989" s="25">
        <f t="shared" ca="1" si="787"/>
        <v>530292.21352900844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6846246.164533346</v>
      </c>
      <c r="R990" s="25">
        <f t="array" aca="1" ref="R990" ca="1">INDEX('Lorri 401b'!L:L,MATCH('Retirement Calculator'!A990,'Lorri 401b'!N:N,0),0)</f>
        <v>-6342125.5976642165</v>
      </c>
      <c r="S990" s="25">
        <f t="shared" ca="1" si="787"/>
        <v>504120.56686912943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6866843.051247499</v>
      </c>
      <c r="R991" s="25">
        <f t="array" aca="1" ref="R991" ca="1">INDEX('Lorri 401b'!L:L,MATCH('Retirement Calculator'!A991,'Lorri 401b'!N:N,0),0)</f>
        <v>-6389003.1795659987</v>
      </c>
      <c r="S991" s="25">
        <f t="shared" ca="1" si="787"/>
        <v>477839.87168150023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6887525.7583229607</v>
      </c>
      <c r="R992" s="25">
        <f t="array" aca="1" ref="R992" ca="1">INDEX('Lorri 401b'!L:L,MATCH('Retirement Calculator'!A992,'Lorri 401b'!N:N,0),0)</f>
        <v>-6436076.084725705</v>
      </c>
      <c r="S992" s="25">
        <f t="shared" ca="1" si="787"/>
        <v>451449.67359725572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6908294.6433445709</v>
      </c>
      <c r="R993" s="25">
        <f t="array" aca="1" ref="R993" ca="1">INDEX('Lorri 401b'!L:L,MATCH('Retirement Calculator'!A993,'Lorri 401b'!N:N,0),0)</f>
        <v>-6483345.1269902429</v>
      </c>
      <c r="S993" s="25">
        <f t="shared" ca="1" si="787"/>
        <v>424949.51635432802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6929150.0653871037</v>
      </c>
      <c r="R994" s="25">
        <f t="array" aca="1" ref="R994" ca="1">INDEX('Lorri 401b'!L:L,MATCH('Retirement Calculator'!A994,'Lorri 401b'!N:N,0),0)</f>
        <v>-6530811.1235975502</v>
      </c>
      <c r="S994" s="25">
        <f t="shared" ca="1" si="787"/>
        <v>398338.9417895535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6950092.3850214807</v>
      </c>
      <c r="R995" s="25">
        <f t="array" aca="1" ref="R995" ca="1">INDEX('Lorri 401b'!L:L,MATCH('Retirement Calculator'!A995,'Lorri 401b'!N:N,0),0)</f>
        <v>-6578474.8951907214</v>
      </c>
      <c r="S995" s="25">
        <f t="shared" ca="1" si="787"/>
        <v>371617.48983075935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6971121.9643210014</v>
      </c>
      <c r="R996" s="25">
        <f t="array" aca="1" ref="R996" ca="1">INDEX('Lorri 401b'!L:L,MATCH('Retirement Calculator'!A996,'Lorri 401b'!N:N,0),0)</f>
        <v>-6626337.2658321969</v>
      </c>
      <c r="S996" s="25">
        <f t="shared" ca="1" si="787"/>
        <v>344784.69848880451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6992239.1668676026</v>
      </c>
      <c r="R997" s="25">
        <f t="array" aca="1" ref="R997" ca="1">INDEX('Lorri 401b'!L:L,MATCH('Retirement Calculator'!A997,'Lorri 401b'!N:N,0),0)</f>
        <v>-6674399.0630180119</v>
      </c>
      <c r="S997" s="25">
        <f t="shared" ca="1" si="787"/>
        <v>317840.10384959076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7013444.3577581486</v>
      </c>
      <c r="R998" s="25">
        <f t="array" aca="1" ref="R998" ca="1">INDEX('Lorri 401b'!L:L,MATCH('Retirement Calculator'!A998,'Lorri 401b'!N:N,0),0)</f>
        <v>-6722661.1176921017</v>
      </c>
      <c r="S998" s="25">
        <f t="shared" ca="1" si="787"/>
        <v>290783.24006604683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7034737.903610738</v>
      </c>
      <c r="R999" s="25">
        <f t="array" aca="1" ref="R999" ca="1">INDEX('Lorri 401b'!L:L,MATCH('Retirement Calculator'!A999,'Lorri 401b'!N:N,0),0)</f>
        <v>-6771124.2642606664</v>
      </c>
      <c r="S999" s="25">
        <f t="shared" ca="1" si="787"/>
        <v>263613.63935007155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7056120.1725710472</v>
      </c>
      <c r="R1000" s="25">
        <f t="array" aca="1" ref="R1000" ca="1">INDEX('Lorri 401b'!L:L,MATCH('Retirement Calculator'!A1000,'Lorri 401b'!N:N,0),0)</f>
        <v>-6819789.3406066</v>
      </c>
      <c r="S1000" s="25">
        <f t="shared" ca="1" si="787"/>
        <v>236330.83196444716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7077591.5343186911</v>
      </c>
      <c r="R1001" s="25">
        <f t="array" aca="1" ref="R1001" ca="1">INDEX('Lorri 401b'!L:L,MATCH('Retirement Calculator'!A1001,'Lorri 401b'!N:N,0),0)</f>
        <v>-6868657.1881039757</v>
      </c>
      <c r="S1001" s="25">
        <f t="shared" ca="1" si="787"/>
        <v>208934.34621471539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7099152.3600736167</v>
      </c>
      <c r="R1002" s="25">
        <f t="array" aca="1" ref="R1002" ca="1">INDEX('Lorri 401b'!L:L,MATCH('Retirement Calculator'!A1002,'Lorri 401b'!N:N,0),0)</f>
        <v>-6917728.6516325902</v>
      </c>
      <c r="S1002" s="25">
        <f t="shared" ca="1" si="787"/>
        <v>181423.70844102651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7120803.0226025209</v>
      </c>
      <c r="R1003" s="25">
        <f t="array" aca="1" ref="R1003" ca="1">INDEX('Lorri 401b'!L:L,MATCH('Retirement Calculator'!A1003,'Lorri 401b'!N:N,0),0)</f>
        <v>-6967004.5795925735</v>
      </c>
      <c r="S1003" s="25">
        <f t="shared" ca="1" si="787"/>
        <v>153798.44300994743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7142543.896225295</v>
      </c>
      <c r="R1004" s="25">
        <f t="array" aca="1" ref="R1004" ca="1">INDEX('Lorri 401b'!L:L,MATCH('Retirement Calculator'!A1004,'Lorri 401b'!N:N,0),0)</f>
        <v>-7016485.8239190569</v>
      </c>
      <c r="S1004" s="25">
        <f t="shared" ca="1" si="787"/>
        <v>126058.07230623811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7164375.3568214979</v>
      </c>
      <c r="R1005" s="25">
        <f t="array" aca="1" ref="R1005" ca="1">INDEX('Lorri 401b'!L:L,MATCH('Retirement Calculator'!A1005,'Lorri 401b'!N:N,0),0)</f>
        <v>-7066173.2400969006</v>
      </c>
      <c r="S1005" s="25">
        <f t="shared" ca="1" si="787"/>
        <v>98202.11672459729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7186297.7818368515</v>
      </c>
      <c r="R1006" s="25">
        <f t="array" aca="1" ref="R1006" ca="1">INDEX('Lorri 401b'!L:L,MATCH('Retirement Calculator'!A1006,'Lorri 401b'!N:N,0),0)</f>
        <v>-7116067.6871754853</v>
      </c>
      <c r="S1006" s="25">
        <f t="shared" ca="1" si="787"/>
        <v>70230.094661366194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7208311.5502897687</v>
      </c>
      <c r="R1007" s="25">
        <f t="array" aca="1" ref="R1007" ca="1">INDEX('Lorri 401b'!L:L,MATCH('Retirement Calculator'!A1007,'Lorri 401b'!N:N,0),0)</f>
        <v>-7166170.0277835643</v>
      </c>
      <c r="S1007" s="25">
        <f t="shared" ca="1" si="787"/>
        <v>42141.522506204434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7230417.0427779071</v>
      </c>
      <c r="R1008" s="25">
        <f t="array" aca="1" ref="R1008" ca="1">INDEX('Lorri 401b'!L:L,MATCH('Retirement Calculator'!A1008,'Lorri 401b'!N:N,0),0)</f>
        <v>-7216481.1281441767</v>
      </c>
      <c r="S1008" s="25">
        <f t="shared" ca="1" si="787"/>
        <v>13935.914633730426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7252614.6414847458</v>
      </c>
      <c r="R1009" s="25">
        <f t="array" aca="1" ref="R1009" ca="1">INDEX('Lorri 401b'!L:L,MATCH('Retirement Calculator'!A1009,'Lorri 401b'!N:N,0),0)</f>
        <v>-7267001.8580896249</v>
      </c>
      <c r="S1009" s="25">
        <f t="shared" ca="1" si="787"/>
        <v>-14387.216604879126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7274904.730186196</v>
      </c>
      <c r="R1010" s="25">
        <f t="array" aca="1" ref="R1010" ca="1">INDEX('Lorri 401b'!L:L,MATCH('Retirement Calculator'!A1010,'Lorri 401b'!N:N,0),0)</f>
        <v>-7317733.0910765128</v>
      </c>
      <c r="S1010" s="25">
        <f t="shared" ca="1" si="787"/>
        <v>-42828.360890316777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7297287.6942572361</v>
      </c>
      <c r="R1011" s="25">
        <f t="array" aca="1" ref="R1011" ca="1">INDEX('Lorri 401b'!L:L,MATCH('Retirement Calculator'!A1011,'Lorri 401b'!N:N,0),0)</f>
        <v>-7368675.7042008461</v>
      </c>
      <c r="S1011" s="25">
        <f t="shared" ca="1" si="787"/>
        <v>-71388.009943610057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7319763.9206785718</v>
      </c>
      <c r="R1012" s="25">
        <f t="array" aca="1" ref="R1012" ca="1">INDEX('Lorri 401b'!L:L,MATCH('Retirement Calculator'!A1012,'Lorri 401b'!N:N,0),0)</f>
        <v>-7419830.5782131972</v>
      </c>
      <c r="S1012" s="25">
        <f t="shared" ca="1" si="787"/>
        <v>-100066.65753462538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7342333.7980433302</v>
      </c>
      <c r="R1013" s="25">
        <f t="array" aca="1" ref="R1013" ca="1">INDEX('Lorri 401b'!L:L,MATCH('Retirement Calculator'!A1013,'Lorri 401b'!N:N,0),0)</f>
        <v>-7471198.5975339338</v>
      </c>
      <c r="S1013" s="25">
        <f t="shared" ca="1" si="787"/>
        <v>-128864.79949060362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7364997.7165637752</v>
      </c>
      <c r="R1014" s="25">
        <f t="array" aca="1" ref="R1014" ca="1">INDEX('Lorri 401b'!L:L,MATCH('Retirement Calculator'!A1014,'Lorri 401b'!N:N,0),0)</f>
        <v>-7522780.6502685063</v>
      </c>
      <c r="S1014" s="25">
        <f t="shared" ca="1" si="787"/>
        <v>-157782.93370473105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7387756.068078055</v>
      </c>
      <c r="R1015" s="25">
        <f t="array" aca="1" ref="R1015" ca="1">INDEX('Lorri 401b'!L:L,MATCH('Retirement Calculator'!A1015,'Lorri 401b'!N:N,0),0)</f>
        <v>-7574577.6282228064</v>
      </c>
      <c r="S1015" s="25">
        <f t="shared" ca="1" si="787"/>
        <v>-186821.56014475133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7410609.2460569777</v>
      </c>
      <c r="R1016" s="25">
        <f t="array" aca="1" ref="R1016" ca="1">INDEX('Lorri 401b'!L:L,MATCH('Retirement Calculator'!A1016,'Lorri 401b'!N:N,0),0)</f>
        <v>-7626590.426918583</v>
      </c>
      <c r="S1016" s="25">
        <f t="shared" ca="1" si="787"/>
        <v>-215981.18086160533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7433557.6456108121</v>
      </c>
      <c r="R1017" s="25">
        <f t="array" aca="1" ref="R1017" ca="1">INDEX('Lorri 401b'!L:L,MATCH('Retirement Calculator'!A1017,'Lorri 401b'!N:N,0),0)</f>
        <v>-7678819.9456089251</v>
      </c>
      <c r="S1017" s="25">
        <f t="shared" ca="1" si="787"/>
        <v>-245262.29999811295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7456601.6634961208</v>
      </c>
      <c r="R1018" s="25">
        <f t="array" aca="1" ref="R1018" ca="1">INDEX('Lorri 401b'!L:L,MATCH('Retirement Calculator'!A1018,'Lorri 401b'!N:N,0),0)</f>
        <v>-7731267.0872938102</v>
      </c>
      <c r="S1018" s="25">
        <f t="shared" ca="1" si="787"/>
        <v>-274665.42379768938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7479741.6981226187</v>
      </c>
      <c r="R1019" s="25">
        <f t="array" aca="1" ref="R1019" ca="1">INDEX('Lorri 401b'!L:L,MATCH('Retirement Calculator'!A1019,'Lorri 401b'!N:N,0),0)</f>
        <v>-7783932.7587357154</v>
      </c>
      <c r="S1019" s="25">
        <f t="shared" ca="1" si="787"/>
        <v>-304191.06061309669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7502978.1495600604</v>
      </c>
      <c r="R1020" s="25">
        <f t="array" aca="1" ref="R1020" ca="1">INDEX('Lorri 401b'!L:L,MATCH('Retirement Calculator'!A1020,'Lorri 401b'!N:N,0),0)</f>
        <v>-7836817.870475295</v>
      </c>
      <c r="S1020" s="25">
        <f t="shared" ca="1" si="787"/>
        <v>-333839.72091523465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7526311.4195451578</v>
      </c>
      <c r="R1021" s="25">
        <f t="array" aca="1" ref="R1021" ca="1">INDEX('Lorri 401b'!L:L,MATCH('Retirement Calculator'!A1021,'Lorri 401b'!N:N,0),0)</f>
        <v>-7889923.3368471237</v>
      </c>
      <c r="S1021" s="25">
        <f t="shared" ca="1" si="787"/>
        <v>-363611.91730196588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7549741.9114885265</v>
      </c>
      <c r="R1022" s="25">
        <f t="array" aca="1" ref="R1022" ca="1">INDEX('Lorri 401b'!L:L,MATCH('Retirement Calculator'!A1022,'Lorri 401b'!N:N,0),0)</f>
        <v>-7943250.0759955011</v>
      </c>
      <c r="S1022" s="25">
        <f t="shared" ca="1" si="787"/>
        <v>-393508.16450697463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7573270.0304816598</v>
      </c>
      <c r="R1023" s="25">
        <f t="array" aca="1" ref="R1023" ca="1">INDEX('Lorri 401b'!L:L,MATCH('Retirement Calculator'!A1023,'Lorri 401b'!N:N,0),0)</f>
        <v>-7996799.00989033</v>
      </c>
      <c r="S1023" s="25">
        <f t="shared" ca="1" si="787"/>
        <v>-423528.97940867022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7596896.1833039308</v>
      </c>
      <c r="R1024" s="25">
        <f t="array" aca="1" ref="R1024" ca="1">INDEX('Lorri 401b'!L:L,MATCH('Retirement Calculator'!A1024,'Lorri 401b'!N:N,0),0)</f>
        <v>-8050571.0643430538</v>
      </c>
      <c r="S1024" s="25">
        <f t="shared" ca="1" si="787"/>
        <v>-453674.88103912305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7620620.7784296283</v>
      </c>
      <c r="R1025" s="25">
        <f t="array" aca="1" ref="R1025" ca="1">INDEX('Lorri 401b'!L:L,MATCH('Retirement Calculator'!A1025,'Lorri 401b'!N:N,0),0)</f>
        <v>-8104567.1690226644</v>
      </c>
      <c r="S1025" s="25">
        <f t="shared" ca="1" si="787"/>
        <v>-483946.39059303608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7644444.2260350157</v>
      </c>
      <c r="R1026" s="25">
        <f t="array" aca="1" ref="R1026" ca="1">INDEX('Lorri 401b'!L:L,MATCH('Retirement Calculator'!A1026,'Lorri 401b'!N:N,0),0)</f>
        <v>-8158788.2574717738</v>
      </c>
      <c r="S1026" s="25">
        <f t="shared" ca="1" si="787"/>
        <v>-514344.03143675812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7668366.938005426</v>
      </c>
      <c r="R1027" s="25">
        <f t="array" aca="1" ref="R1027" ca="1">INDEX('Lorri 401b'!L:L,MATCH('Retirement Calculator'!A1027,'Lorri 401b'!N:N,0),0)</f>
        <v>-8213235.2671227539</v>
      </c>
      <c r="S1027" s="25">
        <f t="shared" ca="1" si="787"/>
        <v>-544868.32911732793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7692389.3279423798</v>
      </c>
      <c r="R1028" s="25">
        <f t="array" aca="1" ref="R1028" ca="1">INDEX('Lorri 401b'!L:L,MATCH('Retirement Calculator'!A1028,'Lorri 401b'!N:N,0),0)</f>
        <v>-8267909.1393139465</v>
      </c>
      <c r="S1028" s="25">
        <f t="shared" ca="1" si="787"/>
        <v>-575519.81137156673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7716511.8111707373</v>
      </c>
      <c r="R1029" s="25">
        <f t="array" aca="1" ref="R1029" ca="1">INDEX('Lorri 401b'!L:L,MATCH('Retirement Calculator'!A1029,'Lorri 401b'!N:N,0),0)</f>
        <v>-8322810.8193059359</v>
      </c>
      <c r="S1029" s="25">
        <f t="shared" ca="1" si="787"/>
        <v>-606299.00813519862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7740734.804745879</v>
      </c>
      <c r="R1030" s="25">
        <f t="array" aca="1" ref="R1030" ca="1">INDEX('Lorri 401b'!L:L,MATCH('Retirement Calculator'!A1030,'Lorri 401b'!N:N,0),0)</f>
        <v>-8377941.256297892</v>
      </c>
      <c r="S1030" s="25">
        <f t="shared" ca="1" si="787"/>
        <v>-637206.45155201294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7765058.727460918</v>
      </c>
      <c r="R1031" s="25">
        <f t="array" aca="1" ref="R1031" ca="1">INDEX('Lorri 401b'!L:L,MATCH('Retirement Calculator'!A1031,'Lorri 401b'!N:N,0),0)</f>
        <v>-8433301.403443981</v>
      </c>
      <c r="S1031" s="25">
        <f t="shared" ref="S1031:S1171" ca="1" si="1047">SUM(Q1031:R1031)</f>
        <v>-668242.67598306295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7789483.999853936</v>
      </c>
      <c r="R1032" s="25">
        <f t="array" aca="1" ref="R1032" ca="1">INDEX('Lorri 401b'!L:L,MATCH('Retirement Calculator'!A1032,'Lorri 401b'!N:N,0),0)</f>
        <v>-8488892.2178698443</v>
      </c>
      <c r="S1032" s="25">
        <f t="shared" ca="1" si="1047"/>
        <v>-699408.21801590826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7814011.0442152582</v>
      </c>
      <c r="R1033" s="25">
        <f t="array" aca="1" ref="R1033" ca="1">INDEX('Lorri 401b'!L:L,MATCH('Retirement Calculator'!A1033,'Lorri 401b'!N:N,0),0)</f>
        <v>-8544714.6606891491</v>
      </c>
      <c r="S1033" s="25">
        <f t="shared" ca="1" si="1047"/>
        <v>-730703.61647389084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7838640.2845947528</v>
      </c>
      <c r="R1034" s="25">
        <f t="array" aca="1" ref="R1034" ca="1">INDEX('Lorri 401b'!L:L,MATCH('Retirement Calculator'!A1034,'Lorri 401b'!N:N,0),0)</f>
        <v>-8600769.697020201</v>
      </c>
      <c r="S1034" s="25">
        <f t="shared" ca="1" si="1047"/>
        <v>-762129.41242544819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7863372.1468091616</v>
      </c>
      <c r="R1035" s="25">
        <f t="array" aca="1" ref="R1035" ca="1">INDEX('Lorri 401b'!L:L,MATCH('Retirement Calculator'!A1035,'Lorri 401b'!N:N,0),0)</f>
        <v>-8657058.296002632</v>
      </c>
      <c r="S1035" s="25">
        <f t="shared" ca="1" si="1047"/>
        <v>-793686.14919347037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7888207.0584494639</v>
      </c>
      <c r="R1036" s="25">
        <f t="array" aca="1" ref="R1036" ca="1">INDEX('Lorri 401b'!L:L,MATCH('Retirement Calculator'!A1036,'Lorri 401b'!N:N,0),0)</f>
        <v>-8713581.4308141563</v>
      </c>
      <c r="S1036" s="25">
        <f t="shared" ca="1" si="1047"/>
        <v>-825374.37236469239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7913145.4488882674</v>
      </c>
      <c r="R1037" s="25">
        <f t="array" aca="1" ref="R1037" ca="1">INDEX('Lorri 401b'!L:L,MATCH('Retirement Calculator'!A1037,'Lorri 401b'!N:N,0),0)</f>
        <v>-8770340.0786873959</v>
      </c>
      <c r="S1037" s="25">
        <f t="shared" ca="1" si="1047"/>
        <v>-857194.62979912851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7938187.7492872328</v>
      </c>
      <c r="R1038" s="25">
        <f t="array" aca="1" ref="R1038" ca="1">INDEX('Lorri 401b'!L:L,MATCH('Retirement Calculator'!A1038,'Lorri 401b'!N:N,0),0)</f>
        <v>-8827335.2209267728</v>
      </c>
      <c r="S1038" s="25">
        <f t="shared" ca="1" si="1047"/>
        <v>-889147.47163954005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7963334.3926045271</v>
      </c>
      <c r="R1039" s="25">
        <f t="array" aca="1" ref="R1039" ca="1">INDEX('Lorri 401b'!L:L,MATCH('Retirement Calculator'!A1039,'Lorri 401b'!N:N,0),0)</f>
        <v>-8884567.8429254815</v>
      </c>
      <c r="S1039" s="25">
        <f t="shared" ca="1" si="1047"/>
        <v>-921233.45032095443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7988585.8136023097</v>
      </c>
      <c r="R1040" s="25">
        <f t="array" aca="1" ref="R1040" ca="1">INDEX('Lorri 401b'!L:L,MATCH('Retirement Calculator'!A1040,'Lorri 401b'!N:N,0),0)</f>
        <v>-8942038.9341825172</v>
      </c>
      <c r="S1040" s="25">
        <f t="shared" ca="1" si="1047"/>
        <v>-953453.12058020756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8013942.4488542499</v>
      </c>
      <c r="R1041" s="25">
        <f t="array" aca="1" ref="R1041" ca="1">INDEX('Lorri 401b'!L:L,MATCH('Retirement Calculator'!A1041,'Lorri 401b'!N:N,0),0)</f>
        <v>-8999749.4883197919</v>
      </c>
      <c r="S1041" s="25">
        <f t="shared" ca="1" si="1047"/>
        <v>-985807.03946554195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8039404.7367530735</v>
      </c>
      <c r="R1042" s="25">
        <f t="array" aca="1" ref="R1042" ca="1">INDEX('Lorri 401b'!L:L,MATCH('Retirement Calculator'!A1042,'Lorri 401b'!N:N,0),0)</f>
        <v>-9057700.5030993037</v>
      </c>
      <c r="S1042" s="25">
        <f t="shared" ca="1" si="1047"/>
        <v>-1018295.7663462302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8064973.1175181419</v>
      </c>
      <c r="R1043" s="25">
        <f t="array" aca="1" ref="R1043" ca="1">INDEX('Lorri 401b'!L:L,MATCH('Retirement Calculator'!A1043,'Lorri 401b'!N:N,0),0)</f>
        <v>-9115892.9804403968</v>
      </c>
      <c r="S1043" s="25">
        <f t="shared" ca="1" si="1047"/>
        <v>-1050919.8629222549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8090648.0332030645</v>
      </c>
      <c r="R1044" s="25">
        <f t="array" aca="1" ref="R1044" ca="1">INDEX('Lorri 401b'!L:L,MATCH('Retirement Calculator'!A1044,'Lorri 401b'!N:N,0),0)</f>
        <v>-9174327.926437078</v>
      </c>
      <c r="S1044" s="25">
        <f t="shared" ca="1" si="1047"/>
        <v>-1083679.8932340136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8116429.9277033415</v>
      </c>
      <c r="R1045" s="25">
        <f t="array" aca="1" ref="R1045" ca="1">INDEX('Lorri 401b'!L:L,MATCH('Retirement Calculator'!A1045,'Lorri 401b'!N:N,0),0)</f>
        <v>-9233006.3513754122</v>
      </c>
      <c r="S1045" s="25">
        <f t="shared" ca="1" si="1047"/>
        <v>-1116576.4236720707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8142319.2467640359</v>
      </c>
      <c r="R1046" s="25">
        <f t="array" aca="1" ref="R1046" ca="1">INDEX('Lorri 401b'!L:L,MATCH('Retirement Calculator'!A1046,'Lorri 401b'!N:N,0),0)</f>
        <v>-9291929.26975099</v>
      </c>
      <c r="S1046" s="25">
        <f t="shared" ca="1" si="1047"/>
        <v>-1149610.0229869541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8168316.4379874831</v>
      </c>
      <c r="R1047" s="25">
        <f t="array" aca="1" ref="R1047" ca="1">INDEX('Lorri 401b'!L:L,MATCH('Retirement Calculator'!A1047,'Lorri 401b'!N:N,0),0)</f>
        <v>-9351097.7002864666</v>
      </c>
      <c r="S1047" s="25">
        <f t="shared" ca="1" si="1047"/>
        <v>-1182781.2622989835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8194421.9508410282</v>
      </c>
      <c r="R1048" s="25">
        <f t="array" aca="1" ref="R1048" ca="1">INDEX('Lorri 401b'!L:L,MATCH('Retirement Calculator'!A1048,'Lorri 401b'!N:N,0),0)</f>
        <v>-9410512.6659491733</v>
      </c>
      <c r="S1048" s="25">
        <f t="shared" ca="1" si="1047"/>
        <v>-1216090.715108145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8220636.2366647962</v>
      </c>
      <c r="R1049" s="25">
        <f t="array" aca="1" ref="R1049" ca="1">INDEX('Lorri 401b'!L:L,MATCH('Retirement Calculator'!A1049,'Lorri 401b'!N:N,0),0)</f>
        <v>-9470175.1939688083</v>
      </c>
      <c r="S1049" s="25">
        <f t="shared" ca="1" si="1047"/>
        <v>-1249538.957304012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8246959.7486794973</v>
      </c>
      <c r="R1050" s="25">
        <f t="array" aca="1" ref="R1050" ca="1">INDEX('Lorri 401b'!L:L,MATCH('Retirement Calculator'!A1050,'Lorri 401b'!N:N,0),0)</f>
        <v>-9530086.315855192</v>
      </c>
      <c r="S1050" s="25">
        <f t="shared" ca="1" si="1047"/>
        <v>-1283126.5671756947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8273392.9419942591</v>
      </c>
      <c r="R1051" s="25">
        <f t="array" aca="1" ref="R1051" ca="1">INDEX('Lorri 401b'!L:L,MATCH('Retirement Calculator'!A1051,'Lorri 401b'!N:N,0),0)</f>
        <v>-9590247.0674161017</v>
      </c>
      <c r="S1051" s="25">
        <f t="shared" ca="1" si="1047"/>
        <v>-1316854.1254218426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8299936.2736144997</v>
      </c>
      <c r="R1052" s="25">
        <f t="array" aca="1" ref="R1052" ca="1">INDEX('Lorri 401b'!L:L,MATCH('Retirement Calculator'!A1052,'Lorri 401b'!N:N,0),0)</f>
        <v>-9650658.4887751825</v>
      </c>
      <c r="S1052" s="25">
        <f t="shared" ca="1" si="1047"/>
        <v>-1350722.2151606828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8326590.2024498247</v>
      </c>
      <c r="R1053" s="25">
        <f t="array" aca="1" ref="R1053" ca="1">INDEX('Lorri 401b'!L:L,MATCH('Retirement Calculator'!A1053,'Lorri 401b'!N:N,0),0)</f>
        <v>-9711321.624389926</v>
      </c>
      <c r="S1053" s="25">
        <f t="shared" ca="1" si="1047"/>
        <v>-1384731.4219401013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8353355.1893219631</v>
      </c>
      <c r="R1054" s="25">
        <f t="array" aca="1" ref="R1054" ca="1">INDEX('Lorri 401b'!L:L,MATCH('Retirement Calculator'!A1054,'Lorri 401b'!N:N,0),0)</f>
        <v>-9772237.52306973</v>
      </c>
      <c r="S1054" s="25">
        <f t="shared" ca="1" si="1047"/>
        <v>-1418882.3337477669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8380231.6969727352</v>
      </c>
      <c r="R1055" s="25">
        <f t="array" aca="1" ref="R1055" ca="1">INDEX('Lorri 401b'!L:L,MATCH('Retirement Calculator'!A1055,'Lorri 401b'!N:N,0),0)</f>
        <v>-9833407.2379940338</v>
      </c>
      <c r="S1055" s="25">
        <f t="shared" ca="1" si="1047"/>
        <v>-1453175.5410212986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8407220.1900720522</v>
      </c>
      <c r="R1056" s="25">
        <f t="array" aca="1" ref="R1056" ca="1">INDEX('Lorri 401b'!L:L,MATCH('Retirement Calculator'!A1056,'Lorri 401b'!N:N,0),0)</f>
        <v>-9894831.8267305233</v>
      </c>
      <c r="S1056" s="25">
        <f t="shared" ca="1" si="1047"/>
        <v>-1487611.6366584711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8434321.1352259498</v>
      </c>
      <c r="R1057" s="25">
        <f t="array" aca="1" ref="R1057" ca="1">INDEX('Lorri 401b'!L:L,MATCH('Retirement Calculator'!A1057,'Lorri 401b'!N:N,0),0)</f>
        <v>-9956512.3512534145</v>
      </c>
      <c r="S1057" s="25">
        <f t="shared" ca="1" si="1047"/>
        <v>-1522191.2160274647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8461535.0009846557</v>
      </c>
      <c r="R1058" s="25">
        <f t="array" aca="1" ref="R1058" ca="1">INDEX('Lorri 401b'!L:L,MATCH('Retirement Calculator'!A1058,'Lorri 401b'!N:N,0),0)</f>
        <v>-10018449.877961818</v>
      </c>
      <c r="S1058" s="25">
        <f t="shared" ca="1" si="1047"/>
        <v>-1556914.8769771624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8488862.2578506898</v>
      </c>
      <c r="R1059" s="25">
        <f t="array" aca="1" ref="R1059" ca="1">INDEX('Lorri 401b'!L:L,MATCH('Retirement Calculator'!A1059,'Lorri 401b'!N:N,0),0)</f>
        <v>-10080645.477698173</v>
      </c>
      <c r="S1059" s="25">
        <f t="shared" ca="1" si="1047"/>
        <v>-1591783.2198474836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8516303.3782869987</v>
      </c>
      <c r="R1060" s="25">
        <f t="array" aca="1" ref="R1060" ca="1">INDEX('Lorri 401b'!L:L,MATCH('Retirement Calculator'!A1060,'Lorri 401b'!N:N,0),0)</f>
        <v>-10143100.225766763</v>
      </c>
      <c r="S1060" s="25">
        <f t="shared" ca="1" si="1047"/>
        <v>-1626796.8474797644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8543858.8367251251</v>
      </c>
      <c r="R1061" s="25">
        <f t="array" aca="1" ref="R1061" ca="1">INDEX('Lorri 401b'!L:L,MATCH('Retirement Calculator'!A1061,'Lorri 401b'!N:N,0),0)</f>
        <v>-10205815.201952305</v>
      </c>
      <c r="S1061" s="25">
        <f t="shared" ca="1" si="1047"/>
        <v>-1661956.3652271796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8571529.1095734108</v>
      </c>
      <c r="R1062" s="25">
        <f t="array" aca="1" ref="R1062" ca="1">INDEX('Lorri 401b'!L:L,MATCH('Retirement Calculator'!A1062,'Lorri 401b'!N:N,0),0)</f>
        <v>-10268791.490538619</v>
      </c>
      <c r="S1062" s="25">
        <f t="shared" ca="1" si="1047"/>
        <v>-1697262.3809652086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8599314.6752252299</v>
      </c>
      <c r="R1063" s="25">
        <f t="array" aca="1" ref="R1063" ca="1">INDEX('Lorri 401b'!L:L,MATCH('Retirement Calculator'!A1063,'Lorri 401b'!N:N,0),0)</f>
        <v>-10332030.180327378</v>
      </c>
      <c r="S1063" s="25">
        <f t="shared" ca="1" si="1047"/>
        <v>-1732715.5051021483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8627216.0140672661</v>
      </c>
      <c r="R1064" s="25">
        <f t="array" aca="1" ref="R1064" ca="1">INDEX('Lorri 401b'!L:L,MATCH('Retirement Calculator'!A1064,'Lorri 401b'!N:N,0),0)</f>
        <v>-10395532.364656923</v>
      </c>
      <c r="S1064" s="25">
        <f t="shared" ca="1" si="1047"/>
        <v>-1768316.3505896572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8655233.6084878109</v>
      </c>
      <c r="R1065" s="25">
        <f t="array" aca="1" ref="R1065" ca="1">INDEX('Lorri 401b'!L:L,MATCH('Retirement Calculator'!A1065,'Lorri 401b'!N:N,0),0)</f>
        <v>-10459299.141421175</v>
      </c>
      <c r="S1065" s="25">
        <f t="shared" ca="1" si="1047"/>
        <v>-1804065.5329333637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8683367.9428851083</v>
      </c>
      <c r="R1066" s="25">
        <f t="array" aca="1" ref="R1066" ca="1">INDEX('Lorri 401b'!L:L,MATCH('Retirement Calculator'!A1066,'Lorri 401b'!N:N,0),0)</f>
        <v>-10523331.61308861</v>
      </c>
      <c r="S1066" s="25">
        <f t="shared" ca="1" si="1047"/>
        <v>-1839963.6702035014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8711619.5036757272</v>
      </c>
      <c r="R1067" s="25">
        <f t="array" aca="1" ref="R1067" ca="1">INDEX('Lorri 401b'!L:L,MATCH('Retirement Calculator'!A1067,'Lorri 401b'!N:N,0),0)</f>
        <v>-10587630.886721326</v>
      </c>
      <c r="S1067" s="25">
        <f t="shared" ca="1" si="1047"/>
        <v>-1876011.3830455989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8739988.7793029733</v>
      </c>
      <c r="R1068" s="25">
        <f t="array" aca="1" ref="R1068" ca="1">INDEX('Lorri 401b'!L:L,MATCH('Retirement Calculator'!A1068,'Lorri 401b'!N:N,0),0)</f>
        <v>-10652198.073994178</v>
      </c>
      <c r="S1068" s="25">
        <f t="shared" ca="1" si="1047"/>
        <v>-1912209.294691205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8768476.2602453325</v>
      </c>
      <c r="R1069" s="25">
        <f t="array" aca="1" ref="R1069" ca="1">INDEX('Lorri 401b'!L:L,MATCH('Retirement Calculator'!A1069,'Lorri 401b'!N:N,0),0)</f>
        <v>-10717034.291214</v>
      </c>
      <c r="S1069" s="25">
        <f t="shared" ca="1" si="1047"/>
        <v>-1948558.0309686679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8797082.4390249513</v>
      </c>
      <c r="R1070" s="25">
        <f t="array" aca="1" ref="R1070" ca="1">INDEX('Lorri 401b'!L:L,MATCH('Retirement Calculator'!A1070,'Lorri 401b'!N:N,0),0)</f>
        <v>-10782140.659338906</v>
      </c>
      <c r="S1070" s="25">
        <f t="shared" ca="1" si="1047"/>
        <v>-1985058.2203139551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8825807.810216153</v>
      </c>
      <c r="R1071" s="25">
        <f t="array" aca="1" ref="R1071" ca="1">INDEX('Lorri 401b'!L:L,MATCH('Retirement Calculator'!A1071,'Lorri 401b'!N:N,0),0)</f>
        <v>-10847518.303997666</v>
      </c>
      <c r="S1071" s="25">
        <f t="shared" ca="1" si="1047"/>
        <v>-2021710.4937815126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8854652.8704539835</v>
      </c>
      <c r="R1072" s="25">
        <f t="array" aca="1" ref="R1072" ca="1">INDEX('Lorri 401b'!L:L,MATCH('Retirement Calculator'!A1072,'Lorri 401b'!N:N,0),0)</f>
        <v>-10913168.355509169</v>
      </c>
      <c r="S1072" s="25">
        <f t="shared" ca="1" si="1047"/>
        <v>-2058515.4850551859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8883618.1184428055</v>
      </c>
      <c r="R1073" s="25">
        <f t="array" aca="1" ref="R1073" ca="1">INDEX('Lorri 401b'!L:L,MATCH('Retirement Calculator'!A1073,'Lorri 401b'!N:N,0),0)</f>
        <v>-10979091.948901972</v>
      </c>
      <c r="S1073" s="25">
        <f t="shared" ca="1" si="1047"/>
        <v>-2095473.8304591663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8912704.0549649149</v>
      </c>
      <c r="R1074" s="25">
        <f t="array" aca="1" ref="R1074" ca="1">INDEX('Lorri 401b'!L:L,MATCH('Retirement Calculator'!A1074,'Lorri 401b'!N:N,0),0)</f>
        <v>-11045290.223933911</v>
      </c>
      <c r="S1074" s="25">
        <f t="shared" ca="1" si="1047"/>
        <v>-2132586.168968996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8941911.1828891989</v>
      </c>
      <c r="R1075" s="25">
        <f t="array" aca="1" ref="R1075" ca="1">INDEX('Lorri 401b'!L:L,MATCH('Retirement Calculator'!A1075,'Lorri 401b'!N:N,0),0)</f>
        <v>-11111764.325111816</v>
      </c>
      <c r="S1075" s="25">
        <f t="shared" ca="1" si="1047"/>
        <v>-2169853.1422226168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8971240.0071798339</v>
      </c>
      <c r="R1076" s="25">
        <f t="array" aca="1" ref="R1076" ca="1">INDEX('Lorri 401b'!L:L,MATCH('Retirement Calculator'!A1076,'Lorri 401b'!N:N,0),0)</f>
        <v>-11178515.401711294</v>
      </c>
      <c r="S1076" s="25">
        <f t="shared" ca="1" si="1047"/>
        <v>-2207275.3945314605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9000691.0349050146</v>
      </c>
      <c r="R1077" s="25">
        <f t="array" aca="1" ref="R1077" ca="1">INDEX('Lorri 401b'!L:L,MATCH('Retirement Calculator'!A1077,'Lorri 401b'!N:N,0),0)</f>
        <v>-11245544.607796606</v>
      </c>
      <c r="S1077" s="25">
        <f t="shared" ca="1" si="1047"/>
        <v>-2244853.5728915911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9030264.7752457168</v>
      </c>
      <c r="R1078" s="25">
        <f t="array" aca="1" ref="R1078" ca="1">INDEX('Lorri 401b'!L:L,MATCH('Retirement Calculator'!A1078,'Lorri 401b'!N:N,0),0)</f>
        <v>-11312853.102240605</v>
      </c>
      <c r="S1078" s="25">
        <f t="shared" ca="1" si="1047"/>
        <v>-2282588.3269948885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9059961.7395045049</v>
      </c>
      <c r="R1079" s="25">
        <f t="array" aca="1" ref="R1079" ca="1">INDEX('Lorri 401b'!L:L,MATCH('Retirement Calculator'!A1079,'Lorri 401b'!N:N,0),0)</f>
        <v>-11380442.048744788</v>
      </c>
      <c r="S1079" s="25">
        <f t="shared" ca="1" si="1047"/>
        <v>-2320480.3092402834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9089782.4411143716</v>
      </c>
      <c r="R1080" s="25">
        <f t="array" aca="1" ref="R1080" ca="1">INDEX('Lorri 401b'!L:L,MATCH('Retirement Calculator'!A1080,'Lorri 401b'!N:N,0),0)</f>
        <v>-11448312.615859406</v>
      </c>
      <c r="S1080" s="25">
        <f t="shared" ca="1" si="1047"/>
        <v>-2358530.1747450344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9119727.3956476115</v>
      </c>
      <c r="R1081" s="25">
        <f t="array" aca="1" ref="R1081" ca="1">INDEX('Lorri 401b'!L:L,MATCH('Retirement Calculator'!A1081,'Lorri 401b'!N:N,0),0)</f>
        <v>-11516465.977003668</v>
      </c>
      <c r="S1081" s="25">
        <f t="shared" ca="1" si="1047"/>
        <v>-2396738.581356056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9149797.1208247412</v>
      </c>
      <c r="R1082" s="25">
        <f t="array" aca="1" ref="R1082" ca="1">INDEX('Lorri 401b'!L:L,MATCH('Retirement Calculator'!A1082,'Lorri 401b'!N:N,0),0)</f>
        <v>-11584903.31048603</v>
      </c>
      <c r="S1082" s="25">
        <f t="shared" ca="1" si="1047"/>
        <v>-2435106.1896612886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9179992.1365234423</v>
      </c>
      <c r="R1083" s="25">
        <f t="array" aca="1" ref="R1083" ca="1">INDEX('Lorri 401b'!L:L,MATCH('Retirement Calculator'!A1083,'Lorri 401b'!N:N,0),0)</f>
        <v>-11653625.799524568</v>
      </c>
      <c r="S1083" s="25">
        <f t="shared" ca="1" si="1047"/>
        <v>-2473633.6630011257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9210312.964787554</v>
      </c>
      <c r="R1084" s="25">
        <f t="array" aca="1" ref="R1084" ca="1">INDEX('Lorri 401b'!L:L,MATCH('Retirement Calculator'!A1084,'Lorri 401b'!N:N,0),0)</f>
        <v>-11722634.632267434</v>
      </c>
      <c r="S1084" s="25">
        <f t="shared" ca="1" si="1047"/>
        <v>-2512321.6674798802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9240760.1298360992</v>
      </c>
      <c r="R1085" s="25">
        <f t="array" aca="1" ref="R1085" ca="1">INDEX('Lorri 401b'!L:L,MATCH('Retirement Calculator'!A1085,'Lorri 401b'!N:N,0),0)</f>
        <v>-11791931.001813395</v>
      </c>
      <c r="S1085" s="25">
        <f t="shared" ca="1" si="1047"/>
        <v>-2551170.8719772957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9271334.1580723468</v>
      </c>
      <c r="R1086" s="25">
        <f t="array" aca="1" ref="R1086" ca="1">INDEX('Lorri 401b'!L:L,MATCH('Retirement Calculator'!A1086,'Lorri 401b'!N:N,0),0)</f>
        <v>-11861516.106232464</v>
      </c>
      <c r="S1086" s="25">
        <f t="shared" ca="1" si="1047"/>
        <v>-2590181.9481601175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9302035.5780929122</v>
      </c>
      <c r="R1087" s="25">
        <f t="array" aca="1" ref="R1087" ca="1">INDEX('Lorri 401b'!L:L,MATCH('Retirement Calculator'!A1087,'Lorri 401b'!N:N,0),0)</f>
        <v>-11931391.148586614</v>
      </c>
      <c r="S1087" s="25">
        <f t="shared" ca="1" si="1047"/>
        <v>-2629355.5704937018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9332864.9206968974</v>
      </c>
      <c r="R1088" s="25">
        <f t="array" aca="1" ref="R1088" ca="1">INDEX('Lorri 401b'!L:L,MATCH('Retirement Calculator'!A1088,'Lorri 401b'!N:N,0),0)</f>
        <v>-12001557.336950572</v>
      </c>
      <c r="S1088" s="25">
        <f t="shared" ca="1" si="1047"/>
        <v>-2668692.4162536748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9363822.7188950647</v>
      </c>
      <c r="R1089" s="25">
        <f t="array" aca="1" ref="R1089" ca="1">INDEX('Lorri 401b'!L:L,MATCH('Retirement Calculator'!A1089,'Lorri 401b'!N:N,0),0)</f>
        <v>-12072015.884432713</v>
      </c>
      <c r="S1089" s="25">
        <f t="shared" ca="1" si="1047"/>
        <v>-2708193.1655376479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9394909.5079190582</v>
      </c>
      <c r="R1090" s="25">
        <f t="array" aca="1" ref="R1090" ca="1">INDEX('Lorri 401b'!L:L,MATCH('Retirement Calculator'!A1090,'Lorri 401b'!N:N,0),0)</f>
        <v>-12142768.00919603</v>
      </c>
      <c r="S1090" s="25">
        <f t="shared" ca="1" si="1047"/>
        <v>-2747858.5012769718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9426125.8252306525</v>
      </c>
      <c r="R1091" s="25">
        <f t="array" aca="1" ref="R1091" ca="1">INDEX('Lorri 401b'!L:L,MATCH('Retirement Calculator'!A1091,'Lorri 401b'!N:N,0),0)</f>
        <v>-12213814.934479194</v>
      </c>
      <c r="S1091" s="25">
        <f t="shared" ca="1" si="1047"/>
        <v>-2787689.1092485413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9457472.2105310448</v>
      </c>
      <c r="R1092" s="25">
        <f t="array" aca="1" ref="R1092" ca="1">INDEX('Lorri 401b'!L:L,MATCH('Retirement Calculator'!A1092,'Lorri 401b'!N:N,0),0)</f>
        <v>-12285157.888617704</v>
      </c>
      <c r="S1092" s="25">
        <f t="shared" ca="1" si="1047"/>
        <v>-2827685.6780866589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9488949.2057701889</v>
      </c>
      <c r="R1093" s="25">
        <f t="array" aca="1" ref="R1093" ca="1">INDEX('Lorri 401b'!L:L,MATCH('Retirement Calculator'!A1093,'Lorri 401b'!N:N,0),0)</f>
        <v>-12356798.105065124</v>
      </c>
      <c r="S1093" s="25">
        <f t="shared" ca="1" si="1047"/>
        <v>-2867848.8992949352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9520557.3551561628</v>
      </c>
      <c r="R1094" s="25">
        <f t="array" aca="1" ref="R1094" ca="1">INDEX('Lorri 401b'!L:L,MATCH('Retirement Calculator'!A1094,'Lorri 401b'!N:N,0),0)</f>
        <v>-12428736.822414409</v>
      </c>
      <c r="S1094" s="25">
        <f t="shared" ca="1" si="1047"/>
        <v>-2908179.4672582466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9552297.2051645778</v>
      </c>
      <c r="R1095" s="25">
        <f t="array" aca="1" ref="R1095" ca="1">INDEX('Lorri 401b'!L:L,MATCH('Retirement Calculator'!A1095,'Lorri 401b'!N:N,0),0)</f>
        <v>-12500975.284419317</v>
      </c>
      <c r="S1095" s="25">
        <f t="shared" ca="1" si="1047"/>
        <v>-2948678.079254739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9584169.304548027</v>
      </c>
      <c r="R1096" s="25">
        <f t="array" aca="1" ref="R1096" ca="1">INDEX('Lorri 401b'!L:L,MATCH('Retirement Calculator'!A1096,'Lorri 401b'!N:N,0),0)</f>
        <v>-12573514.740015911</v>
      </c>
      <c r="S1096" s="25">
        <f t="shared" ca="1" si="1047"/>
        <v>-2989345.4354678839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9616174.2043455746</v>
      </c>
      <c r="R1097" s="25">
        <f t="array" aca="1" ref="R1097" ca="1">INDEX('Lorri 401b'!L:L,MATCH('Retirement Calculator'!A1097,'Lorri 401b'!N:N,0),0)</f>
        <v>-12646356.443344157</v>
      </c>
      <c r="S1097" s="25">
        <f t="shared" ca="1" si="1047"/>
        <v>-3030182.2389985826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9648312.4578922782</v>
      </c>
      <c r="R1098" s="25">
        <f t="array" aca="1" ref="R1098" ca="1">INDEX('Lorri 401b'!L:L,MATCH('Retirement Calculator'!A1098,'Lorri 401b'!N:N,0),0)</f>
        <v>-12719501.653769605</v>
      </c>
      <c r="S1098" s="25">
        <f t="shared" ca="1" si="1047"/>
        <v>-3071189.1958773267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9680584.6208287608</v>
      </c>
      <c r="R1099" s="25">
        <f t="array" aca="1" ref="R1099" ca="1">INDEX('Lorri 401b'!L:L,MATCH('Retirement Calculator'!A1099,'Lorri 401b'!N:N,0),0)</f>
        <v>-12792951.635905158</v>
      </c>
      <c r="S1099" s="25">
        <f t="shared" ca="1" si="1047"/>
        <v>-3112367.015076397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9712991.2511108108</v>
      </c>
      <c r="R1100" s="25">
        <f t="array" aca="1" ref="R1100" ca="1">INDEX('Lorri 401b'!L:L,MATCH('Retirement Calculator'!A1100,'Lorri 401b'!N:N,0),0)</f>
        <v>-12866707.659632944</v>
      </c>
      <c r="S1100" s="25">
        <f t="shared" ca="1" si="1047"/>
        <v>-3153716.4085221328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9745532.9090190362</v>
      </c>
      <c r="R1101" s="25">
        <f t="array" aca="1" ref="R1101" ca="1">INDEX('Lorri 401b'!L:L,MATCH('Retirement Calculator'!A1101,'Lorri 401b'!N:N,0),0)</f>
        <v>-12940771.000126261</v>
      </c>
      <c r="S1101" s="25">
        <f t="shared" ca="1" si="1047"/>
        <v>-3195238.091107225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9778210.1571685467</v>
      </c>
      <c r="R1102" s="25">
        <f t="array" aca="1" ref="R1102" ca="1">INDEX('Lorri 401b'!L:L,MATCH('Retirement Calculator'!A1102,'Lorri 401b'!N:N,0),0)</f>
        <v>-13015142.937871635</v>
      </c>
      <c r="S1102" s="25">
        <f t="shared" ca="1" si="1047"/>
        <v>-3236932.7807030883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9811023.5605186801</v>
      </c>
      <c r="R1103" s="25">
        <f t="array" aca="1" ref="R1103" ca="1">INDEX('Lorri 401b'!L:L,MATCH('Retirement Calculator'!A1103,'Lorri 401b'!N:N,0),0)</f>
        <v>-13089824.758690948</v>
      </c>
      <c r="S1103" s="25">
        <f t="shared" ca="1" si="1047"/>
        <v>-3278801.1981722675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9843973.6863827724</v>
      </c>
      <c r="R1104" s="25">
        <f t="array" aca="1" ref="R1104" ca="1">INDEX('Lorri 401b'!L:L,MATCH('Retirement Calculator'!A1104,'Lorri 401b'!N:N,0),0)</f>
        <v>-13164817.753763674</v>
      </c>
      <c r="S1104" s="25">
        <f t="shared" ca="1" si="1047"/>
        <v>-3320844.0673809014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9877061.104437964</v>
      </c>
      <c r="R1105" s="25">
        <f t="array" aca="1" ref="R1105" ca="1">INDEX('Lorri 401b'!L:L,MATCH('Retirement Calculator'!A1105,'Lorri 401b'!N:N,0),0)</f>
        <v>-13240123.219649203</v>
      </c>
      <c r="S1105" s="25">
        <f t="shared" ca="1" si="1047"/>
        <v>-3363062.1152112391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9910286.3867350537</v>
      </c>
      <c r="R1106" s="25">
        <f t="array" aca="1" ref="R1106" ca="1">INDEX('Lorri 401b'!L:L,MATCH('Retirement Calculator'!A1106,'Lorri 401b'!N:N,0),0)</f>
        <v>-13315742.458309256</v>
      </c>
      <c r="S1106" s="25">
        <f t="shared" ca="1" si="1047"/>
        <v>-3405456.0715742018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9943650.1077083796</v>
      </c>
      <c r="R1107" s="25">
        <f t="array" aca="1" ref="R1107" ca="1">INDEX('Lorri 401b'!L:L,MATCH('Retirement Calculator'!A1107,'Lorri 401b'!N:N,0),0)</f>
        <v>-13391676.777130391</v>
      </c>
      <c r="S1107" s="25">
        <f t="shared" ca="1" si="1047"/>
        <v>-3448026.6694220118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9977152.8441857621</v>
      </c>
      <c r="R1108" s="25">
        <f t="array" aca="1" ref="R1108" ca="1">INDEX('Lorri 401b'!L:L,MATCH('Retirement Calculator'!A1108,'Lorri 401b'!N:N,0),0)</f>
        <v>-13467927.488946615</v>
      </c>
      <c r="S1108" s="25">
        <f t="shared" ca="1" si="1047"/>
        <v>-3490774.6447608527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10010795.175398467</v>
      </c>
      <c r="R1109" s="25">
        <f t="array" aca="1" ref="R1109" ca="1">INDEX('Lorri 401b'!L:L,MATCH('Retirement Calculator'!A1109,'Lorri 401b'!N:N,0),0)</f>
        <v>-13544495.912062073</v>
      </c>
      <c r="S1109" s="25">
        <f t="shared" ca="1" si="1047"/>
        <v>-3533700.736663606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10044577.682991225</v>
      </c>
      <c r="R1110" s="25">
        <f t="array" aca="1" ref="R1110" ca="1">INDEX('Lorri 401b'!L:L,MATCH('Retirement Calculator'!A1110,'Lorri 401b'!N:N,0),0)</f>
        <v>-13621383.370273845</v>
      </c>
      <c r="S1110" s="25">
        <f t="shared" ca="1" si="1047"/>
        <v>-3576805.68728262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10078500.951032287</v>
      </c>
      <c r="R1111" s="25">
        <f t="array" aca="1" ref="R1111" ca="1">INDEX('Lorri 401b'!L:L,MATCH('Retirement Calculator'!A1111,'Lorri 401b'!N:N,0),0)</f>
        <v>-13698591.192894833</v>
      </c>
      <c r="S1111" s="25">
        <f t="shared" ca="1" si="1047"/>
        <v>-3620090.2418625467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10112565.566023519</v>
      </c>
      <c r="R1112" s="25">
        <f t="array" aca="1" ref="R1112" ca="1">INDEX('Lorri 401b'!L:L,MATCH('Retirement Calculator'!A1112,'Lorri 401b'!N:N,0),0)</f>
        <v>-13776120.714776741</v>
      </c>
      <c r="S1112" s="25">
        <f t="shared" ca="1" si="1047"/>
        <v>-3663555.1487532221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10146772.116910549</v>
      </c>
      <c r="R1113" s="25">
        <f t="array" aca="1" ref="R1113" ca="1">INDEX('Lorri 401b'!L:L,MATCH('Retirement Calculator'!A1113,'Lorri 401b'!N:N,0),0)</f>
        <v>-13853973.276333159</v>
      </c>
      <c r="S1113" s="25">
        <f t="shared" ca="1" si="1047"/>
        <v>-3707201.15942261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10181121.195092941</v>
      </c>
      <c r="R1114" s="25">
        <f t="array" aca="1" ref="R1114" ca="1">INDEX('Lorri 401b'!L:L,MATCH('Retirement Calculator'!A1114,'Lorri 401b'!N:N,0),0)</f>
        <v>-13932150.223562727</v>
      </c>
      <c r="S1114" s="25">
        <f t="shared" ca="1" si="1047"/>
        <v>-3751029.028469786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10215613.394434426</v>
      </c>
      <c r="R1115" s="25">
        <f t="array" aca="1" ref="R1115" ca="1">INDEX('Lorri 401b'!L:L,MATCH('Retirement Calculator'!A1115,'Lorri 401b'!N:N,0),0)</f>
        <v>-14010652.908072418</v>
      </c>
      <c r="S1115" s="25">
        <f t="shared" ca="1" si="1047"/>
        <v>-3795039.5136379916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10250249.311273167</v>
      </c>
      <c r="R1116" s="25">
        <f t="array" aca="1" ref="R1116" ca="1">INDEX('Lorri 401b'!L:L,MATCH('Retirement Calculator'!A1116,'Lorri 401b'!N:N,0),0)</f>
        <v>-14089482.6871009</v>
      </c>
      <c r="S1116" s="25">
        <f t="shared" ca="1" si="1047"/>
        <v>-3839233.3758277334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10285029.54443207</v>
      </c>
      <c r="R1117" s="25">
        <f t="array" aca="1" ref="R1117" ca="1">INDEX('Lorri 401b'!L:L,MATCH('Retirement Calculator'!A1117,'Lorri 401b'!N:N,0),0)</f>
        <v>-14168640.923542</v>
      </c>
      <c r="S1117" s="25">
        <f t="shared" ca="1" si="1047"/>
        <v>-3883611.3791099302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10319954.695229134</v>
      </c>
      <c r="R1118" s="25">
        <f t="array" aca="1" ref="R1118" ca="1">INDEX('Lorri 401b'!L:L,MATCH('Retirement Calculator'!A1118,'Lorri 401b'!N:N,0),0)</f>
        <v>-14248128.985968273</v>
      </c>
      <c r="S1118" s="25">
        <f t="shared" ca="1" si="1047"/>
        <v>-3928174.2907391395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10355025.367487852</v>
      </c>
      <c r="R1119" s="25">
        <f t="array" aca="1" ref="R1119" ca="1">INDEX('Lorri 401b'!L:L,MATCH('Retirement Calculator'!A1119,'Lorri 401b'!N:N,0),0)</f>
        <v>-14327948.248654654</v>
      </c>
      <c r="S1119" s="25">
        <f t="shared" ca="1" si="1047"/>
        <v>-3972922.8811668027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10390242.167547649</v>
      </c>
      <c r="R1120" s="25">
        <f t="array" aca="1" ref="R1120" ca="1">INDEX('Lorri 401b'!L:L,MATCH('Retirement Calculator'!A1120,'Lorri 401b'!N:N,0),0)</f>
        <v>-14408100.091602229</v>
      </c>
      <c r="S1120" s="25">
        <f t="shared" ca="1" si="1047"/>
        <v>-4017857.9240545798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10425605.704274362</v>
      </c>
      <c r="R1121" s="25">
        <f t="array" aca="1" ref="R1121" ca="1">INDEX('Lorri 401b'!L:L,MATCH('Retirement Calculator'!A1121,'Lorri 401b'!N:N,0),0)</f>
        <v>-14488585.900562085</v>
      </c>
      <c r="S1121" s="25">
        <f t="shared" ca="1" si="1047"/>
        <v>-4062980.1962877233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10461116.589070769</v>
      </c>
      <c r="R1122" s="25">
        <f t="array" aca="1" ref="R1122" ca="1">INDEX('Lorri 401b'!L:L,MATCH('Retirement Calculator'!A1122,'Lorri 401b'!N:N,0),0)</f>
        <v>-14569407.067059275</v>
      </c>
      <c r="S1122" s="25">
        <f t="shared" ca="1" si="1047"/>
        <v>-4108290.4779885057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10496775.435887162</v>
      </c>
      <c r="R1123" s="25">
        <f t="array" aca="1" ref="R1123" ca="1">INDEX('Lorri 401b'!L:L,MATCH('Retirement Calculator'!A1123,'Lorri 401b'!N:N,0),0)</f>
        <v>-14650564.988416869</v>
      </c>
      <c r="S1123" s="25">
        <f t="shared" ca="1" si="1047"/>
        <v>-4153789.5525297076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10532582.861231955</v>
      </c>
      <c r="R1124" s="25">
        <f t="array" aca="1" ref="R1124" ca="1">INDEX('Lorri 401b'!L:L,MATCH('Retirement Calculator'!A1124,'Lorri 401b'!N:N,0),0)</f>
        <v>-14732061.06778012</v>
      </c>
      <c r="S1124" s="25">
        <f t="shared" ca="1" si="1047"/>
        <v>-4199478.2065481655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10568539.484182352</v>
      </c>
      <c r="R1125" s="25">
        <f t="array" aca="1" ref="R1125" ca="1">INDEX('Lorri 401b'!L:L,MATCH('Retirement Calculator'!A1125,'Lorri 401b'!N:N,0),0)</f>
        <v>-14813896.714140717</v>
      </c>
      <c r="S1125" s="25">
        <f t="shared" ca="1" si="1047"/>
        <v>-4245357.2299583647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10604645.926395042</v>
      </c>
      <c r="R1126" s="25">
        <f t="array" aca="1" ref="R1126" ca="1">INDEX('Lorri 401b'!L:L,MATCH('Retirement Calculator'!A1126,'Lorri 401b'!N:N,0),0)</f>
        <v>-14896073.34236115</v>
      </c>
      <c r="S1126" s="25">
        <f t="shared" ca="1" si="1047"/>
        <v>-4291427.4159661084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10640902.812116953</v>
      </c>
      <c r="R1127" s="25">
        <f t="array" aca="1" ref="R1127" ca="1">INDEX('Lorri 401b'!L:L,MATCH('Retirement Calculator'!A1127,'Lorri 401b'!N:N,0),0)</f>
        <v>-14978592.373199169</v>
      </c>
      <c r="S1127" s="25">
        <f t="shared" ca="1" si="1047"/>
        <v>-4337689.561082216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10677310.768196037</v>
      </c>
      <c r="R1128" s="25">
        <f t="array" aca="1" ref="R1128" ca="1">INDEX('Lorri 401b'!L:L,MATCH('Retirement Calculator'!A1128,'Lorri 401b'!N:N,0),0)</f>
        <v>-15061455.233332345</v>
      </c>
      <c r="S1128" s="25">
        <f t="shared" ca="1" si="1047"/>
        <v>-4384144.4651363082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10713870.424092118</v>
      </c>
      <c r="R1129" s="25">
        <f t="array" aca="1" ref="R1129" ca="1">INDEX('Lorri 401b'!L:L,MATCH('Retirement Calculator'!A1129,'Lorri 401b'!N:N,0),0)</f>
        <v>-15144663.355382744</v>
      </c>
      <c r="S1129" s="25">
        <f t="shared" ca="1" si="1047"/>
        <v>-4430792.9312906265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10750582.411887765</v>
      </c>
      <c r="R1130" s="25">
        <f t="array" aca="1" ref="R1130" ca="1">INDEX('Lorri 401b'!L:L,MATCH('Retirement Calculator'!A1130,'Lorri 401b'!N:N,0),0)</f>
        <v>-15228218.177941686</v>
      </c>
      <c r="S1130" s="25">
        <f t="shared" ca="1" si="1047"/>
        <v>-4477635.7660539206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10787447.366299229</v>
      </c>
      <c r="R1131" s="25">
        <f t="array" aca="1" ref="R1131" ca="1">INDEX('Lorri 401b'!L:L,MATCH('Retirement Calculator'!A1131,'Lorri 401b'!N:N,0),0)</f>
        <v>-15312121.145594623</v>
      </c>
      <c r="S1131" s="25">
        <f t="shared" ca="1" si="1047"/>
        <v>-4524673.7792953942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10824465.924687406</v>
      </c>
      <c r="R1132" s="25">
        <f t="array" aca="1" ref="R1132" ca="1">INDEX('Lorri 401b'!L:L,MATCH('Retirement Calculator'!A1132,'Lorri 401b'!N:N,0),0)</f>
        <v>-15396373.708946114</v>
      </c>
      <c r="S1132" s="25">
        <f t="shared" ca="1" si="1047"/>
        <v>-4571907.7842587084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10861638.727068868</v>
      </c>
      <c r="R1133" s="25">
        <f t="array" aca="1" ref="R1133" ca="1">INDEX('Lorri 401b'!L:L,MATCH('Retirement Calculator'!A1133,'Lorri 401b'!N:N,0),0)</f>
        <v>-15480977.324644903</v>
      </c>
      <c r="S1133" s="25">
        <f t="shared" ca="1" si="1047"/>
        <v>-4619338.5975760352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10898966.416126918</v>
      </c>
      <c r="R1134" s="25">
        <f t="array" aca="1" ref="R1134" ca="1">INDEX('Lorri 401b'!L:L,MATCH('Retirement Calculator'!A1134,'Lorri 401b'!N:N,0),0)</f>
        <v>-15565933.455409104</v>
      </c>
      <c r="S1134" s="25">
        <f t="shared" ca="1" si="1047"/>
        <v>-4666967.039282186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10936449.637222711</v>
      </c>
      <c r="R1135" s="25">
        <f t="array" aca="1" ref="R1135" ca="1">INDEX('Lorri 401b'!L:L,MATCH('Retirement Calculator'!A1135,'Lorri 401b'!N:N,0),0)</f>
        <v>-15651243.570051489</v>
      </c>
      <c r="S1135" s="25">
        <f t="shared" ca="1" si="1047"/>
        <v>-4714793.9328287784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10974089.038406404</v>
      </c>
      <c r="R1136" s="25">
        <f t="array" aca="1" ref="R1136" ca="1">INDEX('Lorri 401b'!L:L,MATCH('Retirement Calculator'!A1136,'Lorri 401b'!N:N,0),0)</f>
        <v>-15736909.143504884</v>
      </c>
      <c r="S1136" s="25">
        <f t="shared" ca="1" si="1047"/>
        <v>-4762820.1050984804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11011885.270428361</v>
      </c>
      <c r="R1137" s="25">
        <f t="array" aca="1" ref="R1137" ca="1">INDEX('Lorri 401b'!L:L,MATCH('Retirement Calculator'!A1137,'Lorri 401b'!N:N,0),0)</f>
        <v>-15822931.656847669</v>
      </c>
      <c r="S1137" s="25">
        <f t="shared" ca="1" si="1047"/>
        <v>-4811046.3864193074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11049838.986750411</v>
      </c>
      <c r="R1138" s="25">
        <f t="array" aca="1" ref="R1138" ca="1">INDEX('Lorri 401b'!L:L,MATCH('Retirement Calculator'!A1138,'Lorri 401b'!N:N,0),0)</f>
        <v>-15909312.597329382</v>
      </c>
      <c r="S1138" s="25">
        <f t="shared" ca="1" si="1047"/>
        <v>-4859473.610578971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11087950.843557134</v>
      </c>
      <c r="R1139" s="25">
        <f t="array" aca="1" ref="R1139" ca="1">INDEX('Lorri 401b'!L:L,MATCH('Retirement Calculator'!A1139,'Lorri 401b'!N:N,0),0)</f>
        <v>-15996053.458396435</v>
      </c>
      <c r="S1139" s="25">
        <f t="shared" ca="1" si="1047"/>
        <v>-4908102.6148393005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11126221.49976722</v>
      </c>
      <c r="R1140" s="25">
        <f t="array" aca="1" ref="R1140" ca="1">INDEX('Lorri 401b'!L:L,MATCH('Retirement Calculator'!A1140,'Lorri 401b'!N:N,0),0)</f>
        <v>-16083155.739717934</v>
      </c>
      <c r="S1140" s="25">
        <f t="shared" ca="1" si="1047"/>
        <v>-4956934.2399507146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11164651.617044847</v>
      </c>
      <c r="R1141" s="25">
        <f t="array" aca="1" ref="R1141" ca="1">INDEX('Lorri 401b'!L:L,MATCH('Retirement Calculator'!A1141,'Lorri 401b'!N:N,0),0)</f>
        <v>-16170620.947211606</v>
      </c>
      <c r="S1141" s="25">
        <f t="shared" ca="1" si="1047"/>
        <v>-5005969.330166759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11203241.859811131</v>
      </c>
      <c r="R1142" s="25">
        <f t="array" aca="1" ref="R1142" ca="1">INDEX('Lorri 401b'!L:L,MATCH('Retirement Calculator'!A1142,'Lorri 401b'!N:N,0),0)</f>
        <v>-16258450.593069835</v>
      </c>
      <c r="S1142" s="25">
        <f t="shared" ca="1" si="1047"/>
        <v>-5055208.7332587037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11241992.895255608</v>
      </c>
      <c r="R1143" s="25">
        <f t="array" aca="1" ref="R1143" ca="1">INDEX('Lorri 401b'!L:L,MATCH('Retirement Calculator'!A1143,'Lorri 401b'!N:N,0),0)</f>
        <v>-16346646.195785806</v>
      </c>
      <c r="S1143" s="25">
        <f t="shared" ca="1" si="1047"/>
        <v>-5104653.3005301971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11280905.393347772</v>
      </c>
      <c r="R1144" s="25">
        <f t="array" aca="1" ref="R1144" ca="1">INDEX('Lorri 401b'!L:L,MATCH('Retirement Calculator'!A1144,'Lorri 401b'!N:N,0),0)</f>
        <v>-16435209.280179759</v>
      </c>
      <c r="S1144" s="25">
        <f t="shared" ca="1" si="1047"/>
        <v>-5154303.8868319876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11319980.026848651</v>
      </c>
      <c r="R1145" s="25">
        <f t="array" aca="1" ref="R1145" ca="1">INDEX('Lorri 401b'!L:L,MATCH('Retirement Calculator'!A1145,'Lorri 401b'!N:N,0),0)</f>
        <v>-16524141.377425356</v>
      </c>
      <c r="S1145" s="25">
        <f t="shared" ca="1" si="1047"/>
        <v>-5204161.3505767044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11359217.471322451</v>
      </c>
      <c r="R1146" s="25">
        <f t="array" aca="1" ref="R1146" ca="1">INDEX('Lorri 401b'!L:L,MATCH('Retirement Calculator'!A1146,'Lorri 401b'!N:N,0),0)</f>
        <v>-16613444.025076142</v>
      </c>
      <c r="S1146" s="25">
        <f t="shared" ca="1" si="1047"/>
        <v>-5254226.5537536908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11398618.405148225</v>
      </c>
      <c r="R1147" s="25">
        <f t="array" aca="1" ref="R1147" ca="1">INDEX('Lorri 401b'!L:L,MATCH('Retirement Calculator'!A1147,'Lorri 401b'!N:N,0),0)</f>
        <v>-16703118.767092139</v>
      </c>
      <c r="S1147" s="25">
        <f t="shared" ca="1" si="1047"/>
        <v>-5304500.3619439136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11438183.509531606</v>
      </c>
      <c r="R1148" s="25">
        <f t="array" aca="1" ref="R1148" ca="1">INDEX('Lorri 401b'!L:L,MATCH('Retirement Calculator'!A1148,'Lorri 401b'!N:N,0),0)</f>
        <v>-16793167.153866537</v>
      </c>
      <c r="S1148" s="25">
        <f t="shared" ca="1" si="1047"/>
        <v>-5354983.6443349309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11477913.468516584</v>
      </c>
      <c r="R1149" s="25">
        <f t="array" aca="1" ref="R1149" ca="1">INDEX('Lorri 401b'!L:L,MATCH('Retirement Calculator'!A1149,'Lorri 401b'!N:N,0),0)</f>
        <v>-16883590.742252495</v>
      </c>
      <c r="S1149" s="25">
        <f t="shared" ca="1" si="1047"/>
        <v>-5405677.2737359107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11517808.968997335</v>
      </c>
      <c r="R1150" s="25">
        <f t="array" aca="1" ref="R1150" ca="1">INDEX('Lorri 401b'!L:L,MATCH('Retirement Calculator'!A1150,'Lorri 401b'!N:N,0),0)</f>
        <v>-16974391.095590062</v>
      </c>
      <c r="S1150" s="25">
        <f t="shared" ca="1" si="1047"/>
        <v>-5456582.1265927274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11557870.700730087</v>
      </c>
      <c r="R1151" s="25">
        <f t="array" aca="1" ref="R1151" ca="1">INDEX('Lorri 401b'!L:L,MATCH('Retirement Calculator'!A1151,'Lorri 401b'!N:N,0),0)</f>
        <v>-17065569.7837332</v>
      </c>
      <c r="S1151" s="25">
        <f t="shared" ca="1" si="1047"/>
        <v>-5507699.083003113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11598099.356345059</v>
      </c>
      <c r="R1152" s="25">
        <f t="array" aca="1" ref="R1152" ca="1">INDEX('Lorri 401b'!L:L,MATCH('Retirement Calculator'!A1152,'Lorri 401b'!N:N,0),0)</f>
        <v>-17157128.383076936</v>
      </c>
      <c r="S1152" s="25">
        <f t="shared" ca="1" si="1047"/>
        <v>-5559029.0267318767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11638495.631358428</v>
      </c>
      <c r="R1153" s="25">
        <f t="array" aca="1" ref="R1153" ca="1">INDEX('Lorri 401b'!L:L,MATCH('Retirement Calculator'!A1153,'Lorri 401b'!N:N,0),0)</f>
        <v>-17249068.476584602</v>
      </c>
      <c r="S1153" s="25">
        <f t="shared" ca="1" si="1047"/>
        <v>-5610572.8452261742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11679060.224184353</v>
      </c>
      <c r="R1154" s="25">
        <f t="array" aca="1" ref="R1154" ca="1">INDEX('Lorri 401b'!L:L,MATCH('Retirement Calculator'!A1154,'Lorri 401b'!N:N,0),0)</f>
        <v>-17341391.653815217</v>
      </c>
      <c r="S1154" s="25">
        <f t="shared" ca="1" si="1047"/>
        <v>-5662331.4296308644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11719793.836147051</v>
      </c>
      <c r="R1155" s="25">
        <f t="array" aca="1" ref="R1155" ca="1">INDEX('Lorri 401b'!L:L,MATCH('Retirement Calculator'!A1155,'Lorri 401b'!N:N,0),0)</f>
        <v>-17434099.51095096</v>
      </c>
      <c r="S1155" s="25">
        <f t="shared" ca="1" si="1047"/>
        <v>-5714305.6748039089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11760697.171492929</v>
      </c>
      <c r="R1156" s="25">
        <f t="array" aca="1" ref="R1156" ca="1">INDEX('Lorri 401b'!L:L,MATCH('Retirement Calculator'!A1156,'Lorri 401b'!N:N,0),0)</f>
        <v>-17527193.65082477</v>
      </c>
      <c r="S1156" s="25">
        <f t="shared" ca="1" si="1047"/>
        <v>-5766496.4793318417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11801770.937402746</v>
      </c>
      <c r="R1157" s="25">
        <f t="array" aca="1" ref="R1157" ca="1">INDEX('Lorri 401b'!L:L,MATCH('Retirement Calculator'!A1157,'Lorri 401b'!N:N,0),0)</f>
        <v>-17620675.682948053</v>
      </c>
      <c r="S1157" s="25">
        <f t="shared" ca="1" si="1047"/>
        <v>-5818904.7455453072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11843015.844003854</v>
      </c>
      <c r="R1158" s="25">
        <f t="array" aca="1" ref="R1158" ca="1">INDEX('Lorri 401b'!L:L,MATCH('Retirement Calculator'!A1158,'Lorri 401b'!N:N,0),0)</f>
        <v>-17714547.223538518</v>
      </c>
      <c r="S1158" s="25">
        <f t="shared" ca="1" si="1047"/>
        <v>-5871531.3795346636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11884432.604382468</v>
      </c>
      <c r="R1159" s="25">
        <f t="array" aca="1" ref="R1159" ca="1">INDEX('Lorri 401b'!L:L,MATCH('Retirement Calculator'!A1159,'Lorri 401b'!N:N,0),0)</f>
        <v>-17808809.895548109</v>
      </c>
      <c r="S1159" s="25">
        <f t="shared" ca="1" si="1047"/>
        <v>-5924377.2911656406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11926021.934595993</v>
      </c>
      <c r="R1160" s="25">
        <f t="array" aca="1" ref="R1160" ca="1">INDEX('Lorri 401b'!L:L,MATCH('Retirement Calculator'!A1160,'Lorri 401b'!N:N,0),0)</f>
        <v>-17903465.328691073</v>
      </c>
      <c r="S1160" s="25">
        <f t="shared" ca="1" si="1047"/>
        <v>-5977443.39409508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11967784.553685406</v>
      </c>
      <c r="R1161" s="25">
        <f t="array" aca="1" ref="R1161" ca="1">INDEX('Lorri 401b'!L:L,MATCH('Retirement Calculator'!A1161,'Lorri 401b'!N:N,0),0)</f>
        <v>-17998515.159472134</v>
      </c>
      <c r="S1161" s="25">
        <f t="shared" ca="1" si="1047"/>
        <v>-6030730.6057867277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12009721.183687693</v>
      </c>
      <c r="R1162" s="25">
        <f t="array" aca="1" ref="R1162" ca="1">INDEX('Lorri 401b'!L:L,MATCH('Retirement Calculator'!A1162,'Lorri 401b'!N:N,0),0)</f>
        <v>-18093961.031214781</v>
      </c>
      <c r="S1162" s="25">
        <f t="shared" ca="1" si="1047"/>
        <v>-6084239.8475270886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12051832.549648322</v>
      </c>
      <c r="R1163" s="25">
        <f t="array" aca="1" ref="R1163" ca="1">INDEX('Lorri 401b'!L:L,MATCH('Retirement Calculator'!A1163,'Lorri 401b'!N:N,0),0)</f>
        <v>-18189804.594089691</v>
      </c>
      <c r="S1163" s="25">
        <f t="shared" ca="1" si="1047"/>
        <v>-6137972.0444413684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12094119.379633788</v>
      </c>
      <c r="R1164" s="25">
        <f t="array" aca="1" ref="R1164" ca="1">INDEX('Lorri 401b'!L:L,MATCH('Retirement Calculator'!A1164,'Lorri 401b'!N:N,0),0)</f>
        <v>-18286047.505143244</v>
      </c>
      <c r="S1164" s="25">
        <f t="shared" ca="1" si="1047"/>
        <v>-6191928.1255094558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12136582.404744193</v>
      </c>
      <c r="R1165" s="25">
        <f t="array" aca="1" ref="R1165" ca="1">INDEX('Lorri 401b'!L:L,MATCH('Retirement Calculator'!A1165,'Lorri 401b'!N:N,0),0)</f>
        <v>-18382691.428326186</v>
      </c>
      <c r="S1165" s="25">
        <f t="shared" ca="1" si="1047"/>
        <v>-6246109.0235819928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12179222.359125892</v>
      </c>
      <c r="R1166" s="25">
        <f t="array" aca="1" ref="R1166" ca="1">INDEX('Lorri 401b'!L:L,MATCH('Retirement Calculator'!A1166,'Lorri 401b'!N:N,0),0)</f>
        <v>-18479738.034522392</v>
      </c>
      <c r="S1166" s="25">
        <f t="shared" ca="1" si="1047"/>
        <v>-6300515.6753965002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12222039.979984181</v>
      </c>
      <c r="R1167" s="25">
        <f t="array" aca="1" ref="R1167" ca="1">INDEX('Lorri 401b'!L:L,MATCH('Retirement Calculator'!A1167,'Lorri 401b'!N:N,0),0)</f>
        <v>-18577189.00157775</v>
      </c>
      <c r="S1167" s="25">
        <f t="shared" ca="1" si="1047"/>
        <v>-6355149.0215935688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12265036.007596046</v>
      </c>
      <c r="R1168" s="25">
        <f t="array" aca="1" ref="R1168" ca="1">INDEX('Lorri 401b'!L:L,MATCH('Retirement Calculator'!A1168,'Lorri 401b'!N:N,0),0)</f>
        <v>-18675046.014329169</v>
      </c>
      <c r="S1168" s="25">
        <f t="shared" ca="1" si="1047"/>
        <v>-6410010.0067331232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12308211.185322961</v>
      </c>
      <c r="R1169" s="25">
        <f t="array" aca="1" ref="R1169" ca="1">INDEX('Lorri 401b'!L:L,MATCH('Retirement Calculator'!A1169,'Lorri 401b'!N:N,0),0)</f>
        <v>-18773310.764633723</v>
      </c>
      <c r="S1169" s="25">
        <f t="shared" ca="1" si="1047"/>
        <v>-6465099.5793107618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12351566.259623738</v>
      </c>
      <c r="R1170" s="25">
        <f t="array" aca="1" ref="R1170" ca="1">INDEX('Lorri 401b'!L:L,MATCH('Retirement Calculator'!A1170,'Lorri 401b'!N:N,0),0)</f>
        <v>-18871984.951397877</v>
      </c>
      <c r="S1170" s="25">
        <f t="shared" ca="1" si="1047"/>
        <v>-6520418.6917741392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12395101.980067434</v>
      </c>
      <c r="R1171" s="25">
        <f t="array" aca="1" ref="R1171" ca="1">INDEX('Lorri 401b'!L:L,MATCH('Retirement Calculator'!A1171,'Lorri 401b'!N:N,0),0)</f>
        <v>-18971070.280606881</v>
      </c>
      <c r="S1171" s="25">
        <f t="shared" ca="1" si="1047"/>
        <v>-6575968.300539447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5" activePane="bottomLeft" state="frozen"/>
      <selection pane="bottomLeft" activeCell="E91" sqref="E9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15.934246575342465</v>
      </c>
      <c r="R1" s="400"/>
      <c r="S1" s="400"/>
      <c r="T1" s="400"/>
      <c r="U1" s="400"/>
      <c r="V1" s="401">
        <f ca="1">(TODAY()-B16)/365</f>
        <v>16.43013698630137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18.684931506849313</v>
      </c>
      <c r="B2" s="338">
        <v>39356</v>
      </c>
      <c r="C2" s="338">
        <f ca="1">TODAY()</f>
        <v>46176</v>
      </c>
      <c r="D2" s="399">
        <f>-(SUM(D7:D80))</f>
        <v>-435224.27000000008</v>
      </c>
      <c r="E2" s="399">
        <f>(H82+L82+Q82+V82)*-1</f>
        <v>1113680.52</v>
      </c>
      <c r="F2" s="285">
        <f ca="1">D4</f>
        <v>0.11589179635047914</v>
      </c>
      <c r="G2" s="402">
        <f ca="1">(72/(F2*100))</f>
        <v>6.2126916889145551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0.11589179635047914</v>
      </c>
      <c r="E4" s="400"/>
      <c r="F4" s="296"/>
      <c r="G4" s="296"/>
      <c r="H4" s="296"/>
      <c r="I4" s="400"/>
      <c r="J4" s="296">
        <f ca="1">XIRR(H8:H82,B8:B82)</f>
        <v>0.11742461323738099</v>
      </c>
      <c r="K4" s="296"/>
      <c r="L4" s="296"/>
      <c r="M4" s="296"/>
      <c r="N4" s="400"/>
      <c r="O4" s="296">
        <f ca="1">XIRR(L7:L82,B7:B82)</f>
        <v>0.11360958218574524</v>
      </c>
      <c r="P4" s="296"/>
      <c r="Q4" s="296"/>
      <c r="R4" s="400"/>
      <c r="S4" s="400"/>
      <c r="T4" s="296">
        <f ca="1">XIRR(Q18:Q82,B18:B82)</f>
        <v>0.11508262753486634</v>
      </c>
      <c r="U4" s="296"/>
      <c r="V4" s="296"/>
      <c r="W4" s="296"/>
      <c r="X4" s="400"/>
      <c r="Y4" s="296">
        <f ca="1">XIRR(V16:V82,B16:B82)</f>
        <v>0.11581889986991883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46173</v>
      </c>
      <c r="D81" s="399">
        <f t="shared" si="1"/>
        <v>5971.34</v>
      </c>
      <c r="E81" s="341">
        <f t="shared" ref="E81:F81" si="86">I81+N81+S81+X81</f>
        <v>143158.88</v>
      </c>
      <c r="F81" s="341">
        <f t="shared" si="86"/>
        <v>1113680.52</v>
      </c>
      <c r="G81" s="285">
        <f t="shared" si="4"/>
        <v>0.14796088084625109</v>
      </c>
      <c r="H81" s="408">
        <v>1603.84</v>
      </c>
      <c r="I81" s="408">
        <v>58266.35</v>
      </c>
      <c r="J81" s="408">
        <f t="shared" si="9"/>
        <v>437382.45999999996</v>
      </c>
      <c r="K81" s="412">
        <f t="shared" si="5"/>
        <v>0.15401576663037675</v>
      </c>
      <c r="L81" s="409">
        <v>122.16</v>
      </c>
      <c r="M81" s="409">
        <v>0</v>
      </c>
      <c r="N81" s="409">
        <v>18268.099999999999</v>
      </c>
      <c r="O81" s="409">
        <f t="shared" si="81"/>
        <v>139736.80999999997</v>
      </c>
      <c r="P81" s="413">
        <f t="shared" si="7"/>
        <v>0.15046912619907007</v>
      </c>
      <c r="Q81" s="408">
        <v>2830.21</v>
      </c>
      <c r="R81" s="408">
        <v>-4.75</v>
      </c>
      <c r="S81" s="408">
        <v>52105.94</v>
      </c>
      <c r="T81" s="408">
        <f t="shared" si="21"/>
        <v>410853.82999999996</v>
      </c>
      <c r="U81" s="412">
        <f t="shared" si="22"/>
        <v>0.14581714736460588</v>
      </c>
      <c r="V81" s="409">
        <v>1415.13</v>
      </c>
      <c r="W81" s="409">
        <v>-4.75</v>
      </c>
      <c r="X81" s="409">
        <v>14518.49</v>
      </c>
      <c r="Y81" s="409">
        <f t="shared" si="17"/>
        <v>125707.42000000006</v>
      </c>
      <c r="Z81" s="413">
        <f t="shared" si="18"/>
        <v>0.131405561685285</v>
      </c>
    </row>
    <row r="82" spans="1:26" ht="11.25" customHeight="1" x14ac:dyDescent="0.3">
      <c r="A82" s="424"/>
      <c r="B82" s="411">
        <f ca="1">TODAY()</f>
        <v>46176</v>
      </c>
      <c r="C82" s="425"/>
      <c r="D82" s="426">
        <f>-F81</f>
        <v>-1113680.52</v>
      </c>
      <c r="E82" s="426"/>
      <c r="F82" s="426"/>
      <c r="G82" s="426"/>
      <c r="H82" s="426">
        <f>-J81</f>
        <v>-437382.45999999996</v>
      </c>
      <c r="I82" s="427"/>
      <c r="J82" s="426"/>
      <c r="K82" s="426"/>
      <c r="L82" s="426">
        <f>-O81</f>
        <v>-139736.80999999997</v>
      </c>
      <c r="M82" s="426"/>
      <c r="N82" s="427"/>
      <c r="O82" s="426"/>
      <c r="P82" s="426"/>
      <c r="Q82" s="426">
        <f>-T81</f>
        <v>-410853.82999999996</v>
      </c>
      <c r="R82" s="426"/>
      <c r="S82" s="426"/>
      <c r="T82" s="426"/>
      <c r="U82" s="426"/>
      <c r="V82" s="426">
        <f>-Y81</f>
        <v>-125707.42000000006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5.7180243045052322E-2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3.3616796332621282E-2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46176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13.995893223819301</v>
      </c>
      <c r="D3" s="429" t="s">
        <v>633</v>
      </c>
      <c r="E3" s="441">
        <f ca="1">'TSP-401K'!J4</f>
        <v>0.11742461323738099</v>
      </c>
      <c r="F3" s="429" t="s">
        <v>633</v>
      </c>
      <c r="G3" s="441">
        <f ca="1">'TSP-401K'!O4</f>
        <v>0.11360958218574524</v>
      </c>
      <c r="H3" s="429" t="s">
        <v>633</v>
      </c>
      <c r="I3" s="441">
        <f ca="1">'TSP-401K'!T4</f>
        <v>0.11508262753486634</v>
      </c>
      <c r="J3" s="429" t="s">
        <v>633</v>
      </c>
      <c r="K3" s="441">
        <f ca="1">'TSP-401K'!Y4</f>
        <v>0.11581889986991883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13.995893223819301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1113680.52</v>
      </c>
      <c r="D6" s="429" t="s">
        <v>637</v>
      </c>
      <c r="E6" s="445">
        <f>'TSP-401K'!H82*-1</f>
        <v>437382.45999999996</v>
      </c>
      <c r="F6" s="429" t="s">
        <v>637</v>
      </c>
      <c r="G6" s="445">
        <f>'TSP-401K'!L82*-1</f>
        <v>139736.80999999997</v>
      </c>
      <c r="H6" s="429" t="s">
        <v>637</v>
      </c>
      <c r="I6" s="445">
        <f>'TSP-401K'!Q82*-1</f>
        <v>410853.82999999996</v>
      </c>
      <c r="J6" s="429" t="s">
        <v>637</v>
      </c>
      <c r="K6" s="445">
        <f>'TSP-401K'!V82*-1</f>
        <v>125707.42000000006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6927836.6605602726</v>
      </c>
      <c r="D8" s="429" t="s">
        <v>639</v>
      </c>
      <c r="E8" s="445">
        <f ca="1">FV(E3/26,C3*26,-(E2*0.1)/26,-E6,1)</f>
        <v>2624697.5955051044</v>
      </c>
      <c r="F8" s="429" t="s">
        <v>639</v>
      </c>
      <c r="G8" s="445">
        <f ca="1">FV(G3/12,12*C3,-(G2*0.1)/12,-G6,1)</f>
        <v>742030.25365660107</v>
      </c>
      <c r="H8" s="429" t="s">
        <v>639</v>
      </c>
      <c r="I8" s="445">
        <f ca="1">FV(I3/24,C5*24,-(I2*0.1)/24,-I6,1)</f>
        <v>2614604.1725404537</v>
      </c>
      <c r="J8" s="429" t="s">
        <v>639</v>
      </c>
      <c r="K8" s="445">
        <f ca="1">FV(K3/24,C5*24,-(K2*0.055)/24,-K6,1)</f>
        <v>946504.63885811367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3366727.8491617055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3366727.8491617055</v>
      </c>
      <c r="C8" s="447">
        <f t="shared" ref="C8:C136" si="0">SUMIF(G:G,A8,J:J)</f>
        <v>377513.19893278764</v>
      </c>
      <c r="D8" s="447">
        <f ca="1">SUMIF(G:G,1,K:K)</f>
        <v>161866.02638000477</v>
      </c>
      <c r="E8" s="447">
        <f t="shared" ref="E8:E136" ca="1" si="1">B8-C8+D8</f>
        <v>3151080.6766089224</v>
      </c>
      <c r="F8" s="431"/>
      <c r="G8" s="459">
        <v>1</v>
      </c>
      <c r="H8" s="459">
        <v>1</v>
      </c>
      <c r="I8" s="444">
        <f ca="1">B1</f>
        <v>3366727.8491617055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13896.951732988777</v>
      </c>
      <c r="L8" s="444">
        <f t="shared" ref="L8:L262" ca="1" si="3">I8-J8+K8</f>
        <v>3349165.3676502956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3151080.6766089224</v>
      </c>
      <c r="C9" s="447">
        <f t="shared" si="0"/>
        <v>377513.19893278764</v>
      </c>
      <c r="D9" s="447">
        <f ca="1">SUMIF(G:G,2,K:K)</f>
        <v>150833.10775937492</v>
      </c>
      <c r="E9" s="447">
        <f t="shared" ca="1" si="1"/>
        <v>2924400.5854355097</v>
      </c>
      <c r="F9" s="431"/>
      <c r="G9" s="459">
        <v>1</v>
      </c>
      <c r="H9" s="459">
        <v>2</v>
      </c>
      <c r="I9" s="444">
        <f t="shared" ref="I9:I263" ca="1" si="5">L8</f>
        <v>3349165.3676502956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13823.774726691236</v>
      </c>
      <c r="L9" s="444">
        <f t="shared" ca="1" si="3"/>
        <v>3331529.709132588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2924400.5854355097</v>
      </c>
      <c r="C10" s="447">
        <f t="shared" si="0"/>
        <v>377513.19893278764</v>
      </c>
      <c r="D10" s="447">
        <f ca="1">SUMIF(G:G,3,K:K)</f>
        <v>139235.72408293892</v>
      </c>
      <c r="E10" s="447">
        <f t="shared" ca="1" si="1"/>
        <v>2686123.1105856611</v>
      </c>
      <c r="F10" s="431"/>
      <c r="G10" s="459">
        <v>1</v>
      </c>
      <c r="H10" s="459">
        <v>3</v>
      </c>
      <c r="I10" s="444">
        <f t="shared" ca="1" si="5"/>
        <v>3331529.709132588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13750.292816200788</v>
      </c>
      <c r="L10" s="444">
        <f t="shared" ca="1" si="3"/>
        <v>3313820.56870439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2686123.1105856611</v>
      </c>
      <c r="C11" s="447">
        <f t="shared" si="0"/>
        <v>372857.19893278764</v>
      </c>
      <c r="D11" s="447">
        <f ca="1">SUMIF(G:G,4,K:K)</f>
        <v>127113.36974454927</v>
      </c>
      <c r="E11" s="447">
        <f t="shared" ca="1" si="1"/>
        <v>2440379.2813974228</v>
      </c>
      <c r="F11" s="431"/>
      <c r="G11" s="459">
        <v>1</v>
      </c>
      <c r="H11" s="459">
        <v>4</v>
      </c>
      <c r="I11" s="444">
        <f t="shared" ca="1" si="5"/>
        <v>3313820.56870439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13676.504731083296</v>
      </c>
      <c r="L11" s="444">
        <f t="shared" ca="1" si="3"/>
        <v>3296037.6401910745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2440379.2813974228</v>
      </c>
      <c r="C12" s="447">
        <f t="shared" si="0"/>
        <v>368201.19893278764</v>
      </c>
      <c r="D12" s="447">
        <f ca="1">SUMIF(G:G,5,K:K)</f>
        <v>114728.36904740942</v>
      </c>
      <c r="E12" s="447">
        <f t="shared" ca="1" si="1"/>
        <v>2186906.4515120448</v>
      </c>
      <c r="F12" s="431"/>
      <c r="G12" s="459">
        <v>1</v>
      </c>
      <c r="H12" s="459">
        <v>5</v>
      </c>
      <c r="I12" s="444">
        <f t="shared" ca="1" si="5"/>
        <v>3296037.6401910745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13602.409195611148</v>
      </c>
      <c r="L12" s="444">
        <f t="shared" ca="1" si="3"/>
        <v>3278180.6161422869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2186906.4515120448</v>
      </c>
      <c r="C13" s="447">
        <f t="shared" si="0"/>
        <v>257645.72060989373</v>
      </c>
      <c r="D13" s="447">
        <f ca="1">SUMIF(G:G,6,K:K)</f>
        <v>103149.86298391731</v>
      </c>
      <c r="E13" s="447">
        <f t="shared" ca="1" si="1"/>
        <v>2032410.5938860683</v>
      </c>
      <c r="F13" s="431"/>
      <c r="G13" s="459">
        <v>1</v>
      </c>
      <c r="H13" s="459">
        <v>6</v>
      </c>
      <c r="I13" s="444">
        <f t="shared" ca="1" si="5"/>
        <v>3278180.6161422869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13528.0049287412</v>
      </c>
      <c r="L13" s="444">
        <f t="shared" ca="1" si="3"/>
        <v>3260249.1878266293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2032410.5938860683</v>
      </c>
      <c r="C14" s="447">
        <f t="shared" si="0"/>
        <v>102868.05095784225</v>
      </c>
      <c r="D14" s="447">
        <f ca="1">SUMIF(G:G,7,K:K)</f>
        <v>101152.9627881671</v>
      </c>
      <c r="E14" s="447">
        <f t="shared" ca="1" si="1"/>
        <v>2030695.5057163932</v>
      </c>
      <c r="F14" s="431"/>
      <c r="G14" s="459">
        <v>1</v>
      </c>
      <c r="H14" s="459">
        <v>7</v>
      </c>
      <c r="I14" s="444">
        <f t="shared" ca="1" si="5"/>
        <v>3260249.1878266293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13453.290644092627</v>
      </c>
      <c r="L14" s="444">
        <f t="shared" ca="1" si="3"/>
        <v>3242243.045226323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2030695.5057163932</v>
      </c>
      <c r="C15" s="447">
        <f t="shared" si="0"/>
        <v>102868.05095784225</v>
      </c>
      <c r="D15" s="447">
        <f ca="1">SUMIF(G:G,8,K:K)</f>
        <v>101065.21562237208</v>
      </c>
      <c r="E15" s="447">
        <f t="shared" ca="1" si="1"/>
        <v>2028892.670380923</v>
      </c>
      <c r="F15" s="431"/>
      <c r="G15" s="459">
        <v>1</v>
      </c>
      <c r="H15" s="459">
        <v>8</v>
      </c>
      <c r="I15" s="444">
        <f t="shared" ca="1" si="5"/>
        <v>3242243.045226323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13378.265049924683</v>
      </c>
      <c r="L15" s="444">
        <f t="shared" ca="1" si="3"/>
        <v>3224161.8770318488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2028892.670380923</v>
      </c>
      <c r="C16" s="447">
        <f t="shared" si="0"/>
        <v>95430.955357842235</v>
      </c>
      <c r="D16" s="447">
        <f ca="1">SUMIF(G:G,9,K:K)</f>
        <v>101161.51323138054</v>
      </c>
      <c r="E16" s="447">
        <f t="shared" ca="1" si="1"/>
        <v>2034623.2282544614</v>
      </c>
      <c r="F16" s="431"/>
      <c r="G16" s="459">
        <v>1</v>
      </c>
      <c r="H16" s="459">
        <v>9</v>
      </c>
      <c r="I16" s="444">
        <f t="shared" ca="1" si="5"/>
        <v>3224161.8770318488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13302.926849114374</v>
      </c>
      <c r="L16" s="444">
        <f t="shared" ca="1" si="3"/>
        <v>3206005.3706365642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2034623.2282544614</v>
      </c>
      <c r="C17" s="447">
        <f t="shared" si="0"/>
        <v>94754.855757842233</v>
      </c>
      <c r="D17" s="447">
        <f ca="1">SUMIF(G:G,10,K:K)</f>
        <v>101489.28998680488</v>
      </c>
      <c r="E17" s="447">
        <f t="shared" ca="1" si="1"/>
        <v>2041357.6624834239</v>
      </c>
      <c r="F17" s="431"/>
      <c r="G17" s="459">
        <v>1</v>
      </c>
      <c r="H17" s="459">
        <v>10</v>
      </c>
      <c r="I17" s="444">
        <f t="shared" ca="1" si="5"/>
        <v>3206005.3706365642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13227.274739134022</v>
      </c>
      <c r="L17" s="444">
        <f t="shared" ca="1" si="3"/>
        <v>3187773.2121312995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2041357.6624834239</v>
      </c>
      <c r="C18" s="447">
        <f t="shared" si="0"/>
        <v>94754.855757842233</v>
      </c>
      <c r="D18" s="447">
        <f ca="1">SUMIF(G:G,11,K:K)</f>
        <v>101833.83642311831</v>
      </c>
      <c r="E18" s="447">
        <f t="shared" ca="1" si="1"/>
        <v>2048436.6431487</v>
      </c>
      <c r="F18" s="431"/>
      <c r="G18" s="459">
        <v>1</v>
      </c>
      <c r="H18" s="459">
        <v>11</v>
      </c>
      <c r="I18" s="444">
        <f t="shared" ca="1" si="5"/>
        <v>3187773.2121312995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13151.307412028753</v>
      </c>
      <c r="L18" s="444">
        <f t="shared" ca="1" si="3"/>
        <v>3169465.0862989295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2048436.6431487</v>
      </c>
      <c r="C19" s="447">
        <f t="shared" si="0"/>
        <v>94754.855757842233</v>
      </c>
      <c r="D19" s="447">
        <f ca="1">SUMIF(G:G,12,K:K)</f>
        <v>102196.01050902189</v>
      </c>
      <c r="E19" s="447">
        <f t="shared" ca="1" si="1"/>
        <v>2055877.7978998795</v>
      </c>
      <c r="F19" s="431"/>
      <c r="G19" s="459">
        <v>1</v>
      </c>
      <c r="H19" s="459">
        <v>12</v>
      </c>
      <c r="I19" s="444">
        <f t="shared" ca="1" si="5"/>
        <v>3169465.0862989295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13075.023554393878</v>
      </c>
      <c r="L19" s="444">
        <f t="shared" ca="1" si="3"/>
        <v>3151080.6766089248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2055877.7978998795</v>
      </c>
      <c r="C20" s="447">
        <f t="shared" si="0"/>
        <v>94754.855757842233</v>
      </c>
      <c r="D20" s="447">
        <f ca="1">SUMIF(G:G,13,K:K)</f>
        <v>102576.7141085239</v>
      </c>
      <c r="E20" s="447">
        <f t="shared" ca="1" si="1"/>
        <v>2063699.6562505611</v>
      </c>
      <c r="F20" s="431"/>
      <c r="G20" s="459">
        <v>2</v>
      </c>
      <c r="H20" s="459">
        <v>13</v>
      </c>
      <c r="I20" s="444">
        <f t="shared" ca="1" si="5"/>
        <v>3151080.6766089248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12998.421847352191</v>
      </c>
      <c r="L20" s="444">
        <f t="shared" ca="1" si="3"/>
        <v>3132619.6652118783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2063699.6562505611</v>
      </c>
      <c r="C21" s="447">
        <f t="shared" si="0"/>
        <v>94754.855757842233</v>
      </c>
      <c r="D21" s="447">
        <f ca="1">SUMIF(G:G,14,K:K)</f>
        <v>102976.89522670682</v>
      </c>
      <c r="E21" s="447">
        <f t="shared" ca="1" si="1"/>
        <v>2071921.6957194256</v>
      </c>
      <c r="F21" s="431"/>
      <c r="G21" s="459">
        <v>2</v>
      </c>
      <c r="H21" s="459">
        <v>14</v>
      </c>
      <c r="I21" s="444">
        <f t="shared" ca="1" si="5"/>
        <v>3132619.6652118783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12921.500966531165</v>
      </c>
      <c r="L21" s="444">
        <f t="shared" ca="1" si="3"/>
        <v>3114081.7329340107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2071921.6957194256</v>
      </c>
      <c r="C22" s="447">
        <f t="shared" si="0"/>
        <v>94754.855757842233</v>
      </c>
      <c r="D22" s="447">
        <f ca="1">SUMIF(G:G,15,K:K)</f>
        <v>103397.55037039242</v>
      </c>
      <c r="E22" s="447">
        <f t="shared" ca="1" si="1"/>
        <v>2080564.3903319757</v>
      </c>
      <c r="F22" s="431"/>
      <c r="G22" s="459">
        <v>2</v>
      </c>
      <c r="H22" s="459">
        <v>15</v>
      </c>
      <c r="I22" s="444">
        <f t="shared" ca="1" si="5"/>
        <v>3114081.7329340107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12844.259582040049</v>
      </c>
      <c r="L22" s="444">
        <f t="shared" ca="1" si="3"/>
        <v>3095466.5592716518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2080564.3903319757</v>
      </c>
      <c r="C23" s="447">
        <f t="shared" si="0"/>
        <v>94754.855757842233</v>
      </c>
      <c r="D23" s="447">
        <f ca="1">SUMIF(G:G,16,K:K)</f>
        <v>103839.72702958267</v>
      </c>
      <c r="E23" s="447">
        <f t="shared" ca="1" si="1"/>
        <v>2089649.2616037161</v>
      </c>
      <c r="F23" s="431"/>
      <c r="G23" s="459">
        <v>2</v>
      </c>
      <c r="H23" s="459">
        <v>16</v>
      </c>
      <c r="I23" s="444">
        <f t="shared" ca="1" si="5"/>
        <v>3095466.5592716518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12766.696358446887</v>
      </c>
      <c r="L23" s="444">
        <f t="shared" ca="1" si="3"/>
        <v>3076773.8223857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2089649.2616037161</v>
      </c>
      <c r="C24" s="447">
        <f t="shared" si="0"/>
        <v>94754.855757842233</v>
      </c>
      <c r="D24" s="447">
        <f ca="1">SUMIF(G:G,17,K:K)</f>
        <v>104304.52628585613</v>
      </c>
      <c r="E24" s="447">
        <f t="shared" ca="1" si="1"/>
        <v>2099198.93213173</v>
      </c>
      <c r="F24" s="431"/>
      <c r="G24" s="459">
        <v>2</v>
      </c>
      <c r="H24" s="459">
        <v>17</v>
      </c>
      <c r="I24" s="444">
        <f t="shared" ca="1" si="5"/>
        <v>3076773.8223857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12688.809954755421</v>
      </c>
      <c r="L24" s="444">
        <f t="shared" ca="1" si="3"/>
        <v>3058003.1990960566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2099198.93213173</v>
      </c>
      <c r="C25" s="447">
        <f t="shared" si="0"/>
        <v>94754.855757842233</v>
      </c>
      <c r="D25" s="447">
        <f ca="1">SUMIF(G:G,18,K:K)</f>
        <v>104793.10555421459</v>
      </c>
      <c r="E25" s="447">
        <f t="shared" ca="1" si="1"/>
        <v>2109237.1819281024</v>
      </c>
      <c r="F25" s="431"/>
      <c r="G25" s="459">
        <v>2</v>
      </c>
      <c r="H25" s="459">
        <v>18</v>
      </c>
      <c r="I25" s="444">
        <f t="shared" ca="1" si="5"/>
        <v>3058003.1990960566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12610.599024381907</v>
      </c>
      <c r="L25" s="444">
        <f t="shared" ca="1" si="3"/>
        <v>3039154.3648760398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2109237.1819281024</v>
      </c>
      <c r="C26" s="447">
        <f t="shared" si="0"/>
        <v>94754.855757842233</v>
      </c>
      <c r="D26" s="447">
        <f ca="1">SUMIF(G:G,19,K:K)</f>
        <v>105306.68146520804</v>
      </c>
      <c r="E26" s="447">
        <f t="shared" ca="1" si="1"/>
        <v>2119789.0076354682</v>
      </c>
      <c r="F26" s="431"/>
      <c r="G26" s="459">
        <v>2</v>
      </c>
      <c r="H26" s="459">
        <v>19</v>
      </c>
      <c r="I26" s="444">
        <f t="shared" ca="1" si="5"/>
        <v>3039154.3648760398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12532.062215131837</v>
      </c>
      <c r="L26" s="444">
        <f t="shared" ca="1" si="3"/>
        <v>3020226.9938467727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2119789.0076354682</v>
      </c>
      <c r="C27" s="447">
        <f t="shared" si="0"/>
        <v>94754.855757842233</v>
      </c>
      <c r="D27" s="447">
        <f ca="1">SUMIF(G:G,20,K:K)</f>
        <v>105846.53289451425</v>
      </c>
      <c r="E27" s="447">
        <f t="shared" ca="1" si="1"/>
        <v>2130880.6847721399</v>
      </c>
      <c r="F27" s="431"/>
      <c r="G27" s="459">
        <v>2</v>
      </c>
      <c r="H27" s="459">
        <v>20</v>
      </c>
      <c r="I27" s="444">
        <f t="shared" ca="1" si="5"/>
        <v>3020226.9938467727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12453.198169176558</v>
      </c>
      <c r="L27" s="444">
        <f t="shared" ca="1" si="3"/>
        <v>3001220.7587715504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2130880.6847721399</v>
      </c>
      <c r="C28" s="447">
        <f t="shared" si="0"/>
        <v>94754.855757842233</v>
      </c>
      <c r="D28" s="447">
        <f ca="1">SUMIF(G:G,21,K:K)</f>
        <v>106414.00414751793</v>
      </c>
      <c r="E28" s="447">
        <f t="shared" ca="1" si="1"/>
        <v>2142539.8331618155</v>
      </c>
      <c r="F28" s="431"/>
      <c r="G28" s="459">
        <v>2</v>
      </c>
      <c r="H28" s="459">
        <v>21</v>
      </c>
      <c r="I28" s="444">
        <f t="shared" ca="1" si="5"/>
        <v>3001220.7587715504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12374.005523029798</v>
      </c>
      <c r="L28" s="444">
        <f t="shared" ca="1" si="3"/>
        <v>2982135.3310501813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2142539.8331618155</v>
      </c>
      <c r="C29" s="447">
        <f t="shared" si="0"/>
        <v>94754.855757842233</v>
      </c>
      <c r="D29" s="447">
        <f ca="1">SUMIF(G:G,22,K:K)</f>
        <v>107010.50830681859</v>
      </c>
      <c r="E29" s="447">
        <f t="shared" ca="1" si="1"/>
        <v>2154795.4857107918</v>
      </c>
      <c r="F29" s="431"/>
      <c r="G29" s="459">
        <v>2</v>
      </c>
      <c r="H29" s="459">
        <v>22</v>
      </c>
      <c r="I29" s="444">
        <f t="shared" ca="1" si="5"/>
        <v>2982135.3310501813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12294.482907524094</v>
      </c>
      <c r="L29" s="444">
        <f t="shared" ca="1" si="3"/>
        <v>2962970.3807133064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2154795.4857107918</v>
      </c>
      <c r="C30" s="447">
        <f t="shared" si="0"/>
        <v>94754.855757842233</v>
      </c>
      <c r="D30" s="447">
        <f ca="1">SUMIF(G:G,23,K:K)</f>
        <v>107637.53075100342</v>
      </c>
      <c r="E30" s="447">
        <f t="shared" ca="1" si="1"/>
        <v>2167678.1607039529</v>
      </c>
      <c r="F30" s="431"/>
      <c r="G30" s="459">
        <v>2</v>
      </c>
      <c r="H30" s="459">
        <v>23</v>
      </c>
      <c r="I30" s="444">
        <f t="shared" ca="1" si="5"/>
        <v>2962970.3807133064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12214.628947787114</v>
      </c>
      <c r="L30" s="444">
        <f t="shared" ca="1" si="3"/>
        <v>2943725.5764166946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2167678.1607039529</v>
      </c>
      <c r="C31" s="447">
        <f t="shared" si="0"/>
        <v>94754.855757842233</v>
      </c>
      <c r="D31" s="447">
        <f ca="1">SUMIF(G:G,24,K:K)</f>
        <v>108296.63285344718</v>
      </c>
      <c r="E31" s="447">
        <f t="shared" ca="1" si="1"/>
        <v>2181219.9377995576</v>
      </c>
      <c r="F31" s="431"/>
      <c r="G31" s="459">
        <v>2</v>
      </c>
      <c r="H31" s="459">
        <v>24</v>
      </c>
      <c r="I31" s="444">
        <f t="shared" ca="1" si="5"/>
        <v>2943725.5764166946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12134.442263217899</v>
      </c>
      <c r="L31" s="444">
        <f t="shared" ca="1" si="3"/>
        <v>2924400.5854355139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2181219.9377995576</v>
      </c>
      <c r="C32" s="447">
        <f t="shared" si="0"/>
        <v>94754.855757842233</v>
      </c>
      <c r="D32" s="447">
        <f ca="1">SUMIF(G:G,25,K:K)</f>
        <v>108989.45587034982</v>
      </c>
      <c r="E32" s="447">
        <f t="shared" ca="1" si="1"/>
        <v>2195454.5379120652</v>
      </c>
      <c r="F32" s="431"/>
      <c r="G32" s="459">
        <v>3</v>
      </c>
      <c r="H32" s="459">
        <v>25</v>
      </c>
      <c r="I32" s="444">
        <f t="shared" ca="1" si="5"/>
        <v>2924400.5854355139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12053.92146746298</v>
      </c>
      <c r="L32" s="444">
        <f t="shared" ca="1" si="3"/>
        <v>2904995.0736585781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2195454.5379120652</v>
      </c>
      <c r="C33" s="447">
        <f t="shared" si="0"/>
        <v>94754.855757842233</v>
      </c>
      <c r="D33" s="447">
        <f ca="1">SUMIF(G:G,26,K:K)</f>
        <v>109717.72502769339</v>
      </c>
      <c r="E33" s="447">
        <f t="shared" ca="1" si="1"/>
        <v>2210417.4071819163</v>
      </c>
      <c r="F33" s="431"/>
      <c r="G33" s="459">
        <v>3</v>
      </c>
      <c r="H33" s="459">
        <v>26</v>
      </c>
      <c r="I33" s="444">
        <f t="shared" ca="1" si="5"/>
        <v>2904995.0736585781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11973.065168392413</v>
      </c>
      <c r="L33" s="444">
        <f t="shared" ca="1" si="3"/>
        <v>2885508.7055825717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2210417.4071819163</v>
      </c>
      <c r="C34" s="447">
        <f t="shared" si="0"/>
        <v>94754.855757842233</v>
      </c>
      <c r="D34" s="447">
        <f ca="1">SUMIF(G:G,27,K:K)</f>
        <v>110483.25381729535</v>
      </c>
      <c r="E34" s="447">
        <f t="shared" ca="1" si="1"/>
        <v>2226145.8052413692</v>
      </c>
      <c r="F34" s="431"/>
      <c r="G34" s="459">
        <v>3</v>
      </c>
      <c r="H34" s="459">
        <v>27</v>
      </c>
      <c r="I34" s="444">
        <f t="shared" ca="1" si="5"/>
        <v>2885508.7055825717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11891.87196807572</v>
      </c>
      <c r="L34" s="444">
        <f t="shared" ca="1" si="3"/>
        <v>2865941.1443062485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2226145.8052413692</v>
      </c>
      <c r="C35" s="447">
        <f t="shared" si="0"/>
        <v>94754.855757842233</v>
      </c>
      <c r="D35" s="447">
        <f ca="1">SUMIF(G:G,28,K:K)</f>
        <v>111287.94851265644</v>
      </c>
      <c r="E35" s="447">
        <f t="shared" ca="1" si="1"/>
        <v>2242678.8979961835</v>
      </c>
      <c r="F35" s="431"/>
      <c r="G35" s="459">
        <v>3</v>
      </c>
      <c r="H35" s="459">
        <v>28</v>
      </c>
      <c r="I35" s="444">
        <f t="shared" ca="1" si="5"/>
        <v>2865941.1443062485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11810.340462757707</v>
      </c>
      <c r="L35" s="444">
        <f t="shared" ca="1" si="3"/>
        <v>2846292.0515246075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2242678.8979961835</v>
      </c>
      <c r="C36" s="447">
        <f t="shared" si="0"/>
        <v>94754.855757842233</v>
      </c>
      <c r="D36" s="447">
        <f ca="1">SUMIF(G:G,29,K:K)</f>
        <v>112133.81291584759</v>
      </c>
      <c r="E36" s="447">
        <f t="shared" ca="1" si="1"/>
        <v>2260057.8551541888</v>
      </c>
      <c r="F36" s="431"/>
      <c r="G36" s="459">
        <v>3</v>
      </c>
      <c r="H36" s="459">
        <v>29</v>
      </c>
      <c r="I36" s="444">
        <f t="shared" ca="1" si="5"/>
        <v>2846292.0515246075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11728.469242834202</v>
      </c>
      <c r="L36" s="444">
        <f t="shared" ca="1" si="3"/>
        <v>2826561.0875230427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2260057.8551541888</v>
      </c>
      <c r="C37" s="447">
        <f t="shared" si="0"/>
        <v>94754.855757842233</v>
      </c>
      <c r="D37" s="447">
        <f ca="1">SUMIF(G:G,30,K:K)</f>
        <v>113022.95334725658</v>
      </c>
      <c r="E37" s="447">
        <f t="shared" ca="1" si="1"/>
        <v>2278325.9527436029</v>
      </c>
      <c r="F37" s="431"/>
      <c r="G37" s="459">
        <v>3</v>
      </c>
      <c r="H37" s="459">
        <v>30</v>
      </c>
      <c r="I37" s="444">
        <f t="shared" ca="1" si="5"/>
        <v>2826561.0875230427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11646.256892827683</v>
      </c>
      <c r="L37" s="444">
        <f t="shared" ca="1" si="3"/>
        <v>2806747.9111714717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2278325.9527436029</v>
      </c>
      <c r="C38" s="447">
        <f t="shared" si="0"/>
        <v>94754.855757842233</v>
      </c>
      <c r="D38" s="447">
        <f ca="1">SUMIF(G:G,31,K:K)</f>
        <v>113957.58389061985</v>
      </c>
      <c r="E38" s="447">
        <f t="shared" ca="1" si="1"/>
        <v>2297528.6808763803</v>
      </c>
      <c r="F38" s="431"/>
      <c r="G38" s="459">
        <v>3</v>
      </c>
      <c r="H38" s="459">
        <v>31</v>
      </c>
      <c r="I38" s="444">
        <f t="shared" ca="1" si="5"/>
        <v>2806747.9111714717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11563.701991362803</v>
      </c>
      <c r="L38" s="444">
        <f t="shared" ca="1" si="3"/>
        <v>2786852.1799184359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2297528.6808763803</v>
      </c>
      <c r="C39" s="447">
        <f t="shared" si="0"/>
        <v>94754.855757842233</v>
      </c>
      <c r="D39" s="447">
        <f ca="1">SUMIF(G:G,32,K:K)</f>
        <v>114940.03190639983</v>
      </c>
      <c r="E39" s="447">
        <f t="shared" ca="1" si="1"/>
        <v>2317713.8570249379</v>
      </c>
      <c r="F39" s="431"/>
      <c r="G39" s="459">
        <v>3</v>
      </c>
      <c r="H39" s="459">
        <v>32</v>
      </c>
      <c r="I39" s="444">
        <f t="shared" ca="1" si="5"/>
        <v>2786852.1799184359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11480.80311114182</v>
      </c>
      <c r="L39" s="444">
        <f t="shared" ca="1" si="3"/>
        <v>2766873.5497851791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2317713.8570249379</v>
      </c>
      <c r="C40" s="447">
        <f t="shared" si="0"/>
        <v>94754.855757842233</v>
      </c>
      <c r="D40" s="447">
        <f ca="1">SUMIF(G:G,33,K:K)</f>
        <v>115972.74382723719</v>
      </c>
      <c r="E40" s="447">
        <f t="shared" ca="1" si="1"/>
        <v>2338931.7450943328</v>
      </c>
      <c r="F40" s="431"/>
      <c r="G40" s="459">
        <v>3</v>
      </c>
      <c r="H40" s="459">
        <v>33</v>
      </c>
      <c r="I40" s="444">
        <f t="shared" ca="1" si="5"/>
        <v>2766873.5497851791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11397.558818919917</v>
      </c>
      <c r="L40" s="444">
        <f t="shared" ca="1" si="3"/>
        <v>2746811.6753597003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2338931.7450943328</v>
      </c>
      <c r="C41" s="447">
        <f t="shared" si="0"/>
        <v>94754.855757842233</v>
      </c>
      <c r="D41" s="447">
        <f ca="1">SUMIF(G:G,34,K:K)</f>
        <v>117058.29124990976</v>
      </c>
      <c r="E41" s="447">
        <f t="shared" ca="1" si="1"/>
        <v>2361235.1805864004</v>
      </c>
      <c r="F41" s="431"/>
      <c r="G41" s="459">
        <v>3</v>
      </c>
      <c r="H41" s="459">
        <v>34</v>
      </c>
      <c r="I41" s="444">
        <f t="shared" ca="1" si="5"/>
        <v>2746811.6753597003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11313.967675480422</v>
      </c>
      <c r="L41" s="444">
        <f t="shared" ca="1" si="3"/>
        <v>2726666.2097907821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2361235.1805864004</v>
      </c>
      <c r="C42" s="447">
        <f t="shared" si="0"/>
        <v>94754.855757842233</v>
      </c>
      <c r="D42" s="447">
        <f ca="1">SUMIF(G:G,35,K:K)</f>
        <v>118199.37733896686</v>
      </c>
      <c r="E42" s="447">
        <f t="shared" ca="1" si="1"/>
        <v>2384679.702167525</v>
      </c>
      <c r="F42" s="431"/>
      <c r="G42" s="459">
        <v>3</v>
      </c>
      <c r="H42" s="459">
        <v>35</v>
      </c>
      <c r="I42" s="444">
        <f t="shared" ca="1" si="5"/>
        <v>2726666.2097907821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11230.028235609931</v>
      </c>
      <c r="L42" s="444">
        <f t="shared" ca="1" si="3"/>
        <v>2706436.8047819934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2384679.702167525</v>
      </c>
      <c r="C43" s="447">
        <f t="shared" si="0"/>
        <v>94754.855757842233</v>
      </c>
      <c r="D43" s="447">
        <f ca="1">SUMIF(G:G,36,K:K)</f>
        <v>119398.84355798661</v>
      </c>
      <c r="E43" s="447">
        <f t="shared" ca="1" si="1"/>
        <v>2409323.6899676691</v>
      </c>
      <c r="F43" s="431"/>
      <c r="G43" s="459">
        <v>3</v>
      </c>
      <c r="H43" s="459">
        <v>36</v>
      </c>
      <c r="I43" s="444">
        <f t="shared" ca="1" si="5"/>
        <v>2706436.8047819934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11145.73904807331</v>
      </c>
      <c r="L43" s="444">
        <f t="shared" ca="1" si="3"/>
        <v>2686123.1105856681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2409323.6899676691</v>
      </c>
      <c r="C44" s="447">
        <f t="shared" si="0"/>
        <v>94754.855757842233</v>
      </c>
      <c r="D44" s="447">
        <f ca="1">SUMIF(G:G,37,K:K)</f>
        <v>120659.67674521638</v>
      </c>
      <c r="E44" s="447">
        <f t="shared" ca="1" si="1"/>
        <v>2435228.5109550431</v>
      </c>
      <c r="F44" s="431"/>
      <c r="G44" s="459">
        <v>4</v>
      </c>
      <c r="H44" s="459">
        <v>37</v>
      </c>
      <c r="I44" s="444">
        <f t="shared" ca="1" si="5"/>
        <v>2686123.1105856681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11061.098655588623</v>
      </c>
      <c r="L44" s="444">
        <f t="shared" ca="1" si="3"/>
        <v>2665724.7759968578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2435228.5109550431</v>
      </c>
      <c r="C45" s="447">
        <f t="shared" si="0"/>
        <v>94754.855757842233</v>
      </c>
      <c r="D45" s="447">
        <f ca="1">SUMIF(G:G,38,K:K)</f>
        <v>121985.01655121711</v>
      </c>
      <c r="E45" s="447">
        <f t="shared" ca="1" si="1"/>
        <v>2462458.6717484179</v>
      </c>
      <c r="F45" s="431"/>
      <c r="G45" s="459">
        <v>4</v>
      </c>
      <c r="H45" s="459">
        <v>38</v>
      </c>
      <c r="I45" s="444">
        <f t="shared" ca="1" si="5"/>
        <v>2665724.7759968578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10976.105594801913</v>
      </c>
      <c r="L45" s="444">
        <f t="shared" ca="1" si="3"/>
        <v>2645241.4483472607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2462458.6717484179</v>
      </c>
      <c r="C46" s="447">
        <f t="shared" si="0"/>
        <v>94754.855757842233</v>
      </c>
      <c r="D46" s="447">
        <f ca="1">SUMIF(G:G,39,K:K)</f>
        <v>123378.16325703103</v>
      </c>
      <c r="E46" s="447">
        <f t="shared" ca="1" si="1"/>
        <v>2491081.9792476068</v>
      </c>
      <c r="F46" s="431"/>
      <c r="G46" s="459">
        <v>4</v>
      </c>
      <c r="H46" s="459">
        <v>39</v>
      </c>
      <c r="I46" s="444">
        <f t="shared" ca="1" si="5"/>
        <v>2645241.4483472607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10890.758396261925</v>
      </c>
      <c r="L46" s="444">
        <f t="shared" ca="1" si="3"/>
        <v>2624672.7734991238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2491081.9792476068</v>
      </c>
      <c r="C47" s="447">
        <f t="shared" si="0"/>
        <v>94754.855757842233</v>
      </c>
      <c r="D47" s="447">
        <f ca="1">SUMIF(G:G,40,K:K)</f>
        <v>124842.58599234208</v>
      </c>
      <c r="E47" s="447">
        <f t="shared" ca="1" si="1"/>
        <v>2521169.7094821064</v>
      </c>
      <c r="F47" s="431"/>
      <c r="G47" s="459">
        <v>4</v>
      </c>
      <c r="H47" s="459">
        <v>40</v>
      </c>
      <c r="I47" s="444">
        <f t="shared" ca="1" si="5"/>
        <v>2624672.7734991238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10805.055584394688</v>
      </c>
      <c r="L47" s="444">
        <f t="shared" ca="1" si="3"/>
        <v>2604018.3958391198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2521169.7094821064</v>
      </c>
      <c r="C48" s="447">
        <f t="shared" si="0"/>
        <v>94754.855757842233</v>
      </c>
      <c r="D48" s="447">
        <f ca="1">SUMIF(G:G,41,K:K)</f>
        <v>126381.9313740928</v>
      </c>
      <c r="E48" s="447">
        <f t="shared" ca="1" si="1"/>
        <v>2552796.7850983567</v>
      </c>
      <c r="F48" s="431"/>
      <c r="G48" s="459">
        <v>4</v>
      </c>
      <c r="H48" s="459">
        <v>41</v>
      </c>
      <c r="I48" s="444">
        <f t="shared" ca="1" si="5"/>
        <v>2604018.3958391198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10718.995677478004</v>
      </c>
      <c r="L48" s="444">
        <f t="shared" ca="1" si="3"/>
        <v>2583277.9582721991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2552796.7850983567</v>
      </c>
      <c r="C49" s="447">
        <f t="shared" si="0"/>
        <v>94754.855757842233</v>
      </c>
      <c r="D49" s="447">
        <f ca="1">SUMIF(G:G,42,K:K)</f>
        <v>128000.03258706933</v>
      </c>
      <c r="E49" s="447">
        <f t="shared" ca="1" si="1"/>
        <v>2586041.9619275839</v>
      </c>
      <c r="F49" s="431"/>
      <c r="G49" s="459">
        <v>4</v>
      </c>
      <c r="H49" s="459">
        <v>42</v>
      </c>
      <c r="I49" s="444">
        <f t="shared" ca="1" si="5"/>
        <v>2583277.9582721991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10632.577187615834</v>
      </c>
      <c r="L49" s="444">
        <f t="shared" ca="1" si="3"/>
        <v>2562451.1022154163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2586041.9619275839</v>
      </c>
      <c r="C50" s="447">
        <f t="shared" si="0"/>
        <v>94754.855757842233</v>
      </c>
      <c r="D50" s="447">
        <f ca="1">SUMIF(G:G,43,K:K)</f>
        <v>129700.91892906654</v>
      </c>
      <c r="E50" s="447">
        <f t="shared" ca="1" si="1"/>
        <v>2620988.0250988081</v>
      </c>
      <c r="F50" s="431"/>
      <c r="G50" s="459">
        <v>4</v>
      </c>
      <c r="H50" s="459">
        <v>43</v>
      </c>
      <c r="I50" s="444">
        <f t="shared" ca="1" si="5"/>
        <v>2562451.1022154163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10549.031954045906</v>
      </c>
      <c r="L50" s="444">
        <f t="shared" ca="1" si="3"/>
        <v>2542316.7009250633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2620988.0250988081</v>
      </c>
      <c r="C51" s="447">
        <f t="shared" si="0"/>
        <v>94754.855757842233</v>
      </c>
      <c r="D51" s="447">
        <f ca="1">SUMIF(G:G,44,K:K)</f>
        <v>131488.82584440141</v>
      </c>
      <c r="E51" s="447">
        <f t="shared" ca="1" si="1"/>
        <v>2657721.9951853673</v>
      </c>
      <c r="F51" s="431"/>
      <c r="G51" s="459">
        <v>4</v>
      </c>
      <c r="H51" s="459">
        <v>44</v>
      </c>
      <c r="I51" s="444">
        <f t="shared" ca="1" si="5"/>
        <v>2542316.7009250633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10465.138615336102</v>
      </c>
      <c r="L51" s="444">
        <f t="shared" ca="1" si="3"/>
        <v>2522098.4062960008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2657721.9951853673</v>
      </c>
      <c r="C52" s="447">
        <f t="shared" si="0"/>
        <v>94754.855757842233</v>
      </c>
      <c r="D52" s="447">
        <f ca="1">SUMIF(G:G,45,K:K)</f>
        <v>133368.20547076073</v>
      </c>
      <c r="E52" s="447">
        <f t="shared" ca="1" si="1"/>
        <v>2696335.3448982858</v>
      </c>
      <c r="F52" s="431"/>
      <c r="G52" s="459">
        <v>4</v>
      </c>
      <c r="H52" s="459">
        <v>45</v>
      </c>
      <c r="I52" s="444">
        <f t="shared" ca="1" si="5"/>
        <v>2522098.4062960008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10380.895721048342</v>
      </c>
      <c r="L52" s="444">
        <f t="shared" ca="1" si="3"/>
        <v>2501795.8687726501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2696335.3448982858</v>
      </c>
      <c r="C53" s="447">
        <f t="shared" si="0"/>
        <v>94754.855757842233</v>
      </c>
      <c r="D53" s="447">
        <f ca="1">SUMIF(G:G,46,K:K)</f>
        <v>135343.73772564484</v>
      </c>
      <c r="E53" s="447">
        <f t="shared" ca="1" si="1"/>
        <v>2736924.2268660883</v>
      </c>
      <c r="F53" s="431"/>
      <c r="G53" s="459">
        <v>4</v>
      </c>
      <c r="H53" s="459">
        <v>46</v>
      </c>
      <c r="I53" s="444">
        <f t="shared" ca="1" si="5"/>
        <v>2501795.8687726501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10296.301814701048</v>
      </c>
      <c r="L53" s="444">
        <f t="shared" ca="1" si="3"/>
        <v>2481408.7373429523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2736924.2268660883</v>
      </c>
      <c r="C54" s="447">
        <f t="shared" si="0"/>
        <v>94754.855757842233</v>
      </c>
      <c r="D54" s="447">
        <f ca="1">SUMIF(G:G,47,K:K)</f>
        <v>137420.34196001533</v>
      </c>
      <c r="E54" s="447">
        <f t="shared" ca="1" si="1"/>
        <v>2779589.7130682613</v>
      </c>
      <c r="F54" s="431"/>
      <c r="G54" s="459">
        <v>4</v>
      </c>
      <c r="H54" s="459">
        <v>47</v>
      </c>
      <c r="I54" s="444">
        <f t="shared" ca="1" si="5"/>
        <v>2481408.7373429523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10211.355433743973</v>
      </c>
      <c r="L54" s="444">
        <f t="shared" ca="1" si="3"/>
        <v>2460936.6595322974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2779589.7130682613</v>
      </c>
      <c r="C55" s="447">
        <f t="shared" si="0"/>
        <v>94754.855757842233</v>
      </c>
      <c r="D55" s="447">
        <f ca="1">SUMIF(G:G,48,K:K)</f>
        <v>139603.1892081656</v>
      </c>
      <c r="E55" s="447">
        <f t="shared" ca="1" si="1"/>
        <v>2824438.0465185847</v>
      </c>
      <c r="F55" s="431"/>
      <c r="G55" s="459">
        <v>4</v>
      </c>
      <c r="H55" s="459">
        <v>48</v>
      </c>
      <c r="I55" s="444">
        <f t="shared" ca="1" si="5"/>
        <v>2460936.6595322974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10126.05510953291</v>
      </c>
      <c r="L55" s="444">
        <f t="shared" ca="1" si="3"/>
        <v>2440379.2813974316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2824438.0465185847</v>
      </c>
      <c r="C56" s="447">
        <f t="shared" si="0"/>
        <v>94754.855757842233</v>
      </c>
      <c r="D56" s="447">
        <f ca="1">SUMIF(G:G,49,K:K)</f>
        <v>141897.71506431705</v>
      </c>
      <c r="E56" s="447">
        <f t="shared" ca="1" si="1"/>
        <v>2871580.9058250594</v>
      </c>
      <c r="F56" s="431"/>
      <c r="G56" s="459">
        <f>G55+1</f>
        <v>5</v>
      </c>
      <c r="H56" s="459">
        <v>49</v>
      </c>
      <c r="I56" s="444">
        <f t="shared" ca="1" si="5"/>
        <v>2440379.2813974316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10040.399367304304</v>
      </c>
      <c r="L56" s="444">
        <f t="shared" ca="1" si="3"/>
        <v>2419736.2475203373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2871580.9058250594</v>
      </c>
      <c r="C57" s="447">
        <f t="shared" si="0"/>
        <v>94754.855757842233</v>
      </c>
      <c r="D57" s="447">
        <f ca="1">SUMIF(G:G,50,K:K)</f>
        <v>144309.63321800792</v>
      </c>
      <c r="E57" s="447">
        <f t="shared" ca="1" si="1"/>
        <v>2921135.6832852252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2419736.2475203373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9954.3867261497435</v>
      </c>
      <c r="L57" s="444">
        <f t="shared" ca="1" si="3"/>
        <v>2399007.2010020884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2921135.6832852252</v>
      </c>
      <c r="C58" s="447">
        <f t="shared" si="0"/>
        <v>94754.855757842233</v>
      </c>
      <c r="D58" s="447">
        <f ca="1">SUMIF(G:G,51,K:K)</f>
        <v>146844.94968197701</v>
      </c>
      <c r="E58" s="447">
        <f t="shared" ca="1" si="1"/>
        <v>2973225.7772093597</v>
      </c>
      <c r="F58" s="431"/>
      <c r="G58" s="459">
        <f t="shared" si="8"/>
        <v>5</v>
      </c>
      <c r="H58" s="459">
        <v>51</v>
      </c>
      <c r="I58" s="444">
        <f t="shared" ca="1" si="5"/>
        <v>2399007.2010020884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9868.0156989903735</v>
      </c>
      <c r="L58" s="444">
        <f t="shared" ca="1" si="3"/>
        <v>2378191.7834566799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2973225.7772093597</v>
      </c>
      <c r="C59" s="447">
        <f t="shared" si="0"/>
        <v>94754.855757842233</v>
      </c>
      <c r="D59" s="447">
        <f ca="1">SUMIF(G:G,52,K:K)</f>
        <v>149509.97774797361</v>
      </c>
      <c r="E59" s="447">
        <f t="shared" ca="1" si="1"/>
        <v>3027980.8991994909</v>
      </c>
      <c r="F59" s="431"/>
      <c r="G59" s="459">
        <f t="shared" si="8"/>
        <v>5</v>
      </c>
      <c r="H59" s="459">
        <v>52</v>
      </c>
      <c r="I59" s="444">
        <f t="shared" ca="1" si="5"/>
        <v>2378191.7834566799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9781.2847925511705</v>
      </c>
      <c r="L59" s="444">
        <f t="shared" ca="1" si="3"/>
        <v>2357289.6350048324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3027980.8991994909</v>
      </c>
      <c r="C60" s="447">
        <f t="shared" si="0"/>
        <v>94754.855757842233</v>
      </c>
      <c r="D60" s="447">
        <f ca="1">SUMIF(G:G,53,K:K)</f>
        <v>152311.35370773464</v>
      </c>
      <c r="E60" s="447">
        <f t="shared" ca="1" si="1"/>
        <v>3085537.3971493831</v>
      </c>
      <c r="F60" s="431"/>
      <c r="G60" s="459">
        <f t="shared" si="8"/>
        <v>5</v>
      </c>
      <c r="H60" s="459">
        <v>53</v>
      </c>
      <c r="I60" s="444">
        <f t="shared" ca="1" si="5"/>
        <v>2357289.6350048324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9694.1925073351395</v>
      </c>
      <c r="L60" s="444">
        <f t="shared" ca="1" si="3"/>
        <v>2336300.3942677686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3085537.3971493831</v>
      </c>
      <c r="C61" s="447">
        <f t="shared" si="0"/>
        <v>94754.855757842233</v>
      </c>
      <c r="D61" s="447">
        <f ca="1">SUMIF(G:G,54,K:K)</f>
        <v>155256.05337827731</v>
      </c>
      <c r="E61" s="447">
        <f t="shared" ca="1" si="1"/>
        <v>3146038.5947698182</v>
      </c>
      <c r="F61" s="431"/>
      <c r="G61" s="459">
        <f t="shared" si="8"/>
        <v>5</v>
      </c>
      <c r="H61" s="459">
        <v>54</v>
      </c>
      <c r="I61" s="444">
        <f t="shared" ca="1" si="5"/>
        <v>2336300.3942677686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9606.7373375973748</v>
      </c>
      <c r="L61" s="444">
        <f t="shared" ca="1" si="3"/>
        <v>2315223.698360967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3146038.5947698182</v>
      </c>
      <c r="C62" s="447">
        <f t="shared" si="0"/>
        <v>94754.855757842233</v>
      </c>
      <c r="D62" s="447">
        <f ca="1">SUMIF(G:G,55,K:K)</f>
        <v>158351.40947265667</v>
      </c>
      <c r="E62" s="447">
        <f t="shared" ca="1" si="1"/>
        <v>3209635.1484846324</v>
      </c>
      <c r="F62" s="431"/>
      <c r="G62" s="459">
        <f t="shared" si="8"/>
        <v>5</v>
      </c>
      <c r="H62" s="459">
        <v>55</v>
      </c>
      <c r="I62" s="444">
        <f t="shared" ca="1" si="5"/>
        <v>2315223.698360967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9518.9177713190347</v>
      </c>
      <c r="L62" s="444">
        <f t="shared" ca="1" si="3"/>
        <v>2294059.1828878871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3209635.1484846324</v>
      </c>
      <c r="C63" s="447">
        <f t="shared" si="0"/>
        <v>94754.855757842233</v>
      </c>
      <c r="D63" s="447">
        <f ca="1">SUMIF(G:G,56,K:K)</f>
        <v>161605.12985944428</v>
      </c>
      <c r="E63" s="447">
        <f t="shared" ca="1" si="1"/>
        <v>3276485.4225862343</v>
      </c>
      <c r="F63" s="431"/>
      <c r="G63" s="459">
        <f t="shared" si="8"/>
        <v>5</v>
      </c>
      <c r="H63" s="459">
        <v>56</v>
      </c>
      <c r="I63" s="444">
        <f t="shared" ca="1" si="5"/>
        <v>2294059.1828878871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9430.7322901812004</v>
      </c>
      <c r="L63" s="444">
        <f t="shared" ca="1" si="3"/>
        <v>2272806.4819336697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3276485.4225862343</v>
      </c>
      <c r="C64" s="447">
        <f t="shared" si="0"/>
        <v>94754.855757842233</v>
      </c>
      <c r="D64" s="447">
        <f ca="1">SUMIF(G:G,57,K:K)</f>
        <v>165025.31675639644</v>
      </c>
      <c r="E64" s="447">
        <f t="shared" ca="1" si="1"/>
        <v>3346755.8835847885</v>
      </c>
      <c r="F64" s="431"/>
      <c r="G64" s="459">
        <f t="shared" si="8"/>
        <v>5</v>
      </c>
      <c r="H64" s="459">
        <v>57</v>
      </c>
      <c r="I64" s="444">
        <f t="shared" ca="1" si="5"/>
        <v>2272806.4819336697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9342.1793695386277</v>
      </c>
      <c r="L64" s="444">
        <f t="shared" ca="1" si="3"/>
        <v>2251465.2280588094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3346755.8835847885</v>
      </c>
      <c r="C65" s="447">
        <f t="shared" si="0"/>
        <v>94754.855757842233</v>
      </c>
      <c r="D65" s="447">
        <f ca="1">SUMIF(G:G,58,K:K)</f>
        <v>168620.48690610687</v>
      </c>
      <c r="E65" s="447">
        <f t="shared" ca="1" si="1"/>
        <v>3420621.5147330533</v>
      </c>
      <c r="F65" s="431"/>
      <c r="G65" s="459">
        <f t="shared" si="8"/>
        <v>5</v>
      </c>
      <c r="H65" s="459">
        <v>58</v>
      </c>
      <c r="I65" s="444">
        <f t="shared" ca="1" si="5"/>
        <v>2251465.2280588094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9253.2574783933778</v>
      </c>
      <c r="L65" s="444">
        <f t="shared" ca="1" si="3"/>
        <v>2230035.0522928038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3420621.5147330533</v>
      </c>
      <c r="C66" s="447">
        <f t="shared" si="0"/>
        <v>94754.855757842233</v>
      </c>
      <c r="D66" s="447">
        <f ca="1">SUMIF(G:G,59,K:K)</f>
        <v>172399.59278388432</v>
      </c>
      <c r="E66" s="447">
        <f t="shared" ca="1" si="1"/>
        <v>3498266.2517590951</v>
      </c>
      <c r="F66" s="431"/>
      <c r="G66" s="459">
        <f t="shared" si="8"/>
        <v>5</v>
      </c>
      <c r="H66" s="459">
        <v>59</v>
      </c>
      <c r="I66" s="444">
        <f t="shared" ca="1" si="5"/>
        <v>2230035.0522928038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9163.9650793683541</v>
      </c>
      <c r="L66" s="444">
        <f t="shared" ca="1" si="3"/>
        <v>2208515.5841277735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3498266.2517590951</v>
      </c>
      <c r="C67" s="447">
        <f t="shared" si="0"/>
        <v>94754.855757842233</v>
      </c>
      <c r="D67" s="447">
        <f t="shared" ref="D67:D136" ca="1" si="9">SUMIF(G:G,60,K:K)</f>
        <v>176372.04489066484</v>
      </c>
      <c r="E67" s="447">
        <f t="shared" ca="1" si="1"/>
        <v>3579883.4408919178</v>
      </c>
      <c r="F67" s="431"/>
      <c r="G67" s="459">
        <f t="shared" si="8"/>
        <v>5</v>
      </c>
      <c r="H67" s="459">
        <v>60</v>
      </c>
      <c r="I67" s="444">
        <f t="shared" ca="1" si="5"/>
        <v>2208515.5841277735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9074.3006286807286</v>
      </c>
      <c r="L67" s="444">
        <f t="shared" ca="1" si="3"/>
        <v>2186906.4515120555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3579883.4408919178</v>
      </c>
      <c r="C68" s="447">
        <f t="shared" si="0"/>
        <v>94754.855757842233</v>
      </c>
      <c r="D68" s="447">
        <f t="shared" ca="1" si="9"/>
        <v>176372.04489066484</v>
      </c>
      <c r="E68" s="447">
        <f t="shared" ca="1" si="1"/>
        <v>3661500.6300247405</v>
      </c>
      <c r="F68" s="431"/>
      <c r="G68" s="459">
        <f>G67+1</f>
        <v>6</v>
      </c>
      <c r="H68" s="459">
        <v>61</v>
      </c>
      <c r="I68" s="444">
        <f t="shared" ca="1" si="5"/>
        <v>2186906.4515120555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8984.2625761152358</v>
      </c>
      <c r="L68" s="444">
        <f t="shared" ca="1" si="3"/>
        <v>2165207.280843772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3661500.6300247405</v>
      </c>
      <c r="C69" s="447">
        <f t="shared" si="0"/>
        <v>94754.855757842233</v>
      </c>
      <c r="D69" s="447">
        <f t="shared" ca="1" si="9"/>
        <v>176372.04489066484</v>
      </c>
      <c r="E69" s="447">
        <f t="shared" ca="1" si="1"/>
        <v>3743117.8191575631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2165207.280843772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8893.849364997388</v>
      </c>
      <c r="L69" s="444">
        <f t="shared" ca="1" si="3"/>
        <v>2143417.6969643706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3743117.8191575631</v>
      </c>
      <c r="C70" s="447">
        <f t="shared" si="0"/>
        <v>94754.855757842233</v>
      </c>
      <c r="D70" s="447">
        <f t="shared" ca="1" si="9"/>
        <v>176372.04489066484</v>
      </c>
      <c r="E70" s="447">
        <f t="shared" ca="1" si="1"/>
        <v>3824735.0082903858</v>
      </c>
      <c r="F70" s="431"/>
      <c r="G70" s="459">
        <f t="shared" si="10"/>
        <v>6</v>
      </c>
      <c r="H70" s="459">
        <v>63</v>
      </c>
      <c r="I70" s="444">
        <f t="shared" ca="1" si="5"/>
        <v>2143417.6969643706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8803.0594321665485</v>
      </c>
      <c r="L70" s="444">
        <f t="shared" ca="1" si="3"/>
        <v>2121537.3231521384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3824735.0082903858</v>
      </c>
      <c r="C71" s="447">
        <f t="shared" si="0"/>
        <v>94754.855757842233</v>
      </c>
      <c r="D71" s="447">
        <f t="shared" ca="1" si="9"/>
        <v>176372.04489066484</v>
      </c>
      <c r="E71" s="447">
        <f t="shared" ca="1" si="1"/>
        <v>3906352.1974232085</v>
      </c>
      <c r="F71" s="431"/>
      <c r="G71" s="459">
        <f t="shared" si="10"/>
        <v>6</v>
      </c>
      <c r="H71" s="459">
        <v>64</v>
      </c>
      <c r="I71" s="444">
        <f t="shared" ca="1" si="5"/>
        <v>2121537.3231521384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8711.8912079489128</v>
      </c>
      <c r="L71" s="444">
        <f t="shared" ca="1" si="3"/>
        <v>2099565.7811156884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3906352.1974232085</v>
      </c>
      <c r="C72" s="447">
        <f t="shared" si="0"/>
        <v>94754.855757842233</v>
      </c>
      <c r="D72" s="447">
        <f t="shared" ca="1" si="9"/>
        <v>176372.04489066484</v>
      </c>
      <c r="E72" s="447">
        <f t="shared" ca="1" si="1"/>
        <v>3987969.3865560312</v>
      </c>
      <c r="F72" s="431"/>
      <c r="G72" s="459">
        <f t="shared" si="10"/>
        <v>6</v>
      </c>
      <c r="H72" s="459">
        <v>65</v>
      </c>
      <c r="I72" s="444">
        <f t="shared" ca="1" si="5"/>
        <v>2099565.7811156884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8620.3431161303706</v>
      </c>
      <c r="L72" s="444">
        <f t="shared" ca="1" si="3"/>
        <v>2077502.6909874198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3987969.3865560312</v>
      </c>
      <c r="C73" s="447">
        <f t="shared" si="0"/>
        <v>94754.855757842233</v>
      </c>
      <c r="D73" s="447">
        <f t="shared" ca="1" si="9"/>
        <v>176372.04489066484</v>
      </c>
      <c r="E73" s="447">
        <f t="shared" ca="1" si="1"/>
        <v>4069586.5756888539</v>
      </c>
      <c r="F73" s="431"/>
      <c r="G73" s="459">
        <f t="shared" si="10"/>
        <v>6</v>
      </c>
      <c r="H73" s="459">
        <v>66</v>
      </c>
      <c r="I73" s="444">
        <f t="shared" ca="1" si="5"/>
        <v>2077502.6909874198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8528.4135739292524</v>
      </c>
      <c r="L73" s="444">
        <f t="shared" ca="1" si="3"/>
        <v>2055347.6713169501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4069586.5756888539</v>
      </c>
      <c r="C74" s="447">
        <f t="shared" si="0"/>
        <v>94754.855757842233</v>
      </c>
      <c r="D74" s="447">
        <f t="shared" ca="1" si="9"/>
        <v>176372.04489066484</v>
      </c>
      <c r="E74" s="447">
        <f t="shared" ca="1" si="1"/>
        <v>4151203.7648216765</v>
      </c>
      <c r="F74" s="431"/>
      <c r="G74" s="459">
        <f t="shared" si="10"/>
        <v>6</v>
      </c>
      <c r="H74" s="459">
        <v>67</v>
      </c>
      <c r="I74" s="444">
        <f t="shared" ca="1" si="5"/>
        <v>2055347.6713169501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8436.1009919689641</v>
      </c>
      <c r="L74" s="444">
        <f t="shared" ca="1" si="3"/>
        <v>2033100.3390645201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4151203.7648216765</v>
      </c>
      <c r="C75" s="447">
        <f t="shared" si="0"/>
        <v>94754.855757842233</v>
      </c>
      <c r="D75" s="447">
        <f t="shared" ca="1" si="9"/>
        <v>176372.04489066484</v>
      </c>
      <c r="E75" s="447">
        <f t="shared" ca="1" si="1"/>
        <v>4232820.9539544992</v>
      </c>
      <c r="F75" s="431"/>
      <c r="G75" s="459">
        <f t="shared" si="10"/>
        <v>6</v>
      </c>
      <c r="H75" s="459">
        <v>68</v>
      </c>
      <c r="I75" s="444">
        <f t="shared" ca="1" si="5"/>
        <v>2033100.3390645201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8435.5333395195848</v>
      </c>
      <c r="L75" s="444">
        <f t="shared" ca="1" si="3"/>
        <v>2032963.5348242195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4232820.9539544992</v>
      </c>
      <c r="C76" s="447">
        <f t="shared" si="0"/>
        <v>94754.855757842233</v>
      </c>
      <c r="D76" s="447">
        <f t="shared" ca="1" si="9"/>
        <v>176372.04489066484</v>
      </c>
      <c r="E76" s="447">
        <f t="shared" ca="1" si="1"/>
        <v>4314438.1430873219</v>
      </c>
      <c r="F76" s="431"/>
      <c r="G76" s="459">
        <f t="shared" si="10"/>
        <v>6</v>
      </c>
      <c r="H76" s="459">
        <v>69</v>
      </c>
      <c r="I76" s="444">
        <f t="shared" ca="1" si="5"/>
        <v>2032963.5348242195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8434.9633218516647</v>
      </c>
      <c r="L76" s="444">
        <f t="shared" ca="1" si="3"/>
        <v>2032826.160566251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4314438.1430873219</v>
      </c>
      <c r="C77" s="447">
        <f t="shared" si="0"/>
        <v>94754.855757842233</v>
      </c>
      <c r="D77" s="447">
        <f t="shared" ca="1" si="9"/>
        <v>176372.04489066484</v>
      </c>
      <c r="E77" s="447">
        <f t="shared" ca="1" si="1"/>
        <v>4396055.3322201446</v>
      </c>
      <c r="F77" s="431"/>
      <c r="G77" s="459">
        <f t="shared" si="10"/>
        <v>6</v>
      </c>
      <c r="H77" s="459">
        <v>70</v>
      </c>
      <c r="I77" s="444">
        <f t="shared" ca="1" si="5"/>
        <v>2032826.160566251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8434.3909291101281</v>
      </c>
      <c r="L77" s="444">
        <f t="shared" ca="1" si="3"/>
        <v>2032688.2139155411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4396055.3322201446</v>
      </c>
      <c r="C78" s="447">
        <f t="shared" si="0"/>
        <v>94754.855757842233</v>
      </c>
      <c r="D78" s="447">
        <f t="shared" ca="1" si="9"/>
        <v>176372.04489066484</v>
      </c>
      <c r="E78" s="447">
        <f t="shared" ca="1" si="1"/>
        <v>4477672.5213529672</v>
      </c>
      <c r="F78" s="431"/>
      <c r="G78" s="459">
        <f t="shared" si="10"/>
        <v>6</v>
      </c>
      <c r="H78" s="459">
        <v>71</v>
      </c>
      <c r="I78" s="444">
        <f t="shared" ca="1" si="5"/>
        <v>2032688.2139155411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8433.816151398838</v>
      </c>
      <c r="L78" s="444">
        <f t="shared" ca="1" si="3"/>
        <v>2032549.6924871199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4477672.5213529672</v>
      </c>
      <c r="C79" s="447">
        <f t="shared" si="0"/>
        <v>94754.855757842233</v>
      </c>
      <c r="D79" s="447">
        <f t="shared" ca="1" si="9"/>
        <v>176372.04489066484</v>
      </c>
      <c r="E79" s="447">
        <f t="shared" ca="1" si="1"/>
        <v>4559289.7104857899</v>
      </c>
      <c r="F79" s="431"/>
      <c r="G79" s="459">
        <f t="shared" si="10"/>
        <v>6</v>
      </c>
      <c r="H79" s="459">
        <v>72</v>
      </c>
      <c r="I79" s="444">
        <f t="shared" ca="1" si="5"/>
        <v>2032549.6924871199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8433.2389787804168</v>
      </c>
      <c r="L79" s="444">
        <f t="shared" ca="1" si="3"/>
        <v>2032410.5938860802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4559289.7104857899</v>
      </c>
      <c r="C80" s="447">
        <f t="shared" si="0"/>
        <v>94754.855757842233</v>
      </c>
      <c r="D80" s="447">
        <f t="shared" ca="1" si="9"/>
        <v>176372.04489066484</v>
      </c>
      <c r="E80" s="447">
        <f t="shared" ca="1" si="1"/>
        <v>4640906.8996186126</v>
      </c>
      <c r="F80" s="431"/>
      <c r="G80" s="459">
        <f>G79+1</f>
        <v>7</v>
      </c>
      <c r="H80" s="459">
        <v>73</v>
      </c>
      <c r="I80" s="444">
        <f t="shared" ca="1" si="5"/>
        <v>2032410.5938860802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8432.6594012760834</v>
      </c>
      <c r="L80" s="444">
        <f t="shared" ca="1" si="3"/>
        <v>2032270.9157075363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4640906.8996186126</v>
      </c>
      <c r="C81" s="447">
        <f t="shared" si="0"/>
        <v>94754.855757842233</v>
      </c>
      <c r="D81" s="447">
        <f t="shared" ca="1" si="9"/>
        <v>176372.04489066484</v>
      </c>
      <c r="E81" s="447">
        <f t="shared" ca="1" si="1"/>
        <v>4722524.0887514353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2032270.9157075363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8432.0774088654834</v>
      </c>
      <c r="L81" s="444">
        <f t="shared" ca="1" si="3"/>
        <v>2032130.6555365818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4722524.0887514353</v>
      </c>
      <c r="C82" s="447">
        <f t="shared" si="0"/>
        <v>94754.855757842233</v>
      </c>
      <c r="D82" s="447">
        <f t="shared" ca="1" si="9"/>
        <v>176372.04489066484</v>
      </c>
      <c r="E82" s="447">
        <f t="shared" ca="1" si="1"/>
        <v>4804141.277884258</v>
      </c>
      <c r="F82" s="431"/>
      <c r="G82" s="459">
        <f t="shared" si="11"/>
        <v>7</v>
      </c>
      <c r="H82" s="459">
        <v>75</v>
      </c>
      <c r="I82" s="444">
        <f t="shared" ca="1" si="5"/>
        <v>2032130.6555365818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8431.4929914865061</v>
      </c>
      <c r="L82" s="444">
        <f t="shared" ca="1" si="3"/>
        <v>2031989.8109482483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4804141.277884258</v>
      </c>
      <c r="C83" s="447">
        <f t="shared" si="0"/>
        <v>94754.855757842233</v>
      </c>
      <c r="D83" s="447">
        <f t="shared" ca="1" si="9"/>
        <v>176372.04489066484</v>
      </c>
      <c r="E83" s="447">
        <f t="shared" ca="1" si="1"/>
        <v>4885758.4670170806</v>
      </c>
      <c r="F83" s="431"/>
      <c r="G83" s="459">
        <f t="shared" si="11"/>
        <v>7</v>
      </c>
      <c r="H83" s="459">
        <v>76</v>
      </c>
      <c r="I83" s="444">
        <f t="shared" ca="1" si="5"/>
        <v>2031989.8109482483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8430.906139035118</v>
      </c>
      <c r="L83" s="444">
        <f t="shared" ca="1" si="3"/>
        <v>2031848.3795074632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4885758.4670170806</v>
      </c>
      <c r="C84" s="447">
        <f t="shared" si="0"/>
        <v>94754.855757842233</v>
      </c>
      <c r="D84" s="447">
        <f t="shared" ca="1" si="9"/>
        <v>176372.04489066484</v>
      </c>
      <c r="E84" s="447">
        <f t="shared" ca="1" si="1"/>
        <v>4967375.6561499033</v>
      </c>
      <c r="F84" s="431"/>
      <c r="G84" s="459">
        <f t="shared" si="11"/>
        <v>7</v>
      </c>
      <c r="H84" s="459">
        <v>77</v>
      </c>
      <c r="I84" s="444">
        <f t="shared" ca="1" si="5"/>
        <v>2031848.3795074632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8430.3168413651802</v>
      </c>
      <c r="L84" s="444">
        <f t="shared" ca="1" si="3"/>
        <v>2031706.3587690082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4967375.6561499033</v>
      </c>
      <c r="C85" s="447">
        <f t="shared" si="0"/>
        <v>94754.855757842233</v>
      </c>
      <c r="D85" s="447">
        <f t="shared" ca="1" si="9"/>
        <v>176372.04489066484</v>
      </c>
      <c r="E85" s="447">
        <f t="shared" ca="1" si="1"/>
        <v>5048992.845282726</v>
      </c>
      <c r="F85" s="431"/>
      <c r="G85" s="459">
        <f t="shared" si="11"/>
        <v>7</v>
      </c>
      <c r="H85" s="459">
        <v>78</v>
      </c>
      <c r="I85" s="444">
        <f t="shared" ca="1" si="5"/>
        <v>2031706.3587690082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8429.7250882882836</v>
      </c>
      <c r="L85" s="444">
        <f t="shared" ca="1" si="3"/>
        <v>2031563.7462774764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5048992.845282726</v>
      </c>
      <c r="C86" s="447">
        <f t="shared" si="0"/>
        <v>94754.855757842233</v>
      </c>
      <c r="D86" s="447">
        <f t="shared" ca="1" si="9"/>
        <v>176372.04489066484</v>
      </c>
      <c r="E86" s="447">
        <f t="shared" ca="1" si="1"/>
        <v>5130610.0344155487</v>
      </c>
      <c r="F86" s="431"/>
      <c r="G86" s="459">
        <f t="shared" si="11"/>
        <v>7</v>
      </c>
      <c r="H86" s="459">
        <v>79</v>
      </c>
      <c r="I86" s="444">
        <f t="shared" ca="1" si="5"/>
        <v>2031563.7462774764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8429.1308695735679</v>
      </c>
      <c r="L86" s="444">
        <f t="shared" ca="1" si="3"/>
        <v>2031420.53956723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5130610.0344155487</v>
      </c>
      <c r="C87" s="447">
        <f t="shared" si="0"/>
        <v>94754.855757842233</v>
      </c>
      <c r="D87" s="447">
        <f t="shared" ca="1" si="9"/>
        <v>176372.04489066484</v>
      </c>
      <c r="E87" s="447">
        <f t="shared" ca="1" si="1"/>
        <v>5212227.2235483713</v>
      </c>
      <c r="F87" s="431"/>
      <c r="G87" s="459">
        <f t="shared" si="11"/>
        <v>7</v>
      </c>
      <c r="H87" s="459">
        <v>80</v>
      </c>
      <c r="I87" s="444">
        <f t="shared" ca="1" si="5"/>
        <v>2031420.53956723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8428.534174947541</v>
      </c>
      <c r="L87" s="444">
        <f t="shared" ca="1" si="3"/>
        <v>2031276.7361623575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5212227.2235483713</v>
      </c>
      <c r="C88" s="447">
        <f t="shared" si="0"/>
        <v>94754.855757842233</v>
      </c>
      <c r="D88" s="447">
        <f t="shared" ca="1" si="9"/>
        <v>176372.04489066484</v>
      </c>
      <c r="E88" s="447">
        <f t="shared" ca="1" si="1"/>
        <v>5293844.412681194</v>
      </c>
      <c r="F88" s="431"/>
      <c r="G88" s="459">
        <f t="shared" si="11"/>
        <v>7</v>
      </c>
      <c r="H88" s="459">
        <v>81</v>
      </c>
      <c r="I88" s="444">
        <f t="shared" ca="1" si="5"/>
        <v>2031276.7361623575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8427.9349940939064</v>
      </c>
      <c r="L88" s="444">
        <f t="shared" ca="1" si="3"/>
        <v>2031132.3335766313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5293844.412681194</v>
      </c>
      <c r="C89" s="447">
        <f t="shared" si="0"/>
        <v>94754.855757842233</v>
      </c>
      <c r="D89" s="447">
        <f t="shared" ca="1" si="9"/>
        <v>176372.04489066484</v>
      </c>
      <c r="E89" s="447">
        <f t="shared" ca="1" si="1"/>
        <v>5375461.6018140167</v>
      </c>
      <c r="F89" s="431"/>
      <c r="G89" s="459">
        <f t="shared" si="11"/>
        <v>7</v>
      </c>
      <c r="H89" s="459">
        <v>82</v>
      </c>
      <c r="I89" s="444">
        <f t="shared" ca="1" si="5"/>
        <v>2031132.3335766313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8427.3333166533812</v>
      </c>
      <c r="L89" s="444">
        <f t="shared" ca="1" si="3"/>
        <v>2030987.3293134645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5375461.6018140167</v>
      </c>
      <c r="C90" s="447">
        <f t="shared" si="0"/>
        <v>94754.855757842233</v>
      </c>
      <c r="D90" s="447">
        <f t="shared" ca="1" si="9"/>
        <v>176372.04489066484</v>
      </c>
      <c r="E90" s="447">
        <f t="shared" ca="1" si="1"/>
        <v>5457078.7909468394</v>
      </c>
      <c r="F90" s="431"/>
      <c r="G90" s="459">
        <f t="shared" si="11"/>
        <v>7</v>
      </c>
      <c r="H90" s="459">
        <v>83</v>
      </c>
      <c r="I90" s="444">
        <f t="shared" ca="1" si="5"/>
        <v>2030987.3293134645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8426.7291322235178</v>
      </c>
      <c r="L90" s="444">
        <f t="shared" ca="1" si="3"/>
        <v>2030841.7208658678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5457078.7909468394</v>
      </c>
      <c r="C91" s="447">
        <f t="shared" si="0"/>
        <v>94754.855757842233</v>
      </c>
      <c r="D91" s="447">
        <f t="shared" ca="1" si="9"/>
        <v>176372.04489066484</v>
      </c>
      <c r="E91" s="447">
        <f t="shared" ca="1" si="1"/>
        <v>5538695.9800796621</v>
      </c>
      <c r="F91" s="431"/>
      <c r="G91" s="459">
        <f t="shared" si="11"/>
        <v>7</v>
      </c>
      <c r="H91" s="459">
        <v>84</v>
      </c>
      <c r="I91" s="444">
        <f t="shared" ca="1" si="5"/>
        <v>2030841.7208658678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8426.1224303585313</v>
      </c>
      <c r="L91" s="444">
        <f t="shared" ca="1" si="3"/>
        <v>2030695.5057164063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5538695.9800796621</v>
      </c>
      <c r="C92" s="447">
        <f t="shared" si="0"/>
        <v>94754.855757842233</v>
      </c>
      <c r="D92" s="447">
        <f t="shared" ca="1" si="9"/>
        <v>176372.04489066484</v>
      </c>
      <c r="E92" s="447">
        <f t="shared" ca="1" si="1"/>
        <v>5620313.1692124847</v>
      </c>
      <c r="F92" s="431"/>
      <c r="G92" s="459">
        <f>G91+1</f>
        <v>8</v>
      </c>
      <c r="H92" s="459">
        <v>85</v>
      </c>
      <c r="I92" s="444">
        <f t="shared" ca="1" si="5"/>
        <v>2030695.5057164063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8425.5132005691103</v>
      </c>
      <c r="L92" s="444">
        <f t="shared" ca="1" si="3"/>
        <v>2030548.6813371554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5620313.1692124847</v>
      </c>
      <c r="C93" s="447">
        <f t="shared" si="0"/>
        <v>94754.855757842233</v>
      </c>
      <c r="D93" s="447">
        <f t="shared" ca="1" si="9"/>
        <v>176372.04489066484</v>
      </c>
      <c r="E93" s="447">
        <f t="shared" ca="1" si="1"/>
        <v>5701930.3583453074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2030548.6813371554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8424.9014323222309</v>
      </c>
      <c r="L93" s="444">
        <f t="shared" ca="1" si="3"/>
        <v>2030401.2451896577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5701930.3583453074</v>
      </c>
      <c r="C94" s="447">
        <f t="shared" si="0"/>
        <v>94754.855757842233</v>
      </c>
      <c r="D94" s="447">
        <f t="shared" ca="1" si="9"/>
        <v>176372.04489066484</v>
      </c>
      <c r="E94" s="447">
        <f t="shared" ca="1" si="1"/>
        <v>5783547.5474781301</v>
      </c>
      <c r="F94" s="431"/>
      <c r="G94" s="459">
        <f t="shared" si="12"/>
        <v>8</v>
      </c>
      <c r="H94" s="459">
        <v>87</v>
      </c>
      <c r="I94" s="444">
        <f t="shared" ca="1" si="5"/>
        <v>2030401.2451896577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8424.2871150409883</v>
      </c>
      <c r="L94" s="444">
        <f t="shared" ca="1" si="3"/>
        <v>2030253.1947248785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5783547.5474781301</v>
      </c>
      <c r="C95" s="447">
        <f t="shared" si="0"/>
        <v>94754.855757842233</v>
      </c>
      <c r="D95" s="447">
        <f t="shared" ca="1" si="9"/>
        <v>176372.04489066484</v>
      </c>
      <c r="E95" s="447">
        <f t="shared" ca="1" si="1"/>
        <v>5865164.7366109528</v>
      </c>
      <c r="F95" s="431"/>
      <c r="G95" s="459">
        <f t="shared" si="12"/>
        <v>8</v>
      </c>
      <c r="H95" s="459">
        <v>88</v>
      </c>
      <c r="I95" s="444">
        <f t="shared" ca="1" si="5"/>
        <v>2030253.1947248785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8423.6702381044106</v>
      </c>
      <c r="L95" s="444">
        <f t="shared" ca="1" si="3"/>
        <v>2030104.5273831629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5865164.7366109528</v>
      </c>
      <c r="C96" s="447">
        <f t="shared" si="0"/>
        <v>94754.855757842233</v>
      </c>
      <c r="D96" s="447">
        <f t="shared" ca="1" si="9"/>
        <v>176372.04489066484</v>
      </c>
      <c r="E96" s="447">
        <f t="shared" ca="1" si="1"/>
        <v>5946781.9257437754</v>
      </c>
      <c r="F96" s="431"/>
      <c r="G96" s="459">
        <f t="shared" si="12"/>
        <v>8</v>
      </c>
      <c r="H96" s="459">
        <v>89</v>
      </c>
      <c r="I96" s="444">
        <f t="shared" ca="1" si="5"/>
        <v>2030104.5273831629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8423.0507908472628</v>
      </c>
      <c r="L96" s="444">
        <f t="shared" ca="1" si="3"/>
        <v>2029955.2405941901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5946781.9257437754</v>
      </c>
      <c r="C97" s="447">
        <f t="shared" si="0"/>
        <v>94754.855757842233</v>
      </c>
      <c r="D97" s="447">
        <f t="shared" ca="1" si="9"/>
        <v>176372.04489066484</v>
      </c>
      <c r="E97" s="447">
        <f t="shared" ca="1" si="1"/>
        <v>6028399.1148765981</v>
      </c>
      <c r="F97" s="431"/>
      <c r="G97" s="459">
        <f t="shared" si="12"/>
        <v>8</v>
      </c>
      <c r="H97" s="459">
        <v>90</v>
      </c>
      <c r="I97" s="444">
        <f t="shared" ca="1" si="5"/>
        <v>2029955.2405941901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8422.4287625598754</v>
      </c>
      <c r="L97" s="444">
        <f t="shared" ca="1" si="3"/>
        <v>2029805.3317769298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6028399.1148765981</v>
      </c>
      <c r="C98" s="447">
        <f t="shared" si="0"/>
        <v>94754.855757842233</v>
      </c>
      <c r="D98" s="447">
        <f t="shared" ca="1" si="9"/>
        <v>176372.04489066484</v>
      </c>
      <c r="E98" s="447">
        <f t="shared" ca="1" si="1"/>
        <v>6110016.3040094208</v>
      </c>
      <c r="F98" s="431"/>
      <c r="G98" s="459">
        <f t="shared" si="12"/>
        <v>8</v>
      </c>
      <c r="H98" s="459">
        <v>91</v>
      </c>
      <c r="I98" s="444">
        <f t="shared" ca="1" si="5"/>
        <v>2029805.3317769298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8421.8041424879575</v>
      </c>
      <c r="L98" s="444">
        <f t="shared" ca="1" si="3"/>
        <v>2029654.7983395976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6110016.3040094208</v>
      </c>
      <c r="C99" s="447">
        <f t="shared" si="0"/>
        <v>94754.855757842233</v>
      </c>
      <c r="D99" s="447">
        <f t="shared" ca="1" si="9"/>
        <v>176372.04489066484</v>
      </c>
      <c r="E99" s="447">
        <f t="shared" ca="1" si="1"/>
        <v>6191633.4931422435</v>
      </c>
      <c r="F99" s="431"/>
      <c r="G99" s="459">
        <f t="shared" si="12"/>
        <v>8</v>
      </c>
      <c r="H99" s="459">
        <v>92</v>
      </c>
      <c r="I99" s="444">
        <f t="shared" ca="1" si="5"/>
        <v>2029654.7983395976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8421.1769198324073</v>
      </c>
      <c r="L99" s="444">
        <f t="shared" ca="1" si="3"/>
        <v>2029503.6376796099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6191633.4931422435</v>
      </c>
      <c r="C100" s="447">
        <f t="shared" si="0"/>
        <v>94754.855757842233</v>
      </c>
      <c r="D100" s="447">
        <f t="shared" ca="1" si="9"/>
        <v>176372.04489066484</v>
      </c>
      <c r="E100" s="447">
        <f t="shared" ca="1" si="1"/>
        <v>6273250.6822750662</v>
      </c>
      <c r="F100" s="431"/>
      <c r="G100" s="459">
        <f t="shared" si="12"/>
        <v>8</v>
      </c>
      <c r="H100" s="459">
        <v>93</v>
      </c>
      <c r="I100" s="444">
        <f t="shared" ca="1" si="5"/>
        <v>2029503.6376796099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8420.5470837491248</v>
      </c>
      <c r="L100" s="444">
        <f t="shared" ca="1" si="3"/>
        <v>2029351.8471835391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6273250.6822750662</v>
      </c>
      <c r="C101" s="447">
        <f t="shared" si="0"/>
        <v>94754.855757842233</v>
      </c>
      <c r="D101" s="447">
        <f t="shared" ca="1" si="9"/>
        <v>176372.04489066484</v>
      </c>
      <c r="E101" s="447">
        <f t="shared" ca="1" si="1"/>
        <v>6354867.8714078888</v>
      </c>
      <c r="F101" s="431"/>
      <c r="G101" s="459">
        <f t="shared" si="12"/>
        <v>8</v>
      </c>
      <c r="H101" s="459">
        <v>94</v>
      </c>
      <c r="I101" s="444">
        <f t="shared" ca="1" si="5"/>
        <v>2029351.8471835391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8419.9146233488282</v>
      </c>
      <c r="L101" s="444">
        <f t="shared" ca="1" si="3"/>
        <v>2029199.4242270677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6354867.8714078888</v>
      </c>
      <c r="C102" s="447">
        <f t="shared" si="0"/>
        <v>94754.855757842233</v>
      </c>
      <c r="D102" s="447">
        <f t="shared" ca="1" si="9"/>
        <v>176372.04489066484</v>
      </c>
      <c r="E102" s="447">
        <f t="shared" ca="1" si="1"/>
        <v>6436485.0605407115</v>
      </c>
      <c r="F102" s="431"/>
      <c r="G102" s="459">
        <f t="shared" si="12"/>
        <v>8</v>
      </c>
      <c r="H102" s="459">
        <v>95</v>
      </c>
      <c r="I102" s="444">
        <f t="shared" ca="1" si="5"/>
        <v>2029199.4242270677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8419.2795276968645</v>
      </c>
      <c r="L102" s="444">
        <f t="shared" ca="1" si="3"/>
        <v>2029046.3661749444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6436485.0605407115</v>
      </c>
      <c r="C103" s="447">
        <f t="shared" si="0"/>
        <v>94754.855757842233</v>
      </c>
      <c r="D103" s="447">
        <f t="shared" ca="1" si="9"/>
        <v>176372.04489066484</v>
      </c>
      <c r="E103" s="447">
        <f t="shared" ca="1" si="1"/>
        <v>6518102.2496735342</v>
      </c>
      <c r="F103" s="431"/>
      <c r="G103" s="459">
        <f t="shared" si="12"/>
        <v>8</v>
      </c>
      <c r="H103" s="459">
        <v>96</v>
      </c>
      <c r="I103" s="444">
        <f t="shared" ca="1" si="5"/>
        <v>2029046.3661749444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8418.6417858130189</v>
      </c>
      <c r="L103" s="444">
        <f t="shared" ca="1" si="3"/>
        <v>2028892.6703809374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6518102.2496735342</v>
      </c>
      <c r="C104" s="447">
        <f t="shared" si="0"/>
        <v>71066.141818381671</v>
      </c>
      <c r="D104" s="447">
        <f t="shared" ca="1" si="9"/>
        <v>176372.04489066484</v>
      </c>
      <c r="E104" s="447">
        <f t="shared" ca="1" si="1"/>
        <v>6623408.1527458169</v>
      </c>
      <c r="F104" s="431"/>
      <c r="G104" s="459">
        <f>G103+1</f>
        <v>9</v>
      </c>
      <c r="H104" s="459">
        <v>97</v>
      </c>
      <c r="I104" s="444">
        <f t="shared" ca="1" si="5"/>
        <v>2028892.6703809374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8418.0013866713216</v>
      </c>
      <c r="L104" s="444">
        <f t="shared" ca="1" si="3"/>
        <v>2028738.3341877887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6623408.1527458169</v>
      </c>
      <c r="C105" s="447">
        <f t="shared" si="0"/>
        <v>0</v>
      </c>
      <c r="D105" s="447">
        <f t="shared" ca="1" si="9"/>
        <v>176372.04489066484</v>
      </c>
      <c r="E105" s="447">
        <f t="shared" ca="1" si="1"/>
        <v>6799780.1976364814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2028738.3341877887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8420.1754008665357</v>
      </c>
      <c r="L105" s="444">
        <f t="shared" ca="1" si="3"/>
        <v>2029262.2716088349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6799780.1976364814</v>
      </c>
      <c r="C106" s="447">
        <f t="shared" si="0"/>
        <v>0</v>
      </c>
      <c r="D106" s="447">
        <f t="shared" ca="1" si="9"/>
        <v>176372.04489066484</v>
      </c>
      <c r="E106" s="447">
        <f t="shared" ca="1" si="1"/>
        <v>6976152.2425271459</v>
      </c>
      <c r="F106" s="431"/>
      <c r="G106" s="459">
        <f t="shared" si="13"/>
        <v>9</v>
      </c>
      <c r="H106" s="459">
        <v>99</v>
      </c>
      <c r="I106" s="444">
        <f t="shared" ca="1" si="5"/>
        <v>2029262.2716088349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8422.3584734542274</v>
      </c>
      <c r="L106" s="444">
        <f t="shared" ca="1" si="3"/>
        <v>2029788.3921024688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6976152.2425271459</v>
      </c>
      <c r="C107" s="447">
        <f t="shared" si="0"/>
        <v>0</v>
      </c>
      <c r="D107" s="447">
        <f t="shared" ca="1" si="9"/>
        <v>176372.04489066484</v>
      </c>
      <c r="E107" s="447">
        <f t="shared" ca="1" si="1"/>
        <v>7152524.2874178104</v>
      </c>
      <c r="F107" s="431"/>
      <c r="G107" s="459">
        <f t="shared" si="13"/>
        <v>9</v>
      </c>
      <c r="H107" s="459">
        <v>100</v>
      </c>
      <c r="I107" s="444">
        <f t="shared" ca="1" si="5"/>
        <v>2029788.3921024688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8424.5506421777027</v>
      </c>
      <c r="L107" s="444">
        <f t="shared" ca="1" si="3"/>
        <v>2030316.7047648262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7152524.2874178104</v>
      </c>
      <c r="C108" s="447">
        <f t="shared" si="0"/>
        <v>0</v>
      </c>
      <c r="D108" s="447">
        <f t="shared" ca="1" si="9"/>
        <v>176372.04489066484</v>
      </c>
      <c r="E108" s="447">
        <f t="shared" ca="1" si="1"/>
        <v>7328896.3323084749</v>
      </c>
      <c r="F108" s="431"/>
      <c r="G108" s="459">
        <f t="shared" si="13"/>
        <v>9</v>
      </c>
      <c r="H108" s="459">
        <v>101</v>
      </c>
      <c r="I108" s="444">
        <f t="shared" ca="1" si="5"/>
        <v>2030316.7047648262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8426.751944937525</v>
      </c>
      <c r="L108" s="444">
        <f t="shared" ca="1" si="3"/>
        <v>2030847.2187299435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7328896.3323084749</v>
      </c>
      <c r="C109" s="447">
        <f t="shared" si="0"/>
        <v>0</v>
      </c>
      <c r="D109" s="447">
        <f t="shared" ca="1" si="9"/>
        <v>176372.04489066484</v>
      </c>
      <c r="E109" s="447">
        <f t="shared" ca="1" si="1"/>
        <v>7505268.3771991394</v>
      </c>
      <c r="F109" s="431"/>
      <c r="G109" s="459">
        <f t="shared" si="13"/>
        <v>9</v>
      </c>
      <c r="H109" s="459">
        <v>102</v>
      </c>
      <c r="I109" s="444">
        <f t="shared" ca="1" si="5"/>
        <v>2030847.2187299435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8428.9624197921803</v>
      </c>
      <c r="L109" s="444">
        <f t="shared" ca="1" si="3"/>
        <v>2031379.9431699154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7505268.3771991394</v>
      </c>
      <c r="C110" s="447">
        <f t="shared" si="0"/>
        <v>0</v>
      </c>
      <c r="D110" s="447">
        <f t="shared" ca="1" si="9"/>
        <v>176372.04489066484</v>
      </c>
      <c r="E110" s="447">
        <f t="shared" ca="1" si="1"/>
        <v>7681640.422089804</v>
      </c>
      <c r="F110" s="431"/>
      <c r="G110" s="459">
        <f t="shared" si="13"/>
        <v>9</v>
      </c>
      <c r="H110" s="459">
        <v>103</v>
      </c>
      <c r="I110" s="444">
        <f t="shared" ca="1" si="5"/>
        <v>2031379.9431699154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8431.1821049587288</v>
      </c>
      <c r="L110" s="444">
        <f t="shared" ca="1" si="3"/>
        <v>2031914.8872950538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7681640.422089804</v>
      </c>
      <c r="C111" s="447">
        <f t="shared" si="0"/>
        <v>0</v>
      </c>
      <c r="D111" s="447">
        <f t="shared" ca="1" si="9"/>
        <v>176372.04489066484</v>
      </c>
      <c r="E111" s="447">
        <f t="shared" ca="1" si="1"/>
        <v>7858012.4669804685</v>
      </c>
      <c r="F111" s="431"/>
      <c r="G111" s="459">
        <f t="shared" si="13"/>
        <v>9</v>
      </c>
      <c r="H111" s="459">
        <v>104</v>
      </c>
      <c r="I111" s="444">
        <f t="shared" ca="1" si="5"/>
        <v>2031914.8872950538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8433.4110388134723</v>
      </c>
      <c r="L111" s="444">
        <f t="shared" ca="1" si="3"/>
        <v>2032452.060354047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7858012.4669804685</v>
      </c>
      <c r="C112" s="447">
        <f t="shared" si="0"/>
        <v>0</v>
      </c>
      <c r="D112" s="447">
        <f t="shared" ca="1" si="9"/>
        <v>176372.04489066484</v>
      </c>
      <c r="E112" s="447">
        <f t="shared" ca="1" si="1"/>
        <v>8034384.511871133</v>
      </c>
      <c r="F112" s="431"/>
      <c r="G112" s="459">
        <f t="shared" si="13"/>
        <v>9</v>
      </c>
      <c r="H112" s="459">
        <v>105</v>
      </c>
      <c r="I112" s="444">
        <f t="shared" ca="1" si="5"/>
        <v>2032452.060354047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8435.6492598926106</v>
      </c>
      <c r="L112" s="444">
        <f t="shared" ca="1" si="3"/>
        <v>2032991.4716341193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8034384.511871133</v>
      </c>
      <c r="C113" s="447">
        <f t="shared" si="0"/>
        <v>0</v>
      </c>
      <c r="D113" s="447">
        <f t="shared" ca="1" si="9"/>
        <v>176372.04489066484</v>
      </c>
      <c r="E113" s="447">
        <f t="shared" ca="1" si="1"/>
        <v>8210756.5567617975</v>
      </c>
      <c r="F113" s="431"/>
      <c r="G113" s="459">
        <f t="shared" si="13"/>
        <v>9</v>
      </c>
      <c r="H113" s="459">
        <v>106</v>
      </c>
      <c r="I113" s="444">
        <f t="shared" ca="1" si="5"/>
        <v>2032991.4716341193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8437.8968068929134</v>
      </c>
      <c r="L113" s="444">
        <f t="shared" ca="1" si="3"/>
        <v>2033533.130461192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8210756.5567617975</v>
      </c>
      <c r="C114" s="447">
        <f t="shared" si="0"/>
        <v>0</v>
      </c>
      <c r="D114" s="447">
        <f t="shared" ca="1" si="9"/>
        <v>176372.04489066484</v>
      </c>
      <c r="E114" s="447">
        <f t="shared" ca="1" si="1"/>
        <v>8387128.601652462</v>
      </c>
      <c r="F114" s="431"/>
      <c r="G114" s="459">
        <f t="shared" si="13"/>
        <v>9</v>
      </c>
      <c r="H114" s="459">
        <v>107</v>
      </c>
      <c r="I114" s="444">
        <f t="shared" ca="1" si="5"/>
        <v>2033533.130461192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8440.1537186723817</v>
      </c>
      <c r="L114" s="444">
        <f t="shared" ca="1" si="3"/>
        <v>2034077.0462000442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8387128.601652462</v>
      </c>
      <c r="C115" s="447">
        <f t="shared" si="0"/>
        <v>0</v>
      </c>
      <c r="D115" s="447">
        <f t="shared" ca="1" si="9"/>
        <v>176372.04489066484</v>
      </c>
      <c r="E115" s="447">
        <f t="shared" ca="1" si="1"/>
        <v>8563500.6465431266</v>
      </c>
      <c r="F115" s="431"/>
      <c r="G115" s="459">
        <f t="shared" si="13"/>
        <v>9</v>
      </c>
      <c r="H115" s="459">
        <v>108</v>
      </c>
      <c r="I115" s="444">
        <f t="shared" ca="1" si="5"/>
        <v>2034077.0462000442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8442.4200342509339</v>
      </c>
      <c r="L115" s="444">
        <f t="shared" ca="1" si="3"/>
        <v>2034623.2282544749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8563500.6465431266</v>
      </c>
      <c r="C116" s="447">
        <f t="shared" si="0"/>
        <v>0</v>
      </c>
      <c r="D116" s="447">
        <f t="shared" ca="1" si="9"/>
        <v>176372.04489066484</v>
      </c>
      <c r="E116" s="447">
        <f t="shared" ca="1" si="1"/>
        <v>8739872.6914337911</v>
      </c>
      <c r="F116" s="431"/>
      <c r="G116" s="459">
        <f>G115+1</f>
        <v>10</v>
      </c>
      <c r="H116" s="459">
        <v>109</v>
      </c>
      <c r="I116" s="444">
        <f t="shared" ca="1" si="5"/>
        <v>2034623.2282544749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8444.6957928110605</v>
      </c>
      <c r="L116" s="444">
        <f t="shared" ca="1" si="3"/>
        <v>2035171.6860674657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8739872.6914337911</v>
      </c>
      <c r="C117" s="447">
        <f t="shared" si="0"/>
        <v>0</v>
      </c>
      <c r="D117" s="447">
        <f t="shared" ca="1" si="9"/>
        <v>176372.04489066484</v>
      </c>
      <c r="E117" s="447">
        <f t="shared" ca="1" si="1"/>
        <v>8916244.7363244556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2035171.6860674657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8446.9810336985229</v>
      </c>
      <c r="L117" s="444">
        <f t="shared" ca="1" si="3"/>
        <v>2035722.4291213439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8916244.7363244556</v>
      </c>
      <c r="C118" s="447">
        <f t="shared" si="0"/>
        <v>0</v>
      </c>
      <c r="D118" s="447">
        <f t="shared" ca="1" si="9"/>
        <v>176372.04489066484</v>
      </c>
      <c r="E118" s="447">
        <f t="shared" ca="1" si="1"/>
        <v>9092616.7812151201</v>
      </c>
      <c r="F118" s="431"/>
      <c r="G118" s="459">
        <f t="shared" si="14"/>
        <v>10</v>
      </c>
      <c r="H118" s="459">
        <v>111</v>
      </c>
      <c r="I118" s="444">
        <f t="shared" ca="1" si="5"/>
        <v>2035722.4291213439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8449.275796423015</v>
      </c>
      <c r="L118" s="444">
        <f t="shared" ca="1" si="3"/>
        <v>2036275.4669379466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9092616.7812151201</v>
      </c>
      <c r="C119" s="447">
        <f t="shared" si="0"/>
        <v>0</v>
      </c>
      <c r="D119" s="447">
        <f t="shared" ca="1" si="9"/>
        <v>176372.04489066484</v>
      </c>
      <c r="E119" s="447">
        <f t="shared" ca="1" si="1"/>
        <v>9268988.8261057846</v>
      </c>
      <c r="F119" s="431"/>
      <c r="G119" s="459">
        <f t="shared" si="14"/>
        <v>10</v>
      </c>
      <c r="H119" s="459">
        <v>112</v>
      </c>
      <c r="I119" s="444">
        <f t="shared" ca="1" si="5"/>
        <v>2036275.4669379466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8451.5801206588603</v>
      </c>
      <c r="L119" s="444">
        <f t="shared" ca="1" si="3"/>
        <v>2036830.8090787854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9268988.8261057846</v>
      </c>
      <c r="C120" s="447">
        <f t="shared" si="0"/>
        <v>0</v>
      </c>
      <c r="D120" s="447">
        <f t="shared" ca="1" si="9"/>
        <v>176372.04489066484</v>
      </c>
      <c r="E120" s="447">
        <f t="shared" ca="1" si="1"/>
        <v>9445360.8709964491</v>
      </c>
      <c r="F120" s="431"/>
      <c r="G120" s="459">
        <f t="shared" si="14"/>
        <v>10</v>
      </c>
      <c r="H120" s="459">
        <v>113</v>
      </c>
      <c r="I120" s="444">
        <f t="shared" ca="1" si="5"/>
        <v>2036830.8090787854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8453.8940462456885</v>
      </c>
      <c r="L120" s="444">
        <f t="shared" ca="1" si="3"/>
        <v>2037388.4651452107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9445360.8709964491</v>
      </c>
      <c r="C121" s="447">
        <f t="shared" si="0"/>
        <v>0</v>
      </c>
      <c r="D121" s="447">
        <f t="shared" ca="1" si="9"/>
        <v>176372.04489066484</v>
      </c>
      <c r="E121" s="447">
        <f t="shared" ca="1" si="1"/>
        <v>9621732.9158871137</v>
      </c>
      <c r="F121" s="431"/>
      <c r="G121" s="459">
        <f t="shared" si="14"/>
        <v>10</v>
      </c>
      <c r="H121" s="459">
        <v>114</v>
      </c>
      <c r="I121" s="444">
        <f t="shared" ca="1" si="5"/>
        <v>2037388.4651452107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8456.2176131891265</v>
      </c>
      <c r="L121" s="444">
        <f t="shared" ca="1" si="3"/>
        <v>2037948.4447785795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9621732.9158871137</v>
      </c>
      <c r="C122" s="447">
        <f t="shared" si="0"/>
        <v>0</v>
      </c>
      <c r="D122" s="447">
        <f t="shared" ca="1" si="9"/>
        <v>176372.04489066484</v>
      </c>
      <c r="E122" s="447">
        <f t="shared" ca="1" si="1"/>
        <v>9798104.9607777782</v>
      </c>
      <c r="F122" s="431"/>
      <c r="G122" s="459">
        <f t="shared" si="14"/>
        <v>10</v>
      </c>
      <c r="H122" s="459">
        <v>115</v>
      </c>
      <c r="I122" s="444">
        <f t="shared" ca="1" si="5"/>
        <v>2037948.4447785795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8458.550861661497</v>
      </c>
      <c r="L122" s="444">
        <f t="shared" ca="1" si="3"/>
        <v>2038510.7576604208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9798104.9607777782</v>
      </c>
      <c r="C123" s="447">
        <f t="shared" si="0"/>
        <v>0</v>
      </c>
      <c r="D123" s="447">
        <f t="shared" ca="1" si="9"/>
        <v>176372.04489066484</v>
      </c>
      <c r="E123" s="447">
        <f t="shared" ca="1" si="1"/>
        <v>9974477.0056684427</v>
      </c>
      <c r="F123" s="431"/>
      <c r="G123" s="459">
        <f t="shared" si="14"/>
        <v>10</v>
      </c>
      <c r="H123" s="459">
        <v>116</v>
      </c>
      <c r="I123" s="444">
        <f t="shared" ca="1" si="5"/>
        <v>2038510.7576604208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8460.8938320025027</v>
      </c>
      <c r="L123" s="444">
        <f t="shared" ca="1" si="3"/>
        <v>2039075.4135126031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9974477.0056684427</v>
      </c>
      <c r="C124" s="447">
        <f t="shared" si="0"/>
        <v>0</v>
      </c>
      <c r="D124" s="447">
        <f t="shared" ca="1" si="9"/>
        <v>176372.04489066484</v>
      </c>
      <c r="E124" s="447">
        <f t="shared" ca="1" si="1"/>
        <v>10150849.050559107</v>
      </c>
      <c r="F124" s="431"/>
      <c r="G124" s="459">
        <f t="shared" si="14"/>
        <v>10</v>
      </c>
      <c r="H124" s="459">
        <v>117</v>
      </c>
      <c r="I124" s="444">
        <f t="shared" ca="1" si="5"/>
        <v>2039075.4135126031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8463.2465647199278</v>
      </c>
      <c r="L124" s="444">
        <f t="shared" ca="1" si="3"/>
        <v>2039642.4220975027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10150849.050559107</v>
      </c>
      <c r="C125" s="447">
        <f t="shared" si="0"/>
        <v>0</v>
      </c>
      <c r="D125" s="447">
        <f t="shared" ca="1" si="9"/>
        <v>176372.04489066484</v>
      </c>
      <c r="E125" s="447">
        <f t="shared" ca="1" si="1"/>
        <v>10327221.095449772</v>
      </c>
      <c r="F125" s="431"/>
      <c r="G125" s="459">
        <f t="shared" si="14"/>
        <v>10</v>
      </c>
      <c r="H125" s="459">
        <v>118</v>
      </c>
      <c r="I125" s="444">
        <f t="shared" ca="1" si="5"/>
        <v>2039642.4220975027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8465.6091004903428</v>
      </c>
      <c r="L125" s="444">
        <f t="shared" ca="1" si="3"/>
        <v>2040211.7932181729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10327221.095449772</v>
      </c>
      <c r="C126" s="447">
        <f t="shared" si="0"/>
        <v>0</v>
      </c>
      <c r="D126" s="447">
        <f t="shared" ca="1" si="9"/>
        <v>176372.04489066484</v>
      </c>
      <c r="E126" s="447">
        <f t="shared" ca="1" si="1"/>
        <v>10503593.140340436</v>
      </c>
      <c r="F126" s="431"/>
      <c r="G126" s="459">
        <f t="shared" si="14"/>
        <v>10</v>
      </c>
      <c r="H126" s="459">
        <v>119</v>
      </c>
      <c r="I126" s="444">
        <f t="shared" ca="1" si="5"/>
        <v>2040211.7932181729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8467.9814801598022</v>
      </c>
      <c r="L126" s="444">
        <f t="shared" ca="1" si="3"/>
        <v>2040783.5367185124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10503593.140340436</v>
      </c>
      <c r="C127" s="447">
        <f t="shared" si="0"/>
        <v>0</v>
      </c>
      <c r="D127" s="447">
        <f t="shared" ca="1" si="9"/>
        <v>176372.04489066484</v>
      </c>
      <c r="E127" s="447">
        <f t="shared" ca="1" si="1"/>
        <v>10679965.185231101</v>
      </c>
      <c r="F127" s="431"/>
      <c r="G127" s="459">
        <f t="shared" si="14"/>
        <v>10</v>
      </c>
      <c r="H127" s="459">
        <v>120</v>
      </c>
      <c r="I127" s="444">
        <f t="shared" ca="1" si="5"/>
        <v>2040783.5367185124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8470.3637447445508</v>
      </c>
      <c r="L127" s="444">
        <f t="shared" ca="1" si="3"/>
        <v>2041357.6624834368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10679965.185231101</v>
      </c>
      <c r="C128" s="447">
        <f t="shared" si="0"/>
        <v>0</v>
      </c>
      <c r="D128" s="447">
        <f t="shared" ca="1" si="9"/>
        <v>176372.04489066484</v>
      </c>
      <c r="E128" s="447">
        <f t="shared" ca="1" si="1"/>
        <v>10856337.230121765</v>
      </c>
      <c r="F128" s="431"/>
      <c r="G128" s="459">
        <f>G127+1</f>
        <v>11</v>
      </c>
      <c r="H128" s="459">
        <v>121</v>
      </c>
      <c r="I128" s="444">
        <f t="shared" ca="1" si="5"/>
        <v>2041357.6624834368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8472.7559354317345</v>
      </c>
      <c r="L128" s="444">
        <f t="shared" ca="1" si="3"/>
        <v>2041934.1804390482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10856337.230121765</v>
      </c>
      <c r="C129" s="447">
        <f t="shared" si="0"/>
        <v>0</v>
      </c>
      <c r="D129" s="447">
        <f t="shared" ca="1" si="9"/>
        <v>176372.04489066484</v>
      </c>
      <c r="E129" s="447">
        <f t="shared" ca="1" si="1"/>
        <v>11032709.27501243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2041934.1804390482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8475.1580935801157</v>
      </c>
      <c r="L129" s="444">
        <f t="shared" ca="1" si="3"/>
        <v>2042513.100552808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11032709.27501243</v>
      </c>
      <c r="C130" s="447">
        <f t="shared" si="0"/>
        <v>0</v>
      </c>
      <c r="D130" s="447">
        <f t="shared" ca="1" si="9"/>
        <v>176372.04489066484</v>
      </c>
      <c r="E130" s="447">
        <f t="shared" ca="1" si="1"/>
        <v>11209081.319903094</v>
      </c>
      <c r="F130" s="431"/>
      <c r="G130" s="459">
        <f t="shared" si="15"/>
        <v>11</v>
      </c>
      <c r="H130" s="459">
        <v>123</v>
      </c>
      <c r="I130" s="444">
        <f t="shared" ca="1" si="5"/>
        <v>2042513.100552808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8477.5702607207841</v>
      </c>
      <c r="L130" s="444">
        <f t="shared" ca="1" si="3"/>
        <v>2043094.4328337086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11209081.319903094</v>
      </c>
      <c r="C131" s="447">
        <f t="shared" si="0"/>
        <v>0</v>
      </c>
      <c r="D131" s="447">
        <f t="shared" ca="1" si="9"/>
        <v>176372.04489066484</v>
      </c>
      <c r="E131" s="447">
        <f t="shared" ca="1" si="1"/>
        <v>11385453.364793759</v>
      </c>
      <c r="F131" s="431"/>
      <c r="G131" s="459">
        <f t="shared" si="15"/>
        <v>11</v>
      </c>
      <c r="H131" s="459">
        <v>124</v>
      </c>
      <c r="I131" s="444">
        <f t="shared" ca="1" si="5"/>
        <v>2043094.4328337086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8479.9924785578678</v>
      </c>
      <c r="L131" s="444">
        <f t="shared" ca="1" si="3"/>
        <v>2043678.1873324462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11385453.364793759</v>
      </c>
      <c r="C132" s="447">
        <f t="shared" si="0"/>
        <v>0</v>
      </c>
      <c r="D132" s="447">
        <f t="shared" ca="1" si="9"/>
        <v>176372.04489066484</v>
      </c>
      <c r="E132" s="447">
        <f t="shared" ca="1" si="1"/>
        <v>11561825.409684423</v>
      </c>
      <c r="F132" s="431"/>
      <c r="G132" s="459">
        <f t="shared" si="15"/>
        <v>11</v>
      </c>
      <c r="H132" s="459">
        <v>125</v>
      </c>
      <c r="I132" s="444">
        <f t="shared" ca="1" si="5"/>
        <v>2043678.1873324462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8482.4247889692742</v>
      </c>
      <c r="L132" s="444">
        <f t="shared" ca="1" si="3"/>
        <v>2044264.3741415953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11561825.409684423</v>
      </c>
      <c r="C133" s="447">
        <f t="shared" si="0"/>
        <v>0</v>
      </c>
      <c r="D133" s="447">
        <f t="shared" ca="1" si="9"/>
        <v>176372.04489066484</v>
      </c>
      <c r="E133" s="447">
        <f t="shared" ca="1" si="1"/>
        <v>11738197.454575088</v>
      </c>
      <c r="F133" s="431"/>
      <c r="G133" s="459">
        <f t="shared" si="15"/>
        <v>11</v>
      </c>
      <c r="H133" s="459">
        <v>126</v>
      </c>
      <c r="I133" s="444">
        <f t="shared" ca="1" si="5"/>
        <v>2044264.3741415953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8484.8672340073954</v>
      </c>
      <c r="L133" s="444">
        <f t="shared" ca="1" si="3"/>
        <v>2044853.0033957826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11738197.454575088</v>
      </c>
      <c r="C134" s="447">
        <f t="shared" si="0"/>
        <v>0</v>
      </c>
      <c r="D134" s="447">
        <f t="shared" ca="1" si="9"/>
        <v>176372.04489066484</v>
      </c>
      <c r="E134" s="447">
        <f t="shared" ca="1" si="1"/>
        <v>11914569.499465752</v>
      </c>
      <c r="F134" s="431"/>
      <c r="G134" s="459">
        <f t="shared" si="15"/>
        <v>11</v>
      </c>
      <c r="H134" s="459">
        <v>127</v>
      </c>
      <c r="I134" s="444">
        <f t="shared" ca="1" si="5"/>
        <v>2044853.0033957826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8487.3198558998429</v>
      </c>
      <c r="L134" s="444">
        <f t="shared" ca="1" si="3"/>
        <v>2045444.0852718621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11914569.499465752</v>
      </c>
      <c r="C135" s="447">
        <f t="shared" si="0"/>
        <v>0</v>
      </c>
      <c r="D135" s="447">
        <f t="shared" ca="1" si="9"/>
        <v>176372.04489066484</v>
      </c>
      <c r="E135" s="447">
        <f t="shared" ca="1" si="1"/>
        <v>12090941.544356417</v>
      </c>
      <c r="F135" s="431"/>
      <c r="G135" s="459">
        <f t="shared" si="15"/>
        <v>11</v>
      </c>
      <c r="H135" s="459">
        <v>128</v>
      </c>
      <c r="I135" s="444">
        <f t="shared" ca="1" si="5"/>
        <v>2045444.0852718621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8489.7826970501756</v>
      </c>
      <c r="L135" s="444">
        <f t="shared" ca="1" si="3"/>
        <v>2046037.629989092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12090941.544356417</v>
      </c>
      <c r="C136" s="447">
        <f t="shared" si="0"/>
        <v>0</v>
      </c>
      <c r="D136" s="447">
        <f t="shared" ca="1" si="9"/>
        <v>176372.04489066484</v>
      </c>
      <c r="E136" s="447">
        <f t="shared" ca="1" si="1"/>
        <v>12267313.589247081</v>
      </c>
      <c r="F136" s="431"/>
      <c r="G136" s="459">
        <f t="shared" si="15"/>
        <v>11</v>
      </c>
      <c r="H136" s="459">
        <v>129</v>
      </c>
      <c r="I136" s="444">
        <f t="shared" ca="1" si="5"/>
        <v>2046037.629989092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8492.2558000386325</v>
      </c>
      <c r="L136" s="444">
        <f t="shared" ca="1" si="3"/>
        <v>2046633.6478093104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2046633.6478093104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8494.7392076228753</v>
      </c>
      <c r="L137" s="444">
        <f t="shared" ca="1" si="3"/>
        <v>2047232.1490371129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2047232.1490371129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8497.2329627387189</v>
      </c>
      <c r="L138" s="444">
        <f t="shared" ca="1" si="3"/>
        <v>2047833.1440200314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2047833.1440200314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8499.7371085008799</v>
      </c>
      <c r="L139" s="444">
        <f t="shared" ca="1" si="3"/>
        <v>2048436.6431487121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2048436.6431487121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8502.2516882037162</v>
      </c>
      <c r="L140" s="444">
        <f t="shared" ca="1" si="3"/>
        <v>2049042.6568570957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2049042.6568570957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8504.7767453219803</v>
      </c>
      <c r="L141" s="444">
        <f t="shared" ca="1" si="3"/>
        <v>2049651.1956225974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2049651.1956225974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8507.3123235115709</v>
      </c>
      <c r="L142" s="444">
        <f t="shared" ca="1" si="3"/>
        <v>2050262.2699662887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2050262.2699662887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8509.8584666102852</v>
      </c>
      <c r="L143" s="444">
        <f t="shared" ca="1" si="3"/>
        <v>2050875.8904530788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2050875.8904530788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8512.4152186385763</v>
      </c>
      <c r="L144" s="444">
        <f t="shared" ca="1" si="3"/>
        <v>2051492.067691897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2051492.067691897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8514.9826238003207</v>
      </c>
      <c r="L145" s="444">
        <f t="shared" ca="1" si="3"/>
        <v>2052110.8123358772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2052110.8123358772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8517.5607264835708</v>
      </c>
      <c r="L146" s="444">
        <f t="shared" ca="1" si="3"/>
        <v>2052732.1350825406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2052732.1350825406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8520.1495712613341</v>
      </c>
      <c r="L147" s="444">
        <f t="shared" ca="1" si="3"/>
        <v>2053356.0466739817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2053356.0466739817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8522.7492028923389</v>
      </c>
      <c r="L148" s="444">
        <f t="shared" ca="1" si="3"/>
        <v>2053982.5578970539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2053982.5578970539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8525.3596663218086</v>
      </c>
      <c r="L149" s="444">
        <f t="shared" ca="1" si="3"/>
        <v>2054611.6795835556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2054611.6795835556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8527.9810066822301</v>
      </c>
      <c r="L150" s="444">
        <f t="shared" ca="1" si="3"/>
        <v>2055243.4226104175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2055243.4226104175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8530.6132692941555</v>
      </c>
      <c r="L151" s="444">
        <f t="shared" ca="1" si="3"/>
        <v>2055877.7978998914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2055877.7978998914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8533.2564996669626</v>
      </c>
      <c r="L152" s="444">
        <f t="shared" ca="1" si="3"/>
        <v>2056514.8164197381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2056514.8164197381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8535.9107434996586</v>
      </c>
      <c r="L153" s="444">
        <f t="shared" ca="1" si="3"/>
        <v>2057154.4891834175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2057154.4891834175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8538.5760466816555</v>
      </c>
      <c r="L154" s="444">
        <f t="shared" ca="1" si="3"/>
        <v>2057796.827250279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2057796.827250279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8541.2524552935774</v>
      </c>
      <c r="L155" s="444">
        <f t="shared" ca="1" si="3"/>
        <v>2058441.8417257525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2058441.8417257525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8543.9400156080501</v>
      </c>
      <c r="L156" s="444">
        <f t="shared" ca="1" si="3"/>
        <v>2059089.5437615402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2059089.5437615402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8546.6387740904993</v>
      </c>
      <c r="L157" s="444">
        <f t="shared" ca="1" si="3"/>
        <v>2059739.9445558104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2059739.9445558104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8549.3487773999586</v>
      </c>
      <c r="L158" s="444">
        <f t="shared" ca="1" si="3"/>
        <v>2060393.0553533901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2060393.0553533901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8552.0700723898735</v>
      </c>
      <c r="L159" s="444">
        <f t="shared" ca="1" si="3"/>
        <v>2061048.8874459597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2061048.8874459597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8554.8027061089142</v>
      </c>
      <c r="L160" s="444">
        <f t="shared" ca="1" si="3"/>
        <v>2061707.4521722484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2061707.4521722484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8557.5467258017834</v>
      </c>
      <c r="L161" s="444">
        <f t="shared" ca="1" si="3"/>
        <v>2062368.7609182301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2062368.7609182301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8560.3021789100403</v>
      </c>
      <c r="L162" s="444">
        <f t="shared" ca="1" si="3"/>
        <v>2063032.8251173198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2063032.8251173198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8563.0691130729156</v>
      </c>
      <c r="L163" s="444">
        <f t="shared" ca="1" si="3"/>
        <v>2063699.6562505725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2063699.6562505725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8565.8475761281352</v>
      </c>
      <c r="L164" s="444">
        <f t="shared" ca="1" si="3"/>
        <v>2064369.2658468804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2064369.2658468804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8568.63761611275</v>
      </c>
      <c r="L165" s="444">
        <f t="shared" ca="1" si="3"/>
        <v>2065041.665483173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2065041.665483173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8571.439281263969</v>
      </c>
      <c r="L166" s="444">
        <f t="shared" ca="1" si="3"/>
        <v>2065716.8667846166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2065716.8667846166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8574.2526200199845</v>
      </c>
      <c r="L167" s="444">
        <f t="shared" ca="1" si="3"/>
        <v>2066394.8814248163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2066394.8814248163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8577.0776810208172</v>
      </c>
      <c r="L168" s="444">
        <f t="shared" ca="1" si="3"/>
        <v>2067075.7211260169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2067075.7211260169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8579.9145131091536</v>
      </c>
      <c r="L169" s="444">
        <f t="shared" ca="1" si="3"/>
        <v>2067759.3976593059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2067759.3976593059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8582.7631653311892</v>
      </c>
      <c r="L170" s="444">
        <f t="shared" ca="1" si="3"/>
        <v>2068445.9228448169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2068445.9228448169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8585.6236869374843</v>
      </c>
      <c r="L171" s="444">
        <f t="shared" ca="1" si="3"/>
        <v>2069135.3085519341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2069135.3085519341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8588.4961273838089</v>
      </c>
      <c r="L172" s="444">
        <f t="shared" ca="1" si="3"/>
        <v>2069827.5666994976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2069827.5666994976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8591.3805363319898</v>
      </c>
      <c r="L173" s="444">
        <f t="shared" ca="1" si="3"/>
        <v>2070522.7092560094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2070522.7092560094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8594.2769636507874</v>
      </c>
      <c r="L174" s="444">
        <f t="shared" ca="1" si="3"/>
        <v>2071220.7482398399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2071220.7482398399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8597.1854594167471</v>
      </c>
      <c r="L175" s="444">
        <f t="shared" ca="1" si="3"/>
        <v>2071921.6957194365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2071921.6957194365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8600.1060739150671</v>
      </c>
      <c r="L176" s="444">
        <f t="shared" ca="1" si="3"/>
        <v>2072625.5638135313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2072625.5638135313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8603.0388576404621</v>
      </c>
      <c r="L177" s="444">
        <f t="shared" ca="1" si="3"/>
        <v>2073332.3646913515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2073332.3646913515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8605.9838612980475</v>
      </c>
      <c r="L178" s="444">
        <f t="shared" ca="1" si="3"/>
        <v>2074042.1105728294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2074042.1105728294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8608.9411358042034</v>
      </c>
      <c r="L179" s="444">
        <f t="shared" ca="1" si="3"/>
        <v>2074754.8137288133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2074754.8137288133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8611.9107322874715</v>
      </c>
      <c r="L180" s="444">
        <f t="shared" ca="1" si="3"/>
        <v>2075470.4864812805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2075470.4864812805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8614.8927020894189</v>
      </c>
      <c r="L181" s="444">
        <f t="shared" ca="1" si="3"/>
        <v>2076189.1412035497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2076189.1412035497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8617.8870967655384</v>
      </c>
      <c r="L182" s="444">
        <f t="shared" ca="1" si="3"/>
        <v>2076910.7903204949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2076910.7903204949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8620.8939680861458</v>
      </c>
      <c r="L183" s="444">
        <f t="shared" ca="1" si="3"/>
        <v>2077635.4463087609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2077635.4463087609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8623.9133680372524</v>
      </c>
      <c r="L184" s="444">
        <f t="shared" ca="1" si="3"/>
        <v>2078363.1216969779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2078363.1216969779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8626.9453488214895</v>
      </c>
      <c r="L185" s="444">
        <f t="shared" ca="1" si="3"/>
        <v>2079093.8290659792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2079093.8290659792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8629.9899628589956</v>
      </c>
      <c r="L186" s="444">
        <f t="shared" ca="1" si="3"/>
        <v>2079827.5810490181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2079827.5810490181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8633.0472627883246</v>
      </c>
      <c r="L187" s="444">
        <f t="shared" ca="1" si="3"/>
        <v>2080564.3903319861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2080564.3903319861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8636.1173014673586</v>
      </c>
      <c r="L188" s="444">
        <f t="shared" ca="1" si="3"/>
        <v>2081304.2696536332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2081304.2696536332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8639.2001319742212</v>
      </c>
      <c r="L189" s="444">
        <f t="shared" ca="1" si="3"/>
        <v>2082047.2318057872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2082047.2318057872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8642.2958076081959</v>
      </c>
      <c r="L190" s="444">
        <f t="shared" ca="1" si="3"/>
        <v>2082793.2896335751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2082793.2896335751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8645.4043818906448</v>
      </c>
      <c r="L191" s="444">
        <f t="shared" ca="1" si="3"/>
        <v>2083542.4560356454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2083542.4560356454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8648.52590856594</v>
      </c>
      <c r="L192" s="444">
        <f t="shared" ca="1" si="3"/>
        <v>2084294.7439643911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2084294.7439643911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8651.6604416023783</v>
      </c>
      <c r="L193" s="444">
        <f t="shared" ca="1" si="3"/>
        <v>2085050.1664261732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2085050.1664261732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8654.8080351931367</v>
      </c>
      <c r="L194" s="444">
        <f t="shared" ca="1" si="3"/>
        <v>2085808.7364815462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2085808.7364815462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8657.968743757192</v>
      </c>
      <c r="L195" s="444">
        <f t="shared" ca="1" si="3"/>
        <v>2086570.4672454831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2086570.4672454831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8661.142621940262</v>
      </c>
      <c r="L196" s="444">
        <f t="shared" ca="1" si="3"/>
        <v>2087335.3718876031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2087335.3718876031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8664.3297246157599</v>
      </c>
      <c r="L197" s="444">
        <f t="shared" ca="1" si="3"/>
        <v>2088103.4636323985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2088103.4636323985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8667.5301068857425</v>
      </c>
      <c r="L198" s="444">
        <f t="shared" ca="1" si="3"/>
        <v>2088874.7557594641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2088874.7557594641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8670.7438240818483</v>
      </c>
      <c r="L199" s="444">
        <f t="shared" ca="1" si="3"/>
        <v>2089649.2616037258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2089649.2616037258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8673.9709317662728</v>
      </c>
      <c r="L200" s="444">
        <f t="shared" ca="1" si="3"/>
        <v>2090426.9945556719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2090426.9945556719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8677.211485732716</v>
      </c>
      <c r="L201" s="444">
        <f t="shared" ca="1" si="3"/>
        <v>2091207.9680615845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2091207.9680615845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8680.4655420073505</v>
      </c>
      <c r="L202" s="444">
        <f t="shared" ca="1" si="3"/>
        <v>2091992.1956237715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2091992.1956237715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8683.7331568497975</v>
      </c>
      <c r="L203" s="444">
        <f t="shared" ca="1" si="3"/>
        <v>2092779.6908008012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2092779.6908008012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8687.0143867540883</v>
      </c>
      <c r="L204" s="444">
        <f t="shared" ca="1" si="3"/>
        <v>2093570.4672077349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2093570.4672077349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8690.3092884496455</v>
      </c>
      <c r="L205" s="444">
        <f t="shared" ca="1" si="3"/>
        <v>2094364.5385163643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2094364.5385163643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8693.617918902266</v>
      </c>
      <c r="L206" s="444">
        <f t="shared" ca="1" si="3"/>
        <v>2095161.9184554464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2095161.9184554464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8696.9403353151083</v>
      </c>
      <c r="L207" s="444">
        <f t="shared" ca="1" si="3"/>
        <v>2095962.6208109413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2095962.6208109413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8700.2765951296697</v>
      </c>
      <c r="L208" s="444">
        <f t="shared" ca="1" si="3"/>
        <v>2096766.6594262507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2096766.6594262507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8703.6267560267934</v>
      </c>
      <c r="L209" s="444">
        <f t="shared" ca="1" si="3"/>
        <v>2097574.0482024574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2097574.0482024574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8706.990875927655</v>
      </c>
      <c r="L210" s="444">
        <f t="shared" ca="1" si="3"/>
        <v>2098384.8010985646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2098384.8010985646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8710.3690129947681</v>
      </c>
      <c r="L211" s="444">
        <f t="shared" ca="1" si="3"/>
        <v>2099198.9321317393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2099198.9321317393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8713.7612256329958</v>
      </c>
      <c r="L212" s="444">
        <f t="shared" ca="1" si="3"/>
        <v>2100016.4553775522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2100016.4553775522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8717.167572490549</v>
      </c>
      <c r="L213" s="444">
        <f t="shared" ca="1" si="3"/>
        <v>2100837.3849702226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2100837.3849702226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8720.5881124600091</v>
      </c>
      <c r="L214" s="444">
        <f t="shared" ca="1" si="3"/>
        <v>2101661.7351028626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2101661.7351028626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8724.0229046793429</v>
      </c>
      <c r="L215" s="444">
        <f t="shared" ca="1" si="3"/>
        <v>2102489.5200277218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2102489.5200277218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8727.4720085329227</v>
      </c>
      <c r="L216" s="444">
        <f t="shared" ca="1" si="3"/>
        <v>2103320.7540564346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2103320.7540564346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8730.9354836525599</v>
      </c>
      <c r="L217" s="444">
        <f t="shared" ca="1" si="3"/>
        <v>2104155.4515602668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2104155.4515602668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8734.413389918529</v>
      </c>
      <c r="L218" s="444">
        <f t="shared" ca="1" si="3"/>
        <v>2104993.6269703652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2104993.6269703652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8737.9057874606042</v>
      </c>
      <c r="L219" s="444">
        <f t="shared" ca="1" si="3"/>
        <v>2105835.2947780057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2105835.2947780057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8741.4127366591074</v>
      </c>
      <c r="L220" s="444">
        <f t="shared" ca="1" si="3"/>
        <v>2106680.4695348446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2106680.4695348446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8744.9342981459358</v>
      </c>
      <c r="L221" s="444">
        <f t="shared" ca="1" si="3"/>
        <v>2107529.1658531707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2107529.1658531707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8748.470532805628</v>
      </c>
      <c r="L222" s="444">
        <f t="shared" ca="1" si="3"/>
        <v>2108381.3984061563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2108381.3984061563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8752.0215017764021</v>
      </c>
      <c r="L223" s="444">
        <f t="shared" ca="1" si="3"/>
        <v>2109237.1819281126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2109237.1819281126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8755.587266451219</v>
      </c>
      <c r="L224" s="444">
        <f t="shared" ca="1" si="3"/>
        <v>2110096.5312147439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2110096.5312147439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8759.1678884788489</v>
      </c>
      <c r="L225" s="444">
        <f t="shared" ca="1" si="3"/>
        <v>2110959.4611234027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2110959.4611234027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8762.7634297649274</v>
      </c>
      <c r="L226" s="444">
        <f t="shared" ca="1" si="3"/>
        <v>2111825.9865733478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2111825.9865733478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8766.3739524730317</v>
      </c>
      <c r="L227" s="444">
        <f t="shared" ca="1" si="3"/>
        <v>2112696.1225460009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2112696.1225460009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8769.9995190257541</v>
      </c>
      <c r="L228" s="444">
        <f t="shared" ca="1" si="3"/>
        <v>2113569.8840852068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2113569.8840852068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8773.6401921057786</v>
      </c>
      <c r="L229" s="444">
        <f t="shared" ca="1" si="3"/>
        <v>2114447.2862974927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2114447.2862974927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8777.2960346569689</v>
      </c>
      <c r="L230" s="444">
        <f t="shared" ca="1" si="3"/>
        <v>2115328.3443523296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2115328.3443523296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8780.967109885456</v>
      </c>
      <c r="L231" s="444">
        <f t="shared" ca="1" si="3"/>
        <v>2116213.0734823951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2116213.0734823951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8784.6534812607297</v>
      </c>
      <c r="L232" s="444">
        <f t="shared" ca="1" si="3"/>
        <v>2117101.488983836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2117101.488983836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8788.3552125167334</v>
      </c>
      <c r="L233" s="444">
        <f t="shared" ca="1" si="3"/>
        <v>2117993.6062165326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2117993.6062165326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8792.0723676529688</v>
      </c>
      <c r="L234" s="444">
        <f t="shared" ca="1" si="3"/>
        <v>2118889.4406043654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2118889.4406043654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8795.8050109356063</v>
      </c>
      <c r="L235" s="444">
        <f t="shared" ca="1" si="3"/>
        <v>2119789.0076354812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2119789.0076354812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8799.5532068985885</v>
      </c>
      <c r="L236" s="444">
        <f t="shared" ca="1" si="3"/>
        <v>2120692.3228625599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2120692.3228625599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8803.3170203447498</v>
      </c>
      <c r="L237" s="444">
        <f t="shared" ca="1" si="3"/>
        <v>2121599.4019030845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2121599.4019030845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8807.0965163469355</v>
      </c>
      <c r="L238" s="444">
        <f t="shared" ca="1" si="3"/>
        <v>2122510.2604396115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2122510.2604396115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8810.891760249131</v>
      </c>
      <c r="L239" s="444">
        <f t="shared" ca="1" si="3"/>
        <v>2123424.9142200407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2123424.9142200407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8814.7028176675867</v>
      </c>
      <c r="L240" s="444">
        <f t="shared" ca="1" si="3"/>
        <v>2124343.3790578884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2124343.3790578884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8818.5297544919522</v>
      </c>
      <c r="L241" s="444">
        <f t="shared" ca="1" si="3"/>
        <v>2125265.6708325604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2125265.6708325604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8822.3726368864191</v>
      </c>
      <c r="L242" s="444">
        <f t="shared" ca="1" si="3"/>
        <v>2126191.8054896267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2126191.8054896267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8826.2315312908613</v>
      </c>
      <c r="L243" s="444">
        <f t="shared" ca="1" si="3"/>
        <v>2127121.7990410975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2127121.7990410975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8830.1065044219904</v>
      </c>
      <c r="L244" s="444">
        <f t="shared" ca="1" si="3"/>
        <v>2128055.6675656997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2128055.6675656997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8833.9976232744993</v>
      </c>
      <c r="L245" s="444">
        <f t="shared" ca="1" si="3"/>
        <v>2128993.4272091542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2128993.4272091542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8837.9049551222251</v>
      </c>
      <c r="L246" s="444">
        <f t="shared" ca="1" si="3"/>
        <v>2129935.0941844564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2129935.0941844564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8841.8285675193183</v>
      </c>
      <c r="L247" s="444">
        <f t="shared" ca="1" si="3"/>
        <v>2130880.6847721557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2130880.6847721557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8845.768528301398</v>
      </c>
      <c r="L248" s="444">
        <f t="shared" ca="1" si="3"/>
        <v>2131830.215320637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2131830.215320637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8849.7249055867378</v>
      </c>
      <c r="L249" s="444">
        <f t="shared" ca="1" si="3"/>
        <v>2132783.7022464038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2132783.7022464038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8853.6977677774321</v>
      </c>
      <c r="L250" s="444">
        <f t="shared" ca="1" si="3"/>
        <v>2133741.1620343612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2133741.1620343612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8857.6871835605889</v>
      </c>
      <c r="L251" s="444">
        <f t="shared" ca="1" si="3"/>
        <v>2134702.611238102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2134702.611238102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8861.6932219095088</v>
      </c>
      <c r="L252" s="444">
        <f t="shared" ca="1" si="3"/>
        <v>2135668.0664801914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2135668.0664801914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8865.71595208488</v>
      </c>
      <c r="L253" s="444">
        <f t="shared" ca="1" si="3"/>
        <v>2136637.5444524563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2136637.5444524563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8869.7554436359842</v>
      </c>
      <c r="L254" s="444">
        <f t="shared" ca="1" si="3"/>
        <v>2137611.0619162722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2137611.0619162722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8873.8117664018846</v>
      </c>
      <c r="L255" s="444">
        <f t="shared" ca="1" si="3"/>
        <v>2138588.635702854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2138588.635702854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8877.8849905126408</v>
      </c>
      <c r="L256" s="444">
        <f t="shared" ca="1" si="3"/>
        <v>2139570.2827135469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2139570.2827135469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8881.9751863905294</v>
      </c>
      <c r="L257" s="444">
        <f t="shared" ca="1" si="3"/>
        <v>2140556.0199201172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2140556.0199201172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8886.0824247512392</v>
      </c>
      <c r="L258" s="444">
        <f t="shared" ca="1" si="3"/>
        <v>2141545.8643650482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2141545.8643650482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8890.2067766051168</v>
      </c>
      <c r="L259" s="444">
        <f t="shared" ca="1" si="3"/>
        <v>2142539.8331618332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2142539.8331618332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8894.3483132583879</v>
      </c>
      <c r="L260" s="444">
        <f t="shared" ca="1" si="3"/>
        <v>2143537.9434952717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2143537.9434952717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8898.5071063143823</v>
      </c>
      <c r="L261" s="444">
        <f t="shared" ca="1" si="3"/>
        <v>2144540.2126217661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2144540.2126217661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8902.6832276747755</v>
      </c>
      <c r="L262" s="444">
        <f t="shared" ca="1" si="3"/>
        <v>2145546.6578696207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2145546.6578696207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8906.8767495408356</v>
      </c>
      <c r="L263" s="444">
        <f t="shared" ref="L263:L517" ca="1" si="28">I263-J263+K263</f>
        <v>2146557.2966393414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2146557.2966393414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8911.0877444146718</v>
      </c>
      <c r="L264" s="444">
        <f t="shared" ca="1" si="28"/>
        <v>2147572.1464039362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2147572.1464039362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8915.3162851004836</v>
      </c>
      <c r="L265" s="444">
        <f t="shared" ca="1" si="28"/>
        <v>2148591.2247092165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2148591.2247092165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8919.5624447058181</v>
      </c>
      <c r="L266" s="444">
        <f t="shared" ca="1" si="28"/>
        <v>2149614.5491741025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2149614.5491741025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8923.8262966428429</v>
      </c>
      <c r="L267" s="444">
        <f t="shared" ca="1" si="28"/>
        <v>2150642.1374909254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2150642.1374909254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8928.1079146296051</v>
      </c>
      <c r="L268" s="444">
        <f t="shared" ca="1" si="28"/>
        <v>2151674.0074257348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2151674.0074257348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8932.407372691312</v>
      </c>
      <c r="L269" s="444">
        <f t="shared" ca="1" si="28"/>
        <v>2152710.176818606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2152710.176818606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8936.7247451616076</v>
      </c>
      <c r="L270" s="444">
        <f t="shared" ca="1" si="28"/>
        <v>2153750.6635839478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2153750.6635839478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8941.0601066838663</v>
      </c>
      <c r="L271" s="444">
        <f t="shared" ca="1" si="28"/>
        <v>2154795.4857108118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2154795.4857108118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8945.4135322124657</v>
      </c>
      <c r="L272" s="444">
        <f t="shared" ca="1" si="28"/>
        <v>2155844.6612632042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2155844.6612632042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8949.7850970141008</v>
      </c>
      <c r="L273" s="444">
        <f t="shared" ca="1" si="28"/>
        <v>2156898.2083803983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2156898.2083803983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8954.1748766690762</v>
      </c>
      <c r="L274" s="444">
        <f t="shared" ca="1" si="28"/>
        <v>2157956.1452772473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2157956.1452772473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8958.582947072613</v>
      </c>
      <c r="L275" s="444">
        <f t="shared" ca="1" si="28"/>
        <v>2159018.4902444999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2159018.4902444999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8963.0093844361654</v>
      </c>
      <c r="L276" s="444">
        <f t="shared" ca="1" si="28"/>
        <v>2160085.2616491159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2160085.2616491159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8967.4542652887321</v>
      </c>
      <c r="L277" s="444">
        <f t="shared" ca="1" si="28"/>
        <v>2161156.4779345845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2161156.4779345845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8971.9176664781844</v>
      </c>
      <c r="L278" s="444">
        <f t="shared" ca="1" si="28"/>
        <v>2162232.1576212426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2162232.1576212426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8976.3996651725938</v>
      </c>
      <c r="L279" s="444">
        <f t="shared" ca="1" si="28"/>
        <v>2163312.3193065953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2163312.3193065953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8980.9003388615638</v>
      </c>
      <c r="L280" s="444">
        <f t="shared" ca="1" si="28"/>
        <v>2164396.9816656369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2164396.9816656369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8985.4197653575702</v>
      </c>
      <c r="L281" s="444">
        <f t="shared" ca="1" si="28"/>
        <v>2165486.1634511743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2165486.1634511743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8989.9580227973092</v>
      </c>
      <c r="L282" s="444">
        <f t="shared" ca="1" si="28"/>
        <v>2166579.8834941518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2166579.8834941518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8994.5151896430489</v>
      </c>
      <c r="L283" s="444">
        <f t="shared" ca="1" si="28"/>
        <v>2167678.1607039748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2167678.1607039748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8999.0913446839786</v>
      </c>
      <c r="L284" s="444">
        <f t="shared" ca="1" si="28"/>
        <v>2168781.0140688387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2168781.0140688387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9003.6865670375773</v>
      </c>
      <c r="L285" s="444">
        <f t="shared" ca="1" si="28"/>
        <v>2169888.462656056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2169888.462656056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9008.300936150983</v>
      </c>
      <c r="L286" s="444">
        <f t="shared" ca="1" si="28"/>
        <v>2171000.5256123869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2171000.5256123869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9012.9345318023625</v>
      </c>
      <c r="L287" s="444">
        <f t="shared" ca="1" si="28"/>
        <v>2172117.2221643692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2172117.2221643692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9017.5874341022882</v>
      </c>
      <c r="L288" s="444">
        <f t="shared" ca="1" si="28"/>
        <v>2173238.5716186515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2173238.5716186515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9022.2597234951318</v>
      </c>
      <c r="L289" s="444">
        <f t="shared" ca="1" si="28"/>
        <v>2174364.5933623267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2174364.5933623267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9026.9514807604446</v>
      </c>
      <c r="L290" s="444">
        <f t="shared" ca="1" si="28"/>
        <v>2175495.306863267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2175495.306863267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9031.662787014362</v>
      </c>
      <c r="L291" s="444">
        <f t="shared" ca="1" si="28"/>
        <v>2176630.7316704611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2176630.7316704611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9036.393723711004</v>
      </c>
      <c r="L292" s="444">
        <f t="shared" ca="1" si="28"/>
        <v>2177770.887414352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2177770.887414352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9041.1443726438829</v>
      </c>
      <c r="L293" s="444">
        <f t="shared" ca="1" si="28"/>
        <v>2178915.7938071759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2178915.7938071759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9045.914815947317</v>
      </c>
      <c r="L294" s="444">
        <f t="shared" ca="1" si="28"/>
        <v>2180065.4706433034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2180065.4706433034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9050.7051360978476</v>
      </c>
      <c r="L295" s="444">
        <f t="shared" ca="1" si="28"/>
        <v>2181219.9377995813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2181219.9377995813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9055.5154159156718</v>
      </c>
      <c r="L296" s="444">
        <f t="shared" ca="1" si="28"/>
        <v>2182379.2152356771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2182379.2152356771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9060.3457385660713</v>
      </c>
      <c r="L297" s="444">
        <f t="shared" ca="1" si="28"/>
        <v>2183543.3229944231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2183543.3229944231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9065.1961875608467</v>
      </c>
      <c r="L298" s="444">
        <f t="shared" ca="1" si="28"/>
        <v>2184712.281202164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2184712.281202164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9070.0668467597661</v>
      </c>
      <c r="L299" s="444">
        <f t="shared" ca="1" si="28"/>
        <v>2185886.110069104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2185886.110069104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9074.9578003720162</v>
      </c>
      <c r="L300" s="444">
        <f t="shared" ca="1" si="28"/>
        <v>2187064.829889656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2187064.829889656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9079.8691329576504</v>
      </c>
      <c r="L301" s="444">
        <f t="shared" ca="1" si="28"/>
        <v>2188248.4610427935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2188248.4610427935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9084.8009294290569</v>
      </c>
      <c r="L302" s="444">
        <f t="shared" ca="1" si="28"/>
        <v>2189437.0239924025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2189437.0239924025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9089.753275052426</v>
      </c>
      <c r="L303" s="444">
        <f t="shared" ca="1" si="28"/>
        <v>2190630.5392876351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2190630.5392876351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9094.7262554492299</v>
      </c>
      <c r="L304" s="444">
        <f t="shared" ca="1" si="28"/>
        <v>2191829.0275632641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2191829.0275632641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9099.7199565976844</v>
      </c>
      <c r="L305" s="444">
        <f t="shared" ca="1" si="28"/>
        <v>2193032.5095400419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2193032.5095400419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9104.7344648342587</v>
      </c>
      <c r="L306" s="444">
        <f t="shared" ca="1" si="28"/>
        <v>2194241.0060250564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2194241.0060250564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9109.7698668551511</v>
      </c>
      <c r="L307" s="444">
        <f t="shared" ca="1" si="28"/>
        <v>2195454.5379120917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2195454.5379120917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9114.8262497177984</v>
      </c>
      <c r="L308" s="444">
        <f t="shared" ca="1" si="28"/>
        <v>2196673.1261819894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2196673.1261819894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9119.9037008423729</v>
      </c>
      <c r="L309" s="444">
        <f t="shared" ca="1" si="28"/>
        <v>2197896.791903012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2197896.791903012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9125.0023080132996</v>
      </c>
      <c r="L310" s="444">
        <f t="shared" ca="1" si="28"/>
        <v>2199125.5562312054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2199125.5562312054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9130.1221593807713</v>
      </c>
      <c r="L311" s="444">
        <f t="shared" ca="1" si="28"/>
        <v>2200359.4404107663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2200359.4404107663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9135.2633434622767</v>
      </c>
      <c r="L312" s="444">
        <f t="shared" ca="1" si="28"/>
        <v>2201598.4657744085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2201598.4657744085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9140.4259491441189</v>
      </c>
      <c r="L313" s="444">
        <f t="shared" ca="1" si="28"/>
        <v>2202842.6537437327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2202842.6537437327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9145.6100656829694</v>
      </c>
      <c r="L314" s="444">
        <f t="shared" ca="1" si="28"/>
        <v>2204092.0258295955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2204092.0258295955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9150.8157827073974</v>
      </c>
      <c r="L315" s="444">
        <f t="shared" ca="1" si="28"/>
        <v>2205346.6036324827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2205346.6036324827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9156.0431902194287</v>
      </c>
      <c r="L316" s="444">
        <f t="shared" ca="1" si="28"/>
        <v>2206606.4088428821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2206606.4088428821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9161.292378596092</v>
      </c>
      <c r="L317" s="444">
        <f t="shared" ca="1" si="28"/>
        <v>2207871.4632416582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2207871.4632416582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9166.5634385909925</v>
      </c>
      <c r="L318" s="444">
        <f t="shared" ca="1" si="28"/>
        <v>2209141.7887004293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2209141.7887004293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9171.8564613358722</v>
      </c>
      <c r="L319" s="444">
        <f t="shared" ca="1" si="28"/>
        <v>2210417.4071819452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2210417.4071819452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9177.1715383421888</v>
      </c>
      <c r="L320" s="444">
        <f t="shared" ca="1" si="28"/>
        <v>2211698.3407404674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2211698.3407404674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9182.5087615026969</v>
      </c>
      <c r="L321" s="444">
        <f t="shared" ca="1" si="28"/>
        <v>2212984.6115221502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2212984.6115221502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9187.8682230930426</v>
      </c>
      <c r="L322" s="444">
        <f t="shared" ca="1" si="28"/>
        <v>2214276.2417654232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2214276.2417654232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9193.2500157733466</v>
      </c>
      <c r="L323" s="444">
        <f t="shared" ca="1" si="28"/>
        <v>2215573.2538013766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2215573.2538013766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9198.654232589819</v>
      </c>
      <c r="L324" s="444">
        <f t="shared" ca="1" si="28"/>
        <v>2216875.6700541466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2216875.6700541466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9204.0809669763603</v>
      </c>
      <c r="L325" s="444">
        <f t="shared" ca="1" si="28"/>
        <v>2218183.513041303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2218183.513041303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9209.5303127561783</v>
      </c>
      <c r="L326" s="444">
        <f t="shared" ca="1" si="28"/>
        <v>2219496.8053742391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2219496.8053742391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9215.0023641434127</v>
      </c>
      <c r="L327" s="444">
        <f t="shared" ca="1" si="28"/>
        <v>2220815.5697585624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2220815.5697585624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9220.4972157447592</v>
      </c>
      <c r="L328" s="444">
        <f t="shared" ca="1" si="28"/>
        <v>2222139.8289944869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2222139.8289944869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9226.014962561112</v>
      </c>
      <c r="L329" s="444">
        <f t="shared" ca="1" si="28"/>
        <v>2223469.6059772279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2223469.6059772279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9231.5556999891996</v>
      </c>
      <c r="L330" s="444">
        <f t="shared" ca="1" si="28"/>
        <v>2224804.9236973971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2224804.9236973971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9237.1195238232376</v>
      </c>
      <c r="L331" s="444">
        <f t="shared" ca="1" si="28"/>
        <v>2226145.8052414004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2226145.8052414004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9242.7065302565843</v>
      </c>
      <c r="L332" s="444">
        <f t="shared" ca="1" si="28"/>
        <v>2227492.273791837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2227492.273791837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9248.3168158834051</v>
      </c>
      <c r="L333" s="444">
        <f t="shared" ca="1" si="28"/>
        <v>2228844.3526279004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2228844.3526279004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9253.9504777003349</v>
      </c>
      <c r="L334" s="444">
        <f t="shared" ca="1" si="28"/>
        <v>2230202.0651257806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2230202.0651257806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9259.60761310817</v>
      </c>
      <c r="L335" s="444">
        <f t="shared" ca="1" si="28"/>
        <v>2231565.4347590688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2231565.4347590688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9265.2883199135358</v>
      </c>
      <c r="L336" s="444">
        <f t="shared" ca="1" si="28"/>
        <v>2232934.4850991624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2232934.4850991624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9270.9926963305934</v>
      </c>
      <c r="L337" s="444">
        <f t="shared" ca="1" si="28"/>
        <v>2234309.2398156729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2234309.2398156729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9276.7208409827199</v>
      </c>
      <c r="L338" s="444">
        <f t="shared" ca="1" si="28"/>
        <v>2235689.7226768355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2235689.7226768355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9282.4728529042313</v>
      </c>
      <c r="L339" s="444">
        <f t="shared" ca="1" si="28"/>
        <v>2237075.9575499198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2237075.9575499198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9288.2488315420833</v>
      </c>
      <c r="L340" s="444">
        <f t="shared" ca="1" si="28"/>
        <v>2238467.9684016421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2238467.9684016421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9294.0488767575916</v>
      </c>
      <c r="L341" s="444">
        <f t="shared" ca="1" si="28"/>
        <v>2239865.7792985798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2239865.7792985798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9299.8730888281661</v>
      </c>
      <c r="L342" s="444">
        <f t="shared" ca="1" si="28"/>
        <v>2241269.4144075881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2241269.4144075881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9305.7215684490329</v>
      </c>
      <c r="L343" s="444">
        <f t="shared" ca="1" si="28"/>
        <v>2242678.897996217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2242678.897996217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9311.594416734988</v>
      </c>
      <c r="L344" s="444">
        <f t="shared" ca="1" si="28"/>
        <v>2244094.2544331318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2244094.2544331318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9317.4917352221328</v>
      </c>
      <c r="L345" s="444">
        <f t="shared" ca="1" si="28"/>
        <v>2245515.5081885341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2245515.5081885341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9323.4136258696417</v>
      </c>
      <c r="L346" s="444">
        <f t="shared" ca="1" si="28"/>
        <v>2246942.6838345835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2246942.6838345835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9329.3601910615143</v>
      </c>
      <c r="L347" s="444">
        <f t="shared" ca="1" si="28"/>
        <v>2248375.8060458251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2248375.8060458251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9335.3315336083542</v>
      </c>
      <c r="L348" s="444">
        <f t="shared" ca="1" si="28"/>
        <v>2249814.8995996136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2249814.8995996136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9341.3277567491405</v>
      </c>
      <c r="L349" s="444">
        <f t="shared" ca="1" si="28"/>
        <v>2251259.9893765426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2251259.9893765426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9347.3489641530105</v>
      </c>
      <c r="L350" s="444">
        <f t="shared" ca="1" si="28"/>
        <v>2252711.1003608755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2252711.1003608755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9353.3952599210643</v>
      </c>
      <c r="L351" s="444">
        <f t="shared" ca="1" si="28"/>
        <v>2254168.2576409765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2254168.2576409765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9359.4667485881509</v>
      </c>
      <c r="L352" s="444">
        <f t="shared" ca="1" si="28"/>
        <v>2255631.4864097447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2255631.4864097447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9365.5635351246856</v>
      </c>
      <c r="L353" s="444">
        <f t="shared" ca="1" si="28"/>
        <v>2257100.8119650492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2257100.8119650492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9371.6857249384557</v>
      </c>
      <c r="L354" s="444">
        <f t="shared" ca="1" si="28"/>
        <v>2258576.2597101675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2258576.2597101675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9377.8334238764473</v>
      </c>
      <c r="L355" s="444">
        <f t="shared" ca="1" si="28"/>
        <v>2260057.8551542242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2260057.8551542242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9384.0067382266843</v>
      </c>
      <c r="L356" s="444">
        <f t="shared" ca="1" si="28"/>
        <v>2261545.6239126311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2261545.6239126311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9390.2057747200452</v>
      </c>
      <c r="L357" s="444">
        <f t="shared" ca="1" si="28"/>
        <v>2263039.5917075309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2263039.5917075309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9396.4306405321295</v>
      </c>
      <c r="L358" s="444">
        <f t="shared" ca="1" si="28"/>
        <v>2264539.7843682431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2264539.7843682431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9402.6814432850952</v>
      </c>
      <c r="L359" s="444">
        <f t="shared" ca="1" si="28"/>
        <v>2266046.2278317083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2266046.2278317083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9408.9582910495337</v>
      </c>
      <c r="L360" s="444">
        <f t="shared" ca="1" si="28"/>
        <v>2267558.9481429379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2267558.9481429379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9415.2612923463239</v>
      </c>
      <c r="L361" s="444">
        <f t="shared" ca="1" si="28"/>
        <v>2269077.9714554641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2269077.9714554641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9421.5905561485179</v>
      </c>
      <c r="L362" s="444">
        <f t="shared" ca="1" si="28"/>
        <v>2270603.3240317926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2270603.3240317926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9427.9461918832185</v>
      </c>
      <c r="L363" s="444">
        <f t="shared" ca="1" si="28"/>
        <v>2272135.0322438558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2272135.0322438558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9434.328309433482</v>
      </c>
      <c r="L364" s="444">
        <f t="shared" ca="1" si="28"/>
        <v>2273673.1225734693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2273673.1225734693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9440.737019140206</v>
      </c>
      <c r="L365" s="444">
        <f t="shared" ca="1" si="28"/>
        <v>2275217.6216127896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2275217.6216127896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9447.1724318040397</v>
      </c>
      <c r="L366" s="444">
        <f t="shared" ca="1" si="28"/>
        <v>2276768.5560647738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2276768.5560647738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9453.6346586873078</v>
      </c>
      <c r="L367" s="444">
        <f t="shared" ca="1" si="28"/>
        <v>2278325.9527436411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2278325.9527436411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9460.1238115159213</v>
      </c>
      <c r="L368" s="444">
        <f t="shared" ca="1" si="28"/>
        <v>2279889.8385753371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2279889.8385753371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9466.6400024813211</v>
      </c>
      <c r="L369" s="444">
        <f t="shared" ca="1" si="28"/>
        <v>2281460.2405979983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2281460.2405979983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9473.1833442424086</v>
      </c>
      <c r="L370" s="444">
        <f t="shared" ca="1" si="28"/>
        <v>2283037.1859624209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2283037.1859624209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9479.7539499275044</v>
      </c>
      <c r="L371" s="444">
        <f t="shared" ca="1" si="28"/>
        <v>2284620.7019325285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2284620.7019325285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9486.3519331362859</v>
      </c>
      <c r="L372" s="444">
        <f t="shared" ca="1" si="28"/>
        <v>2286210.8158858446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2286210.8158858446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9492.9774079417693</v>
      </c>
      <c r="L373" s="444">
        <f t="shared" ca="1" si="28"/>
        <v>2287807.5553139662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2287807.5553139662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9499.630488892275</v>
      </c>
      <c r="L374" s="444">
        <f t="shared" ca="1" si="28"/>
        <v>2289410.9478230383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2289410.9478230383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9506.3112910134096</v>
      </c>
      <c r="L375" s="444">
        <f t="shared" ca="1" si="28"/>
        <v>2291021.0211342317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2291021.0211342317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9513.0199298100488</v>
      </c>
      <c r="L376" s="444">
        <f t="shared" ca="1" si="28"/>
        <v>2292637.8030842217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2292637.8030842217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9519.7565212683403</v>
      </c>
      <c r="L377" s="444">
        <f t="shared" ca="1" si="28"/>
        <v>2294261.32162567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2294261.32162567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9526.5211818577081</v>
      </c>
      <c r="L378" s="444">
        <f t="shared" ca="1" si="28"/>
        <v>2295891.6048277076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2295891.6048277076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9533.3140285328645</v>
      </c>
      <c r="L379" s="444">
        <f t="shared" ca="1" si="28"/>
        <v>2297528.6808764203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2297528.6808764203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9540.1351787358344</v>
      </c>
      <c r="L380" s="444">
        <f t="shared" ca="1" si="28"/>
        <v>2299172.5780753363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2299172.5780753363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9546.9847503979836</v>
      </c>
      <c r="L381" s="444">
        <f t="shared" ca="1" si="28"/>
        <v>2300823.3248459143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2300823.3248459143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9553.8628619420597</v>
      </c>
      <c r="L382" s="444">
        <f t="shared" ca="1" si="28"/>
        <v>2302480.9497280363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2302480.9497280363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9560.7696322842348</v>
      </c>
      <c r="L383" s="444">
        <f t="shared" ca="1" si="28"/>
        <v>2304145.4813805004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2304145.4813805004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9567.7051808361684</v>
      </c>
      <c r="L384" s="444">
        <f t="shared" ca="1" si="28"/>
        <v>2305816.9485815167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2305816.9485815167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9574.6696275070699</v>
      </c>
      <c r="L385" s="444">
        <f t="shared" ca="1" si="28"/>
        <v>2307495.380229204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2307495.380229204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9581.6630927057668</v>
      </c>
      <c r="L386" s="444">
        <f t="shared" ca="1" si="28"/>
        <v>2309180.8053420899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2309180.8053420899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9588.6856973427912</v>
      </c>
      <c r="L387" s="444">
        <f t="shared" ca="1" si="28"/>
        <v>2310873.2530596126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2310873.2530596126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9595.7375628324698</v>
      </c>
      <c r="L388" s="444">
        <f t="shared" ca="1" si="28"/>
        <v>2312572.752642625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2312572.752642625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9602.8188110950214</v>
      </c>
      <c r="L389" s="444">
        <f t="shared" ca="1" si="28"/>
        <v>2314279.3334738999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2314279.3334738999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9609.9295645586662</v>
      </c>
      <c r="L390" s="444">
        <f t="shared" ca="1" si="28"/>
        <v>2315993.0250586383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2315993.0250586383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9617.0699461617423</v>
      </c>
      <c r="L391" s="444">
        <f t="shared" ca="1" si="28"/>
        <v>2317713.8570249802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2317713.8570249802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9624.240079354835</v>
      </c>
      <c r="L392" s="444">
        <f t="shared" ca="1" si="28"/>
        <v>2319441.8591245152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2319441.8591245152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9631.440088102896</v>
      </c>
      <c r="L393" s="444">
        <f t="shared" ca="1" si="28"/>
        <v>2321177.0612327983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2321177.0612327983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9638.6700968874102</v>
      </c>
      <c r="L394" s="444">
        <f t="shared" ca="1" si="28"/>
        <v>2322919.4933498655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2322919.4933498655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9645.9302307085236</v>
      </c>
      <c r="L395" s="444">
        <f t="shared" ca="1" si="28"/>
        <v>2324669.1856007539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2324669.1856007539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9653.2206150872244</v>
      </c>
      <c r="L396" s="444">
        <f t="shared" ca="1" si="28"/>
        <v>2326426.168236021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2326426.168236021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9660.5413760675037</v>
      </c>
      <c r="L397" s="444">
        <f t="shared" ca="1" si="28"/>
        <v>2328190.4716322683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2328190.4716322683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9667.8926402185352</v>
      </c>
      <c r="L398" s="444">
        <f t="shared" ca="1" si="28"/>
        <v>2329962.1262926669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2329962.1262926669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9675.2745346368611</v>
      </c>
      <c r="L399" s="444">
        <f t="shared" ca="1" si="28"/>
        <v>2331741.1628474835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2331741.1628474835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9682.6871869485985</v>
      </c>
      <c r="L400" s="444">
        <f t="shared" ca="1" si="28"/>
        <v>2333527.612054612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2333527.612054612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9690.1307253116338</v>
      </c>
      <c r="L401" s="444">
        <f t="shared" ca="1" si="28"/>
        <v>2335321.5048001036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2335321.5048001036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9697.6052784178482</v>
      </c>
      <c r="L402" s="444">
        <f t="shared" ca="1" si="28"/>
        <v>2337122.8720987015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2337122.8720987015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9705.1109754953395</v>
      </c>
      <c r="L403" s="444">
        <f t="shared" ca="1" si="28"/>
        <v>2338931.7450943771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2338931.7450943771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9712.6479463106552</v>
      </c>
      <c r="L404" s="444">
        <f t="shared" ca="1" si="28"/>
        <v>2340748.1550608678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2340748.1550608678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9720.2163211710322</v>
      </c>
      <c r="L405" s="444">
        <f t="shared" ca="1" si="28"/>
        <v>2342572.133402219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2342572.133402219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9727.8162309266627</v>
      </c>
      <c r="L406" s="444">
        <f t="shared" ca="1" si="28"/>
        <v>2344403.7116533257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2344403.7116533257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9735.4478069729412</v>
      </c>
      <c r="L407" s="444">
        <f t="shared" ca="1" si="28"/>
        <v>2346242.9214804787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2346242.9214804787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9743.1111812527452</v>
      </c>
      <c r="L408" s="444">
        <f t="shared" ca="1" si="28"/>
        <v>2348089.7946819114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2348089.7946819114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9750.8064862587144</v>
      </c>
      <c r="L409" s="444">
        <f t="shared" ca="1" si="28"/>
        <v>2349944.3631883501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2349944.3631883501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9758.5338550355427</v>
      </c>
      <c r="L410" s="444">
        <f t="shared" ca="1" si="28"/>
        <v>2351806.6590635655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2351806.6590635655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9766.2934211822721</v>
      </c>
      <c r="L411" s="444">
        <f t="shared" ca="1" si="28"/>
        <v>2353676.7145049279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2353676.7145049279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9774.0853188546153</v>
      </c>
      <c r="L412" s="444">
        <f t="shared" ca="1" si="28"/>
        <v>2355554.5618439624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2355554.5618439624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9781.9096827672602</v>
      </c>
      <c r="L413" s="444">
        <f t="shared" ca="1" si="28"/>
        <v>2357440.2335469099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2357440.2335469099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9789.7666481962078</v>
      </c>
      <c r="L414" s="444">
        <f t="shared" ca="1" si="28"/>
        <v>2359333.762215286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2359333.762215286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9797.6563509811076</v>
      </c>
      <c r="L415" s="444">
        <f t="shared" ca="1" si="28"/>
        <v>2361235.180586447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2361235.180586447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9805.5789275276129</v>
      </c>
      <c r="L416" s="444">
        <f t="shared" ca="1" si="28"/>
        <v>2363144.5215341547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2363144.5215341547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9813.5345148097276</v>
      </c>
      <c r="L417" s="444">
        <f t="shared" ca="1" si="28"/>
        <v>2365061.8180691446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2365061.8180691446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9821.5232503721854</v>
      </c>
      <c r="L418" s="444">
        <f t="shared" ca="1" si="28"/>
        <v>2366987.1033396968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2366987.1033396968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9829.5452723328199</v>
      </c>
      <c r="L419" s="444">
        <f t="shared" ca="1" si="28"/>
        <v>2368920.4106322094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2368920.4106322094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9837.6007193849564</v>
      </c>
      <c r="L420" s="444">
        <f t="shared" ca="1" si="28"/>
        <v>2370861.7733717742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2370861.7733717742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9845.6897307998097</v>
      </c>
      <c r="L421" s="444">
        <f t="shared" ca="1" si="28"/>
        <v>2372811.225122754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2372811.225122754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9853.8124464288921</v>
      </c>
      <c r="L422" s="444">
        <f t="shared" ca="1" si="28"/>
        <v>2374768.7995893629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2374768.7995893629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9861.9690067064294</v>
      </c>
      <c r="L423" s="444">
        <f t="shared" ca="1" si="28"/>
        <v>2376734.5306162494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2376734.5306162494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9870.1595526517885</v>
      </c>
      <c r="L424" s="444">
        <f t="shared" ca="1" si="28"/>
        <v>2378708.4521890813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2378708.4521890813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9878.3842258719214</v>
      </c>
      <c r="L425" s="444">
        <f t="shared" ca="1" si="28"/>
        <v>2380690.5984351332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2380690.5984351332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9886.6431685638054</v>
      </c>
      <c r="L426" s="444">
        <f t="shared" ca="1" si="28"/>
        <v>2382681.0036238772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2382681.0036238772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9894.9365235169043</v>
      </c>
      <c r="L427" s="444">
        <f t="shared" ca="1" si="28"/>
        <v>2384679.7021675743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2384679.7021675743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9903.2644341156429</v>
      </c>
      <c r="L428" s="444">
        <f t="shared" ca="1" si="28"/>
        <v>2386686.7286218698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2386686.7286218698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9911.6270443418744</v>
      </c>
      <c r="L429" s="444">
        <f t="shared" ca="1" si="28"/>
        <v>2388702.1176863918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2388702.1176863918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9920.0244987773822</v>
      </c>
      <c r="L430" s="444">
        <f t="shared" ca="1" si="28"/>
        <v>2390725.9042053493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2390725.9042053493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9928.4569426063717</v>
      </c>
      <c r="L431" s="444">
        <f t="shared" ca="1" si="28"/>
        <v>2392758.1231681355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2392758.1231681355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9936.9245216179806</v>
      </c>
      <c r="L432" s="444">
        <f t="shared" ca="1" si="28"/>
        <v>2394798.8097099336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2394798.8097099336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9945.4273822088071</v>
      </c>
      <c r="L433" s="444">
        <f t="shared" ca="1" si="28"/>
        <v>2396847.9991123225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2396847.9991123225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9953.9656713854274</v>
      </c>
      <c r="L434" s="444">
        <f t="shared" ca="1" si="28"/>
        <v>2398905.7268038881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2398905.7268038881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9962.5395367669498</v>
      </c>
      <c r="L435" s="444">
        <f t="shared" ca="1" si="28"/>
        <v>2400972.0283608353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2400972.0283608353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9971.1491265875629</v>
      </c>
      <c r="L436" s="444">
        <f t="shared" ca="1" si="28"/>
        <v>2403046.9395076027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2403046.9395076027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9979.794589699095</v>
      </c>
      <c r="L437" s="444">
        <f t="shared" ca="1" si="28"/>
        <v>2405130.496117482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2405130.496117482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9988.4760755735915</v>
      </c>
      <c r="L438" s="444">
        <f t="shared" ca="1" si="28"/>
        <v>2407222.7342132358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2407222.7342132358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9997.1937343058999</v>
      </c>
      <c r="L439" s="444">
        <f t="shared" ca="1" si="28"/>
        <v>2409323.6899677217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2409323.6899677217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10005.947716616258</v>
      </c>
      <c r="L440" s="444">
        <f t="shared" ca="1" si="28"/>
        <v>2411433.3997045178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2411433.3997045178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10014.738173852907</v>
      </c>
      <c r="L441" s="444">
        <f t="shared" ca="1" si="28"/>
        <v>2413551.8998985505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2413551.8998985505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10023.565257994711</v>
      </c>
      <c r="L442" s="444">
        <f t="shared" ca="1" si="28"/>
        <v>2415679.2271767254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2415679.2271767254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10032.429121653773</v>
      </c>
      <c r="L443" s="444">
        <f t="shared" ca="1" si="28"/>
        <v>2417815.4183185589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2417815.4183185589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10041.32991807808</v>
      </c>
      <c r="L444" s="444">
        <f t="shared" ca="1" si="28"/>
        <v>2419960.5102568171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2419960.5102568171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10050.267801154154</v>
      </c>
      <c r="L445" s="444">
        <f t="shared" ca="1" si="28"/>
        <v>2422114.540078151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2422114.540078151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10059.242925409713</v>
      </c>
      <c r="L446" s="444">
        <f t="shared" ca="1" si="28"/>
        <v>2424277.5450237407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2424277.5450237407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10068.255446016336</v>
      </c>
      <c r="L447" s="444">
        <f t="shared" ca="1" si="28"/>
        <v>2426449.5624899371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2426449.5624899371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10077.305518792155</v>
      </c>
      <c r="L448" s="444">
        <f t="shared" ca="1" si="28"/>
        <v>2428630.6300289091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2428630.6300289091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10086.393300204538</v>
      </c>
      <c r="L449" s="444">
        <f t="shared" ca="1" si="28"/>
        <v>2430820.7853492936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2430820.7853492936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10095.518947372806</v>
      </c>
      <c r="L450" s="444">
        <f t="shared" ca="1" si="28"/>
        <v>2433020.0663168463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2433020.0663168463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10104.682618070943</v>
      </c>
      <c r="L451" s="444">
        <f t="shared" ca="1" si="28"/>
        <v>2435228.5109550972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2435228.5109550972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10113.884470730321</v>
      </c>
      <c r="L452" s="444">
        <f t="shared" ca="1" si="28"/>
        <v>2437446.1574460072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2437446.1574460072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10123.124664442446</v>
      </c>
      <c r="L453" s="444">
        <f t="shared" ca="1" si="28"/>
        <v>2439673.0441306299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2439673.0441306299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10132.403358961708</v>
      </c>
      <c r="L454" s="444">
        <f t="shared" ca="1" si="28"/>
        <v>2441909.2095097718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2441909.2095097718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10141.720714708132</v>
      </c>
      <c r="L455" s="444">
        <f t="shared" ca="1" si="28"/>
        <v>2444154.6922446601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2444154.6922446601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10151.076892770167</v>
      </c>
      <c r="L456" s="444">
        <f t="shared" ca="1" si="28"/>
        <v>2446409.5311576105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2446409.5311576105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10160.472054907461</v>
      </c>
      <c r="L457" s="444">
        <f t="shared" ca="1" si="28"/>
        <v>2448673.7652326981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2448673.7652326981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10169.906363553659</v>
      </c>
      <c r="L458" s="444">
        <f t="shared" ca="1" si="28"/>
        <v>2450947.4336164319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2450947.4336164319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10179.379981819216</v>
      </c>
      <c r="L459" s="444">
        <f t="shared" ca="1" si="28"/>
        <v>2453230.575618431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2453230.575618431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10188.893073494211</v>
      </c>
      <c r="L460" s="444">
        <f t="shared" ca="1" si="28"/>
        <v>2455523.2307121051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2455523.2307121051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10198.445803051187</v>
      </c>
      <c r="L461" s="444">
        <f t="shared" ca="1" si="28"/>
        <v>2457825.4385353364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2457825.4385353364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10208.038335647985</v>
      </c>
      <c r="L462" s="444">
        <f t="shared" ca="1" si="28"/>
        <v>2460137.2388911643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2460137.2388911643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10217.670837130601</v>
      </c>
      <c r="L463" s="444">
        <f t="shared" ca="1" si="28"/>
        <v>2462458.6717484747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2462458.6717484747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10227.343474036061</v>
      </c>
      <c r="L464" s="444">
        <f t="shared" ca="1" si="28"/>
        <v>2464789.7772426908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2464789.7772426908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10237.056413595295</v>
      </c>
      <c r="L465" s="444">
        <f t="shared" ca="1" si="28"/>
        <v>2467130.5956764659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2467130.5956764659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10246.809823736025</v>
      </c>
      <c r="L466" s="444">
        <f t="shared" ca="1" si="28"/>
        <v>2469481.167520382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2469481.167520382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10256.603873085674</v>
      </c>
      <c r="L467" s="444">
        <f t="shared" ca="1" si="28"/>
        <v>2471841.5334136477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2471841.5334136477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10266.438730974281</v>
      </c>
      <c r="L468" s="444">
        <f t="shared" ca="1" si="28"/>
        <v>2474211.7341648019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2474211.7341648019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10276.314567437425</v>
      </c>
      <c r="L469" s="444">
        <f t="shared" ca="1" si="28"/>
        <v>2476591.8107524193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2476591.8107524193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10286.231553219164</v>
      </c>
      <c r="L470" s="444">
        <f t="shared" ca="1" si="28"/>
        <v>2478981.8043258185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2478981.8043258185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10296.189859774993</v>
      </c>
      <c r="L471" s="444">
        <f t="shared" ca="1" si="28"/>
        <v>2481381.7562057734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2481381.7562057734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10306.189659274805</v>
      </c>
      <c r="L472" s="444">
        <f t="shared" ca="1" si="28"/>
        <v>2483791.7078852281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2483791.7078852281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10316.231124605867</v>
      </c>
      <c r="L473" s="444">
        <f t="shared" ca="1" si="28"/>
        <v>2486211.7010300141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2486211.7010300141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10326.314429375809</v>
      </c>
      <c r="L474" s="444">
        <f t="shared" ca="1" si="28"/>
        <v>2488641.7774795699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2488641.7774795699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10336.439747915625</v>
      </c>
      <c r="L475" s="444">
        <f t="shared" ca="1" si="28"/>
        <v>2491081.9792476655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2491081.9792476655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10346.60725528269</v>
      </c>
      <c r="L476" s="444">
        <f t="shared" ca="1" si="28"/>
        <v>2493532.3485231283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2493532.3485231283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10356.817127263785</v>
      </c>
      <c r="L477" s="444">
        <f t="shared" ca="1" si="28"/>
        <v>2495992.927670572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2495992.927670572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10367.069540378134</v>
      </c>
      <c r="L478" s="444">
        <f t="shared" ca="1" si="28"/>
        <v>2498463.7592311301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2498463.7592311301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10377.364671880459</v>
      </c>
      <c r="L479" s="444">
        <f t="shared" ca="1" si="28"/>
        <v>2500944.8859231905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2500944.8859231905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10387.702699764044</v>
      </c>
      <c r="L480" s="444">
        <f t="shared" ca="1" si="28"/>
        <v>2503436.3506431347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2503436.3506431347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10398.083802763811</v>
      </c>
      <c r="L481" s="444">
        <f t="shared" ca="1" si="28"/>
        <v>2505938.1964660785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2505938.1964660785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10408.50816035941</v>
      </c>
      <c r="L482" s="444">
        <f t="shared" ca="1" si="28"/>
        <v>2508450.4666466177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2508450.4666466177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10418.975952778324</v>
      </c>
      <c r="L483" s="444">
        <f t="shared" ca="1" si="28"/>
        <v>2510973.2046195762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2510973.2046195762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10429.487360998985</v>
      </c>
      <c r="L484" s="444">
        <f t="shared" ca="1" si="28"/>
        <v>2513506.4540007552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2513506.4540007552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10440.042566753897</v>
      </c>
      <c r="L485" s="444">
        <f t="shared" ca="1" si="28"/>
        <v>2516050.2585876891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2516050.2585876891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10450.641752532789</v>
      </c>
      <c r="L486" s="444">
        <f t="shared" ca="1" si="28"/>
        <v>2518604.6623604018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2518604.6623604018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10461.285101585758</v>
      </c>
      <c r="L487" s="444">
        <f t="shared" ca="1" si="28"/>
        <v>2521169.7094821674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2521169.7094821674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10471.972797926448</v>
      </c>
      <c r="L488" s="444">
        <f t="shared" ca="1" si="28"/>
        <v>2523745.4443002739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2523745.4443002739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10482.705026335225</v>
      </c>
      <c r="L489" s="444">
        <f t="shared" ca="1" si="28"/>
        <v>2526331.911346789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2526331.911346789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10493.481972362371</v>
      </c>
      <c r="L490" s="444">
        <f t="shared" ca="1" si="28"/>
        <v>2528929.1553393314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2528929.1553393314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10504.303822331298</v>
      </c>
      <c r="L491" s="444">
        <f t="shared" ca="1" si="28"/>
        <v>2531537.2211818425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2531537.2211818425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10515.170763341761</v>
      </c>
      <c r="L492" s="444">
        <f t="shared" ca="1" si="28"/>
        <v>2534156.1539653642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2534156.1539653642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10526.082983273101</v>
      </c>
      <c r="L493" s="444">
        <f t="shared" ca="1" si="28"/>
        <v>2536785.9989688173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2536785.9989688173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10537.040670787488</v>
      </c>
      <c r="L494" s="444">
        <f t="shared" ca="1" si="28"/>
        <v>2539426.8016597847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2539426.8016597847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10548.044015333186</v>
      </c>
      <c r="L495" s="444">
        <f t="shared" ca="1" si="28"/>
        <v>2542078.6076952978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2542078.6076952978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10559.093207147824</v>
      </c>
      <c r="L496" s="444">
        <f t="shared" ca="1" si="28"/>
        <v>2544741.4629226257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2544741.4629226257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10570.18843726169</v>
      </c>
      <c r="L497" s="444">
        <f t="shared" ca="1" si="28"/>
        <v>2547415.4133800673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2547415.4133800673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10581.329897501031</v>
      </c>
      <c r="L498" s="444">
        <f t="shared" ca="1" si="28"/>
        <v>2550100.5052977484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2550100.5052977484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10592.517780491367</v>
      </c>
      <c r="L499" s="444">
        <f t="shared" ca="1" si="28"/>
        <v>2552796.7850984195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2552796.7850984195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10603.752279660832</v>
      </c>
      <c r="L500" s="444">
        <f t="shared" ca="1" si="28"/>
        <v>2555504.2993982602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2555504.2993982602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10615.033589243501</v>
      </c>
      <c r="L501" s="444">
        <f t="shared" ca="1" si="28"/>
        <v>2558223.0950076836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2558223.0950076836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10626.361904282765</v>
      </c>
      <c r="L502" s="444">
        <f t="shared" ca="1" si="28"/>
        <v>2560953.2189321462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2560953.2189321462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10637.737420634692</v>
      </c>
      <c r="L503" s="444">
        <f t="shared" ca="1" si="28"/>
        <v>2563694.718372961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2563694.718372961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10649.160334971421</v>
      </c>
      <c r="L504" s="444">
        <f t="shared" ca="1" si="28"/>
        <v>2566447.6407281123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2566447.6407281123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10660.630844784551</v>
      </c>
      <c r="L505" s="444">
        <f t="shared" ca="1" si="28"/>
        <v>2569212.0335930767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2569212.0335930767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10672.149148388569</v>
      </c>
      <c r="L506" s="444">
        <f t="shared" ca="1" si="28"/>
        <v>2571987.9447616455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2571987.9447616455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10683.715444924273</v>
      </c>
      <c r="L507" s="444">
        <f t="shared" ca="1" si="28"/>
        <v>2574775.4222267498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2574775.4222267498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10695.329934362207</v>
      </c>
      <c r="L508" s="444">
        <f t="shared" ca="1" si="28"/>
        <v>2577574.5141812922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2577574.5141812922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10706.992817506134</v>
      </c>
      <c r="L509" s="444">
        <f t="shared" ca="1" si="28"/>
        <v>2580385.2690189783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2580385.2690189783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10718.704295996493</v>
      </c>
      <c r="L510" s="444">
        <f t="shared" ca="1" si="28"/>
        <v>2583207.7353351549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2583207.7353351549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10730.464572313895</v>
      </c>
      <c r="L511" s="444">
        <f t="shared" ca="1" si="28"/>
        <v>2586041.9619276486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2586041.9619276486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10742.273849782619</v>
      </c>
      <c r="L512" s="444">
        <f t="shared" ca="1" si="28"/>
        <v>2588887.9977976112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2588887.9977976112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10754.13233257413</v>
      </c>
      <c r="L513" s="444">
        <f t="shared" ca="1" si="28"/>
        <v>2591745.8921503653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2591745.8921503653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10766.040225710605</v>
      </c>
      <c r="L514" s="444">
        <f t="shared" ca="1" si="28"/>
        <v>2594615.694396256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2594615.694396256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10777.997735068484</v>
      </c>
      <c r="L515" s="444">
        <f t="shared" ca="1" si="28"/>
        <v>2597497.4541515047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2597497.4541515047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10790.005067382019</v>
      </c>
      <c r="L516" s="444">
        <f t="shared" ca="1" si="28"/>
        <v>2600391.2212390667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2600391.2212390667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10802.06243024686</v>
      </c>
      <c r="L517" s="444">
        <f t="shared" ca="1" si="28"/>
        <v>2603297.0456894934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2603297.0456894934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10814.170032123639</v>
      </c>
      <c r="L518" s="444">
        <f t="shared" ref="L518:L772" ca="1" si="54">I518-J518+K518</f>
        <v>2606214.977741797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2606214.977741797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10826.32808234157</v>
      </c>
      <c r="L519" s="444">
        <f t="shared" ca="1" si="54"/>
        <v>2609145.0678443187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2609145.0678443187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10838.536791102078</v>
      </c>
      <c r="L520" s="444">
        <f t="shared" ca="1" si="54"/>
        <v>2612087.3666556007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2612087.3666556007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10850.796369482419</v>
      </c>
      <c r="L521" s="444">
        <f t="shared" ca="1" si="54"/>
        <v>2615041.925045263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2615041.925045263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10863.107029439347</v>
      </c>
      <c r="L522" s="444">
        <f t="shared" ca="1" si="54"/>
        <v>2618008.7940948824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2618008.7940948824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10875.46898381276</v>
      </c>
      <c r="L523" s="444">
        <f t="shared" ca="1" si="54"/>
        <v>2620988.0250988752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2620988.0250988752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10887.882446329397</v>
      </c>
      <c r="L524" s="444">
        <f t="shared" ca="1" si="54"/>
        <v>2623979.6695653847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2623979.6695653847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10900.347631606519</v>
      </c>
      <c r="L525" s="444">
        <f t="shared" ca="1" si="54"/>
        <v>2626983.7792171715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2626983.7792171715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10912.864755155631</v>
      </c>
      <c r="L526" s="444">
        <f t="shared" ca="1" si="54"/>
        <v>2630000.405992507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2630000.405992507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10925.434033386196</v>
      </c>
      <c r="L527" s="444">
        <f t="shared" ca="1" si="54"/>
        <v>2633029.6020460734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2633029.6020460734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10938.055683609389</v>
      </c>
      <c r="L528" s="444">
        <f t="shared" ca="1" si="54"/>
        <v>2636071.419749863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2636071.419749863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10950.729924041845</v>
      </c>
      <c r="L529" s="444">
        <f t="shared" ca="1" si="54"/>
        <v>2639125.9116940848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2639125.9116940848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10963.456973809436</v>
      </c>
      <c r="L530" s="444">
        <f t="shared" ca="1" si="54"/>
        <v>2642193.130688074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2642193.130688074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10976.237052951059</v>
      </c>
      <c r="L531" s="444">
        <f t="shared" ca="1" si="54"/>
        <v>2645273.1297612051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2645273.1297612051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10989.070382422438</v>
      </c>
      <c r="L532" s="444">
        <f t="shared" ca="1" si="54"/>
        <v>2648365.9621638074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2648365.9621638074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11001.957184099947</v>
      </c>
      <c r="L533" s="444">
        <f t="shared" ca="1" si="54"/>
        <v>2651471.6813680874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2651471.6813680874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11014.897680784448</v>
      </c>
      <c r="L534" s="444">
        <f t="shared" ca="1" si="54"/>
        <v>2654590.341069052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2654590.341069052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11027.892096205132</v>
      </c>
      <c r="L535" s="444">
        <f t="shared" ca="1" si="54"/>
        <v>2657721.9951854371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2657721.9951854371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11040.940655023405</v>
      </c>
      <c r="L536" s="444">
        <f t="shared" ca="1" si="54"/>
        <v>2660866.6978606405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2660866.6978606405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11054.043582836752</v>
      </c>
      <c r="L537" s="444">
        <f t="shared" ca="1" si="54"/>
        <v>2664024.5034636571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2664024.5034636571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11067.201106182654</v>
      </c>
      <c r="L538" s="444">
        <f t="shared" ca="1" si="54"/>
        <v>2667195.4665900199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2667195.4665900199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11080.4134525425</v>
      </c>
      <c r="L539" s="444">
        <f t="shared" ca="1" si="54"/>
        <v>2670379.6420627423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2670379.6420627423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11093.680850345509</v>
      </c>
      <c r="L540" s="444">
        <f t="shared" ca="1" si="54"/>
        <v>2673577.0849332679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2673577.0849332679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11107.0035289727</v>
      </c>
      <c r="L541" s="444">
        <f t="shared" ca="1" si="54"/>
        <v>2676787.8504824205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2676787.8504824205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11120.381718760835</v>
      </c>
      <c r="L542" s="444">
        <f t="shared" ca="1" si="54"/>
        <v>2680011.9942213614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2680011.9942213614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11133.815651006422</v>
      </c>
      <c r="L543" s="444">
        <f t="shared" ca="1" si="54"/>
        <v>2683249.5718925479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2683249.5718925479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11147.305557969699</v>
      </c>
      <c r="L544" s="444">
        <f t="shared" ca="1" si="54"/>
        <v>2686500.6394706974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2686500.6394706974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11160.851672878656</v>
      </c>
      <c r="L545" s="444">
        <f t="shared" ca="1" si="54"/>
        <v>2689765.2531637559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2689765.2531637559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11174.454229933066</v>
      </c>
      <c r="L546" s="444">
        <f t="shared" ca="1" si="54"/>
        <v>2693043.4694138691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2693043.4694138691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11188.113464308537</v>
      </c>
      <c r="L547" s="444">
        <f t="shared" ca="1" si="54"/>
        <v>2696335.3448983575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2696335.3448983575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11201.829612160573</v>
      </c>
      <c r="L548" s="444">
        <f t="shared" ca="1" si="54"/>
        <v>2699640.9365306981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2699640.9365306981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11215.602910628659</v>
      </c>
      <c r="L549" s="444">
        <f t="shared" ca="1" si="54"/>
        <v>2702960.3014615066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2702960.3014615066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11229.433597840361</v>
      </c>
      <c r="L550" s="444">
        <f t="shared" ca="1" si="54"/>
        <v>2706293.497079527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2706293.497079527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11243.321912915446</v>
      </c>
      <c r="L551" s="444">
        <f t="shared" ca="1" si="54"/>
        <v>2709640.5810126225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2709640.5810126225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11257.26809597001</v>
      </c>
      <c r="L552" s="444">
        <f t="shared" ca="1" si="54"/>
        <v>2713001.6111287726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2713001.6111287726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11271.272388120637</v>
      </c>
      <c r="L553" s="444">
        <f t="shared" ca="1" si="54"/>
        <v>2716376.6455370733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2716376.6455370733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11285.335031488556</v>
      </c>
      <c r="L554" s="444">
        <f t="shared" ca="1" si="54"/>
        <v>2719765.7425887417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2719765.7425887417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11299.45626920384</v>
      </c>
      <c r="L555" s="444">
        <f t="shared" ca="1" si="54"/>
        <v>2723168.9608781254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2723168.9608781254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11313.636345409606</v>
      </c>
      <c r="L556" s="444">
        <f t="shared" ca="1" si="54"/>
        <v>2726586.3592437152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2726586.3592437152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11327.875505266229</v>
      </c>
      <c r="L557" s="444">
        <f t="shared" ca="1" si="54"/>
        <v>2730017.9967691614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2730017.9967691614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11342.173994955589</v>
      </c>
      <c r="L558" s="444">
        <f t="shared" ca="1" si="54"/>
        <v>2733463.932784297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2733463.932784297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11356.532061685321</v>
      </c>
      <c r="L559" s="444">
        <f t="shared" ca="1" si="54"/>
        <v>2736924.2268661624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2736924.2268661624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11370.949953693093</v>
      </c>
      <c r="L560" s="444">
        <f t="shared" ca="1" si="54"/>
        <v>2740398.9388400353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2740398.9388400353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11385.427920250897</v>
      </c>
      <c r="L561" s="444">
        <f t="shared" ca="1" si="54"/>
        <v>2743888.128780466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2743888.128780466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11399.966211669358</v>
      </c>
      <c r="L562" s="444">
        <f t="shared" ca="1" si="54"/>
        <v>2747391.8570123152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2747391.8570123152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11414.565079302063</v>
      </c>
      <c r="L563" s="444">
        <f t="shared" ca="1" si="54"/>
        <v>2750910.1841117973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2750910.1841117973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11429.224775549905</v>
      </c>
      <c r="L564" s="444">
        <f t="shared" ca="1" si="54"/>
        <v>2754443.1709075272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2754443.1709075272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11443.945553865447</v>
      </c>
      <c r="L565" s="444">
        <f t="shared" ca="1" si="54"/>
        <v>2757990.8784815725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2757990.8784815725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11458.727668757301</v>
      </c>
      <c r="L566" s="444">
        <f t="shared" ca="1" si="54"/>
        <v>2761553.3681705096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2761553.3681705096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11473.57137579454</v>
      </c>
      <c r="L567" s="444">
        <f t="shared" ca="1" si="54"/>
        <v>2765130.7015664843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2765130.7015664843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11488.476931611101</v>
      </c>
      <c r="L568" s="444">
        <f t="shared" ca="1" si="54"/>
        <v>2768722.9405182754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2768722.9405182754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11503.44459391023</v>
      </c>
      <c r="L569" s="444">
        <f t="shared" ca="1" si="54"/>
        <v>2772330.1471323655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2772330.1471323655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11518.47462146894</v>
      </c>
      <c r="L570" s="444">
        <f t="shared" ca="1" si="54"/>
        <v>2775952.3837740147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2775952.3837740147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11533.567274142477</v>
      </c>
      <c r="L571" s="444">
        <f t="shared" ca="1" si="54"/>
        <v>2779589.7130683372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2779589.7130683372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11548.722812868822</v>
      </c>
      <c r="L572" s="444">
        <f t="shared" ca="1" si="54"/>
        <v>2783242.1979013858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2783242.1979013858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11563.94149967319</v>
      </c>
      <c r="L573" s="444">
        <f t="shared" ca="1" si="54"/>
        <v>2786909.9014212391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2786909.9014212391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11579.223597672579</v>
      </c>
      <c r="L574" s="444">
        <f t="shared" ca="1" si="54"/>
        <v>2790592.8870390919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2790592.8870390919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11594.569371080299</v>
      </c>
      <c r="L575" s="444">
        <f t="shared" ca="1" si="54"/>
        <v>2794291.2184303524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2794291.2184303524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11609.979085210551</v>
      </c>
      <c r="L576" s="444">
        <f t="shared" ca="1" si="54"/>
        <v>2798004.9595357431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2798004.9595357431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11625.453006483012</v>
      </c>
      <c r="L577" s="444">
        <f t="shared" ca="1" si="54"/>
        <v>2801734.1745624063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2801734.1745624063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11640.991402427442</v>
      </c>
      <c r="L578" s="444">
        <f t="shared" ca="1" si="54"/>
        <v>2805478.9279850139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2805478.9279850139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11656.594541688308</v>
      </c>
      <c r="L579" s="444">
        <f t="shared" ca="1" si="54"/>
        <v>2809239.2845468824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2809239.2845468824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11672.262694029427</v>
      </c>
      <c r="L580" s="444">
        <f t="shared" ca="1" si="54"/>
        <v>2813015.309261092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2813015.309261092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11687.996130338634</v>
      </c>
      <c r="L581" s="444">
        <f t="shared" ca="1" si="54"/>
        <v>2816807.0674116104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2816807.0674116104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11703.79512263246</v>
      </c>
      <c r="L582" s="444">
        <f t="shared" ca="1" si="54"/>
        <v>2820614.6245544227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2820614.6245544227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11719.659944060844</v>
      </c>
      <c r="L583" s="444">
        <f t="shared" ca="1" si="54"/>
        <v>2824438.0465186634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2824438.0465186634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11735.590868911848</v>
      </c>
      <c r="L584" s="444">
        <f t="shared" ca="1" si="54"/>
        <v>2828277.3994077551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2828277.3994077551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11751.588172616397</v>
      </c>
      <c r="L585" s="444">
        <f t="shared" ca="1" si="54"/>
        <v>2832132.7496005516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2832132.7496005516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11767.652131753048</v>
      </c>
      <c r="L586" s="444">
        <f t="shared" ca="1" si="54"/>
        <v>2836004.1637524846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2836004.1637524846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11783.783024052769</v>
      </c>
      <c r="L587" s="444">
        <f t="shared" ca="1" si="54"/>
        <v>2839891.7087967172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2839891.7087967172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11799.981128403739</v>
      </c>
      <c r="L588" s="444">
        <f t="shared" ca="1" si="54"/>
        <v>2843795.4519453011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2843795.4519453011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11816.246724856172</v>
      </c>
      <c r="L589" s="444">
        <f t="shared" ca="1" si="54"/>
        <v>2847715.4606903372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2847715.4606903372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11832.580094627156</v>
      </c>
      <c r="L590" s="444">
        <f t="shared" ca="1" si="54"/>
        <v>2851651.8028051443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2851651.8028051443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11848.981520105517</v>
      </c>
      <c r="L591" s="444">
        <f t="shared" ca="1" si="54"/>
        <v>2855604.54634543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2855604.54634543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11865.451284856708</v>
      </c>
      <c r="L592" s="444">
        <f t="shared" ca="1" si="54"/>
        <v>2859573.7596504665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2859573.7596504665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11881.989673627693</v>
      </c>
      <c r="L593" s="444">
        <f t="shared" ca="1" si="54"/>
        <v>2863559.511344274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2863559.511344274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11898.596972351892</v>
      </c>
      <c r="L594" s="444">
        <f t="shared" ca="1" si="54"/>
        <v>2867561.8703368059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2867561.8703368059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11915.273468154108</v>
      </c>
      <c r="L595" s="444">
        <f t="shared" ca="1" si="54"/>
        <v>2871580.90582514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2871580.90582514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11932.019449355499</v>
      </c>
      <c r="L596" s="444">
        <f t="shared" ca="1" si="54"/>
        <v>2875616.6872946755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2875616.6872946755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11948.835205478565</v>
      </c>
      <c r="L597" s="444">
        <f t="shared" ca="1" si="54"/>
        <v>2879669.2845203341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2879669.2845203341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11965.721027252142</v>
      </c>
      <c r="L598" s="444">
        <f t="shared" ca="1" si="54"/>
        <v>2883738.7675677664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2883738.7675677664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11982.677206616443</v>
      </c>
      <c r="L599" s="444">
        <f t="shared" ca="1" si="54"/>
        <v>2887825.2067945627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2887825.2067945627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11999.704036728095</v>
      </c>
      <c r="L600" s="444">
        <f t="shared" ca="1" si="54"/>
        <v>2891928.6728514708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2891928.6728514708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12016.801811965212</v>
      </c>
      <c r="L601" s="444">
        <f t="shared" ca="1" si="54"/>
        <v>2896049.2366836159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2896049.2366836159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12033.970827932482</v>
      </c>
      <c r="L602" s="444">
        <f t="shared" ca="1" si="54"/>
        <v>2900186.9695317284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2900186.9695317284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12051.211381466284</v>
      </c>
      <c r="L603" s="444">
        <f t="shared" ca="1" si="54"/>
        <v>2904341.9429333746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2904341.9429333746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12068.523770639811</v>
      </c>
      <c r="L604" s="444">
        <f t="shared" ca="1" si="54"/>
        <v>2908514.2287241942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2908514.2287241942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12085.908294768225</v>
      </c>
      <c r="L605" s="444">
        <f t="shared" ca="1" si="54"/>
        <v>2912703.8990391423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2912703.8990391423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12103.365254413842</v>
      </c>
      <c r="L606" s="444">
        <f t="shared" ca="1" si="54"/>
        <v>2916911.0263137361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2916911.0263137361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12120.894951391318</v>
      </c>
      <c r="L607" s="444">
        <f t="shared" ca="1" si="54"/>
        <v>2921135.6832853076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2921135.6832853076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12138.497688772864</v>
      </c>
      <c r="L608" s="444">
        <f t="shared" ca="1" si="54"/>
        <v>2925377.9429942607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2925377.9429942607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12156.173770893503</v>
      </c>
      <c r="L609" s="444">
        <f t="shared" ca="1" si="54"/>
        <v>2929637.8787853341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2929637.8787853341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12173.923503356309</v>
      </c>
      <c r="L610" s="444">
        <f t="shared" ca="1" si="54"/>
        <v>2933915.5643088706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2933915.5643088706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12191.747193037711</v>
      </c>
      <c r="L611" s="444">
        <f t="shared" ca="1" si="54"/>
        <v>2938211.0735220881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2938211.0735220881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12209.645148092784</v>
      </c>
      <c r="L612" s="444">
        <f t="shared" ca="1" si="54"/>
        <v>2942524.480690361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2942524.480690361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12227.617677960587</v>
      </c>
      <c r="L613" s="444">
        <f t="shared" ca="1" si="54"/>
        <v>2946855.8603885015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2946855.8603885015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12245.665093369505</v>
      </c>
      <c r="L614" s="444">
        <f t="shared" ca="1" si="54"/>
        <v>2951205.2875020509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2951205.2875020509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12263.787706342628</v>
      </c>
      <c r="L615" s="444">
        <f t="shared" ca="1" si="54"/>
        <v>2955572.8372285734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2955572.8372285734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12281.985830203139</v>
      </c>
      <c r="L616" s="444">
        <f t="shared" ca="1" si="54"/>
        <v>2959958.5850789566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2959958.5850789566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12300.259779579736</v>
      </c>
      <c r="L617" s="444">
        <f t="shared" ca="1" si="54"/>
        <v>2964362.6068787165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2964362.6068787165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12318.609870412069</v>
      </c>
      <c r="L618" s="444">
        <f t="shared" ca="1" si="54"/>
        <v>2968784.9787693084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2968784.9787693084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12337.036419956201</v>
      </c>
      <c r="L619" s="444">
        <f t="shared" ca="1" si="54"/>
        <v>2973225.7772094444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2973225.7772094444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12355.539746790102</v>
      </c>
      <c r="L620" s="444">
        <f t="shared" ca="1" si="54"/>
        <v>2977685.0789764146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2977685.0789764146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12374.120170819144</v>
      </c>
      <c r="L621" s="444">
        <f t="shared" ca="1" si="54"/>
        <v>2982162.9611674137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2982162.9611674137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12392.778013281641</v>
      </c>
      <c r="L622" s="444">
        <f t="shared" ca="1" si="54"/>
        <v>2986659.5012008753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2986659.5012008753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12411.513596754397</v>
      </c>
      <c r="L623" s="444">
        <f t="shared" ca="1" si="54"/>
        <v>2991174.7768178098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2991174.7768178098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12430.327245158291</v>
      </c>
      <c r="L624" s="444">
        <f t="shared" ca="1" si="54"/>
        <v>2995708.8660831479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2995708.8660831479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12449.219283763867</v>
      </c>
      <c r="L625" s="444">
        <f t="shared" ca="1" si="54"/>
        <v>3000261.8473870917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3000261.8473870917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12468.190039196965</v>
      </c>
      <c r="L626" s="444">
        <f t="shared" ca="1" si="54"/>
        <v>3004833.7994464687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3004833.7994464687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12487.23983944437</v>
      </c>
      <c r="L627" s="444">
        <f t="shared" ca="1" si="54"/>
        <v>3009424.8013060931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3009424.8013060931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12506.369013859472</v>
      </c>
      <c r="L628" s="444">
        <f t="shared" ca="1" si="54"/>
        <v>3014034.9323401325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3014034.9323401325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12525.577893167969</v>
      </c>
      <c r="L629" s="444">
        <f t="shared" ca="1" si="54"/>
        <v>3018664.2722534807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3018664.2722534807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12544.866809473586</v>
      </c>
      <c r="L630" s="444">
        <f t="shared" ca="1" si="54"/>
        <v>3023312.9010831341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3023312.9010831341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12564.236096263809</v>
      </c>
      <c r="L631" s="444">
        <f t="shared" ca="1" si="54"/>
        <v>3027980.899199578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3027980.899199578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12583.686088415658</v>
      </c>
      <c r="L632" s="444">
        <f t="shared" ca="1" si="54"/>
        <v>3032668.3473081738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3032668.3473081738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12603.217122201473</v>
      </c>
      <c r="L633" s="444">
        <f t="shared" ca="1" si="54"/>
        <v>3037375.3264505551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3037375.3264505551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12622.82953529473</v>
      </c>
      <c r="L634" s="444">
        <f t="shared" ca="1" si="54"/>
        <v>3042101.9180060299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3042101.9180060299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12642.523666775875</v>
      </c>
      <c r="L635" s="444">
        <f t="shared" ca="1" si="54"/>
        <v>3046848.2036929857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3046848.2036929857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12662.29985713819</v>
      </c>
      <c r="L636" s="444">
        <f t="shared" ca="1" si="54"/>
        <v>3051614.2655703039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3051614.2655703039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12682.158448293683</v>
      </c>
      <c r="L637" s="444">
        <f t="shared" ca="1" si="54"/>
        <v>3056400.1860387777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3056400.1860387777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12702.099783578989</v>
      </c>
      <c r="L638" s="444">
        <f t="shared" ca="1" si="54"/>
        <v>3061206.0478425366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3061206.0478425366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12722.124207761319</v>
      </c>
      <c r="L639" s="444">
        <f t="shared" ca="1" si="54"/>
        <v>3066031.9340704777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3066031.9340704777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12742.232067044408</v>
      </c>
      <c r="L640" s="444">
        <f t="shared" ca="1" si="54"/>
        <v>3070877.9281577021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3070877.9281577021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12762.423709074508</v>
      </c>
      <c r="L641" s="444">
        <f t="shared" ca="1" si="54"/>
        <v>3075744.1138869566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3075744.1138869566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12782.699482946402</v>
      </c>
      <c r="L642" s="444">
        <f t="shared" ca="1" si="54"/>
        <v>3080630.5753900828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3080630.5753900828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12803.059739209428</v>
      </c>
      <c r="L643" s="444">
        <f t="shared" ca="1" si="54"/>
        <v>3085537.397149472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3085537.397149472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12823.504829873549</v>
      </c>
      <c r="L644" s="444">
        <f t="shared" ca="1" si="54"/>
        <v>3090464.6639995254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3090464.6639995254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12844.035108415439</v>
      </c>
      <c r="L645" s="444">
        <f t="shared" ca="1" si="54"/>
        <v>3095412.4611281208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3095412.4611281208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12864.650929784586</v>
      </c>
      <c r="L646" s="444">
        <f t="shared" ca="1" si="54"/>
        <v>3100380.8740780852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3100380.8740780852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12885.352650409439</v>
      </c>
      <c r="L647" s="444">
        <f t="shared" ca="1" si="54"/>
        <v>3105369.9887486747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3105369.9887486747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12906.14062820356</v>
      </c>
      <c r="L648" s="444">
        <f t="shared" ca="1" si="54"/>
        <v>3110379.8913970585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3110379.8913970585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12927.015222571827</v>
      </c>
      <c r="L649" s="444">
        <f t="shared" ca="1" si="54"/>
        <v>3115410.6686398103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3115410.6686398103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12947.976794416627</v>
      </c>
      <c r="L650" s="444">
        <f t="shared" ca="1" si="54"/>
        <v>3120462.4074544068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3120462.4074544068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12969.025706144112</v>
      </c>
      <c r="L651" s="444">
        <f t="shared" ca="1" si="54"/>
        <v>3125535.1951807309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3125535.1951807309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12990.162321670461</v>
      </c>
      <c r="L652" s="444">
        <f t="shared" ca="1" si="54"/>
        <v>3130629.1195225813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3130629.1195225813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13011.387006428173</v>
      </c>
      <c r="L653" s="444">
        <f t="shared" ca="1" si="54"/>
        <v>3135744.2685491894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3135744.2685491894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13032.700127372373</v>
      </c>
      <c r="L654" s="444">
        <f t="shared" ca="1" si="54"/>
        <v>3140880.730696742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3140880.730696742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13054.102052987175</v>
      </c>
      <c r="L655" s="444">
        <f t="shared" ca="1" si="54"/>
        <v>3146038.594769909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3146038.594769909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13075.593153292037</v>
      </c>
      <c r="L656" s="444">
        <f t="shared" ca="1" si="54"/>
        <v>3151217.9499433809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3151217.9499433809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13097.173799848169</v>
      </c>
      <c r="L657" s="444">
        <f t="shared" ca="1" si="54"/>
        <v>3156418.8857634091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3156418.8857634091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13118.844365764955</v>
      </c>
      <c r="L658" s="444">
        <f t="shared" ca="1" si="54"/>
        <v>3161641.492149354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3161641.492149354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13140.605225706391</v>
      </c>
      <c r="L659" s="444">
        <f t="shared" ca="1" si="54"/>
        <v>3166885.8593952404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3166885.8593952404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13162.456755897585</v>
      </c>
      <c r="L660" s="444">
        <f t="shared" ca="1" si="54"/>
        <v>3172152.0781713179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3172152.0781713179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13184.399334131242</v>
      </c>
      <c r="L661" s="444">
        <f t="shared" ca="1" si="54"/>
        <v>3177440.2395256292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3177440.2395256292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13206.433339774205</v>
      </c>
      <c r="L662" s="444">
        <f t="shared" ca="1" si="54"/>
        <v>3182750.4348855834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3182750.4348855834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13228.559153774013</v>
      </c>
      <c r="L663" s="444">
        <f t="shared" ca="1" si="54"/>
        <v>3188082.7560595372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3188082.7560595372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13250.777158665487</v>
      </c>
      <c r="L664" s="444">
        <f t="shared" ca="1" si="54"/>
        <v>3193437.2952383826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3193437.2952383826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13273.087738577344</v>
      </c>
      <c r="L665" s="444">
        <f t="shared" ca="1" si="54"/>
        <v>3198814.1449971399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3198814.1449971399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13295.491279238833</v>
      </c>
      <c r="L666" s="444">
        <f t="shared" ca="1" si="54"/>
        <v>3204213.3982965588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3204213.3982965588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13317.988167986412</v>
      </c>
      <c r="L667" s="444">
        <f t="shared" ca="1" si="54"/>
        <v>3209635.148484725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3209635.148484725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13340.578793770437</v>
      </c>
      <c r="L668" s="444">
        <f t="shared" ca="1" si="54"/>
        <v>3215079.4892986757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3215079.4892986757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13363.263547161898</v>
      </c>
      <c r="L669" s="444">
        <f t="shared" ca="1" si="54"/>
        <v>3220546.5148660177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3220546.5148660177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13386.042820359156</v>
      </c>
      <c r="L670" s="444">
        <f t="shared" ca="1" si="54"/>
        <v>3226036.3197065569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3226036.3197065569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13408.917007194737</v>
      </c>
      <c r="L671" s="444">
        <f t="shared" ca="1" si="54"/>
        <v>3231548.9987339317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3231548.9987339317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13431.886503142132</v>
      </c>
      <c r="L672" s="444">
        <f t="shared" ca="1" si="54"/>
        <v>3237084.647257254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3237084.647257254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13454.951705322641</v>
      </c>
      <c r="L673" s="444">
        <f t="shared" ca="1" si="54"/>
        <v>3242643.3609827566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3242643.3609827566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13478.113012512236</v>
      </c>
      <c r="L674" s="444">
        <f t="shared" ca="1" si="54"/>
        <v>3248225.2360154488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3248225.2360154488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13501.370825148453</v>
      </c>
      <c r="L675" s="444">
        <f t="shared" ca="1" si="54"/>
        <v>3253830.3688607775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3253830.3688607775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13524.725545337322</v>
      </c>
      <c r="L676" s="444">
        <f t="shared" ca="1" si="54"/>
        <v>3259458.8564262949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3259458.8564262949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13548.177576860311</v>
      </c>
      <c r="L677" s="444">
        <f t="shared" ca="1" si="54"/>
        <v>3265110.7960233353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3265110.7960233353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13571.727325181313</v>
      </c>
      <c r="L678" s="444">
        <f t="shared" ca="1" si="54"/>
        <v>3270786.2853686968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3270786.2853686968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13595.375197453654</v>
      </c>
      <c r="L679" s="444">
        <f t="shared" ca="1" si="54"/>
        <v>3276485.4225863302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3276485.4225863302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13619.121602527128</v>
      </c>
      <c r="L680" s="444">
        <f t="shared" ca="1" si="54"/>
        <v>3282208.3062090375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3282208.3062090375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13642.966950955075</v>
      </c>
      <c r="L681" s="444">
        <f t="shared" ca="1" si="54"/>
        <v>3287955.0351801724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3287955.0351801724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13666.911655001468</v>
      </c>
      <c r="L682" s="444">
        <f t="shared" ca="1" si="54"/>
        <v>3293725.7088553538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3293725.7088553538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13690.956128648057</v>
      </c>
      <c r="L683" s="444">
        <f t="shared" ca="1" si="54"/>
        <v>3299520.4270041818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3299520.4270041818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13715.100787601506</v>
      </c>
      <c r="L684" s="444">
        <f t="shared" ca="1" si="54"/>
        <v>3305339.2898119632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3305339.2898119632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13739.346049300599</v>
      </c>
      <c r="L685" s="444">
        <f t="shared" ca="1" si="54"/>
        <v>3311182.3978814436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3311182.3978814436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13763.692332923432</v>
      </c>
      <c r="L686" s="444">
        <f t="shared" ca="1" si="54"/>
        <v>3317049.852234547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3317049.852234547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13788.140059394695</v>
      </c>
      <c r="L687" s="444">
        <f t="shared" ca="1" si="54"/>
        <v>3322941.7543141218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3322941.7543141218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13812.689651392924</v>
      </c>
      <c r="L688" s="444">
        <f t="shared" ca="1" si="54"/>
        <v>3328858.2059856947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3328858.2059856947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13837.34153335781</v>
      </c>
      <c r="L689" s="444">
        <f t="shared" ca="1" si="54"/>
        <v>3334799.3095392324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3334799.3095392324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13862.096131497552</v>
      </c>
      <c r="L690" s="444">
        <f t="shared" ca="1" si="54"/>
        <v>3340765.1676909099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3340765.1676909099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13886.953873796208</v>
      </c>
      <c r="L691" s="444">
        <f t="shared" ca="1" si="54"/>
        <v>3346755.8835848863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3346755.8835848863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13911.915190021109</v>
      </c>
      <c r="L692" s="444">
        <f t="shared" ca="1" si="54"/>
        <v>3352771.5607950874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3352771.5607950874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13936.980511730282</v>
      </c>
      <c r="L693" s="444">
        <f t="shared" ca="1" si="54"/>
        <v>3358812.3033269974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3358812.3033269974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13962.150272279905</v>
      </c>
      <c r="L694" s="444">
        <f t="shared" ca="1" si="54"/>
        <v>3364878.2156194574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3364878.2156194574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13987.424906831822</v>
      </c>
      <c r="L695" s="444">
        <f t="shared" ca="1" si="54"/>
        <v>3370969.4025464691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3370969.4025464691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14012.804852361038</v>
      </c>
      <c r="L696" s="444">
        <f t="shared" ca="1" si="54"/>
        <v>3377085.96941901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3377085.96941901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14038.290547663291</v>
      </c>
      <c r="L697" s="444">
        <f t="shared" ca="1" si="54"/>
        <v>3383228.0219868533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3383228.0219868533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14063.882433362638</v>
      </c>
      <c r="L698" s="444">
        <f t="shared" ca="1" si="54"/>
        <v>3389395.6664403961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3389395.6664403961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14089.580951919068</v>
      </c>
      <c r="L699" s="444">
        <f t="shared" ca="1" si="54"/>
        <v>3395589.009412495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3395589.009412495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14115.386547636146</v>
      </c>
      <c r="L700" s="444">
        <f t="shared" ca="1" si="54"/>
        <v>3401808.1579803112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3401808.1579803112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14141.299666668712</v>
      </c>
      <c r="L701" s="444">
        <f t="shared" ca="1" si="54"/>
        <v>3408053.21966716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3408053.21966716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14167.320757030582</v>
      </c>
      <c r="L702" s="444">
        <f t="shared" ca="1" si="54"/>
        <v>3414324.3024443705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3414324.3024443705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14193.450268602295</v>
      </c>
      <c r="L703" s="444">
        <f t="shared" ca="1" si="54"/>
        <v>3420621.5147331529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3420621.5147331529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14219.688653138886</v>
      </c>
      <c r="L704" s="444">
        <f t="shared" ca="1" si="54"/>
        <v>3426944.9654064719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3426944.9654064719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14246.036364277717</v>
      </c>
      <c r="L705" s="444">
        <f t="shared" ca="1" si="54"/>
        <v>3433294.7637909297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3433294.7637909297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14272.493857546287</v>
      </c>
      <c r="L706" s="444">
        <f t="shared" ca="1" si="54"/>
        <v>3439671.0196686559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3439671.0196686559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14299.061590370147</v>
      </c>
      <c r="L707" s="444">
        <f t="shared" ca="1" si="54"/>
        <v>3446073.8432792062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3446073.8432792062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14325.740022080778</v>
      </c>
      <c r="L708" s="444">
        <f t="shared" ca="1" si="54"/>
        <v>3452503.3453214671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3452503.3453214671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14352.529613923531</v>
      </c>
      <c r="L709" s="444">
        <f t="shared" ca="1" si="54"/>
        <v>3458959.6369555709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3458959.6369555709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14379.430829065628</v>
      </c>
      <c r="L710" s="444">
        <f t="shared" ca="1" si="54"/>
        <v>3465442.8298048167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3465442.8298048167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14406.444132604152</v>
      </c>
      <c r="L711" s="444">
        <f t="shared" ca="1" si="54"/>
        <v>3471953.0359576009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3471953.0359576009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14433.56999157409</v>
      </c>
      <c r="L712" s="444">
        <f t="shared" ca="1" si="54"/>
        <v>3478490.3679693551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3478490.3679693551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14460.808874956398</v>
      </c>
      <c r="L713" s="444">
        <f t="shared" ca="1" si="54"/>
        <v>3485054.9388644914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3485054.9388644914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14488.16125368613</v>
      </c>
      <c r="L714" s="444">
        <f t="shared" ca="1" si="54"/>
        <v>3491646.8621383575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3491646.8621383575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14515.627600660571</v>
      </c>
      <c r="L715" s="444">
        <f t="shared" ca="1" si="54"/>
        <v>3498266.251759198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3498266.251759198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14543.20839074741</v>
      </c>
      <c r="L716" s="444">
        <f t="shared" ca="1" si="54"/>
        <v>3504913.2221701252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3504913.2221701252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14570.904100792941</v>
      </c>
      <c r="L717" s="444">
        <f t="shared" ca="1" si="54"/>
        <v>3511587.8882910982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3511587.8882910982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14598.715209630325</v>
      </c>
      <c r="L718" s="444">
        <f t="shared" ca="1" si="54"/>
        <v>3518290.3655209085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3518290.3655209085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14626.642198087871</v>
      </c>
      <c r="L719" s="444">
        <f t="shared" ca="1" si="54"/>
        <v>3525020.7697391761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3525020.7697391761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14654.685548997317</v>
      </c>
      <c r="L720" s="444">
        <f t="shared" ca="1" si="54"/>
        <v>3531779.2173083536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3531779.2173083536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14682.845747202224</v>
      </c>
      <c r="L721" s="444">
        <f t="shared" ca="1" si="54"/>
        <v>3538565.8250757358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3538565.8250757358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14711.123279566316</v>
      </c>
      <c r="L722" s="444">
        <f t="shared" ca="1" si="54"/>
        <v>3545380.7103754822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3545380.7103754822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14739.518634981925</v>
      </c>
      <c r="L723" s="444">
        <f t="shared" ca="1" si="54"/>
        <v>3552223.9910306442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3552223.9910306442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14768.032304378436</v>
      </c>
      <c r="L724" s="444">
        <f t="shared" ca="1" si="54"/>
        <v>3559095.7853552024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3559095.7853552024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14796.66478073076</v>
      </c>
      <c r="L725" s="444">
        <f t="shared" ca="1" si="54"/>
        <v>3565996.2121561132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3565996.2121561132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14825.416559067888</v>
      </c>
      <c r="L726" s="444">
        <f t="shared" ca="1" si="54"/>
        <v>3572925.3907353613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3572925.3907353613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14854.288136481422</v>
      </c>
      <c r="L727" s="444">
        <f t="shared" ca="1" si="54"/>
        <v>3579883.4408920226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3579883.4408920226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14883.280012134179</v>
      </c>
      <c r="L728" s="444">
        <f t="shared" ca="1" si="54"/>
        <v>3586870.4829243366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3586870.4829243366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14912.392687268821</v>
      </c>
      <c r="L729" s="444">
        <f t="shared" ca="1" si="54"/>
        <v>3593886.6376317856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3593886.6376317856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14941.626665216521</v>
      </c>
      <c r="L730" s="444">
        <f t="shared" ca="1" si="54"/>
        <v>3600932.026317182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3600932.026317182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14970.982451405675</v>
      </c>
      <c r="L731" s="444">
        <f t="shared" ca="1" si="54"/>
        <v>3608006.7707887678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3608006.7707887678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15000.460553370618</v>
      </c>
      <c r="L732" s="444">
        <f t="shared" ca="1" si="54"/>
        <v>3615110.9933623183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3615110.9933623183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15030.061480760409</v>
      </c>
      <c r="L733" s="444">
        <f t="shared" ca="1" si="54"/>
        <v>3622244.8168632588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3622244.8168632588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15059.785745347661</v>
      </c>
      <c r="L734" s="444">
        <f t="shared" ca="1" si="54"/>
        <v>3629408.3646287867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3629408.3646287867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15089.63386103736</v>
      </c>
      <c r="L735" s="444">
        <f t="shared" ca="1" si="54"/>
        <v>3636601.7605100041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3636601.7605100041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15119.606343875766</v>
      </c>
      <c r="L736" s="444">
        <f t="shared" ca="1" si="54"/>
        <v>3643825.1288740598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3643825.1288740598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15149.703712059332</v>
      </c>
      <c r="L737" s="444">
        <f t="shared" ca="1" si="54"/>
        <v>3651078.594606299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3651078.594606299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15179.926485943663</v>
      </c>
      <c r="L738" s="444">
        <f t="shared" ca="1" si="54"/>
        <v>3658362.2831124226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3658362.2831124226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15210.275188052508</v>
      </c>
      <c r="L739" s="444">
        <f t="shared" ca="1" si="54"/>
        <v>3665676.3203206551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3665676.3203206551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15240.750343086815</v>
      </c>
      <c r="L740" s="444">
        <f t="shared" ca="1" si="54"/>
        <v>3673020.8326839218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3673020.8326839218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15271.352477933757</v>
      </c>
      <c r="L741" s="444">
        <f t="shared" ca="1" si="54"/>
        <v>3680395.9471820355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3680395.9471820355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15302.082121675896</v>
      </c>
      <c r="L742" s="444">
        <f t="shared" ca="1" si="54"/>
        <v>3687801.7913238914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3687801.7913238914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15332.939805600297</v>
      </c>
      <c r="L743" s="444">
        <f t="shared" ca="1" si="54"/>
        <v>3695238.4931496717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3695238.4931496717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15363.926063207715</v>
      </c>
      <c r="L744" s="444">
        <f t="shared" ca="1" si="54"/>
        <v>3702706.1812330596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3702706.1812330596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15395.041430221832</v>
      </c>
      <c r="L745" s="444">
        <f t="shared" ca="1" si="54"/>
        <v>3710204.9846834615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3710204.9846834615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15426.286444598505</v>
      </c>
      <c r="L746" s="444">
        <f t="shared" ca="1" si="54"/>
        <v>3717735.0331482398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3717735.0331482398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15457.661646535082</v>
      </c>
      <c r="L747" s="444">
        <f t="shared" ca="1" si="54"/>
        <v>3725296.456814955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3725296.456814955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15489.167578479728</v>
      </c>
      <c r="L748" s="444">
        <f t="shared" ca="1" si="54"/>
        <v>3732889.3864136147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3732889.3864136147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15520.804785140812</v>
      </c>
      <c r="L749" s="444">
        <f t="shared" ca="1" si="54"/>
        <v>3740513.9532189355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3740513.9532189355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15552.573813496312</v>
      </c>
      <c r="L750" s="444">
        <f t="shared" ca="1" si="54"/>
        <v>3748170.2890526117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3748170.2890526117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15584.475212803298</v>
      </c>
      <c r="L751" s="444">
        <f t="shared" ca="1" si="54"/>
        <v>3755858.5262855948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3755858.5262855948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15616.509534607394</v>
      </c>
      <c r="L752" s="444">
        <f t="shared" ca="1" si="54"/>
        <v>3763578.797840382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3763578.797840382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15648.677332752341</v>
      </c>
      <c r="L753" s="444">
        <f t="shared" ca="1" si="54"/>
        <v>3771331.2371933144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3771331.2371933144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15680.97916338956</v>
      </c>
      <c r="L754" s="444">
        <f t="shared" ca="1" si="54"/>
        <v>3779115.978376884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3779115.978376884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15713.415584987766</v>
      </c>
      <c r="L755" s="444">
        <f t="shared" ca="1" si="54"/>
        <v>3786933.155982052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3786933.155982052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15745.987158342634</v>
      </c>
      <c r="L756" s="444">
        <f t="shared" ca="1" si="54"/>
        <v>3794782.9051605747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3794782.9051605747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15778.694446586478</v>
      </c>
      <c r="L757" s="444">
        <f t="shared" ca="1" si="54"/>
        <v>3802665.3616273412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3802665.3616273412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15811.538015198006</v>
      </c>
      <c r="L758" s="444">
        <f t="shared" ca="1" si="54"/>
        <v>3810580.6616627192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3810580.6616627192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15844.518432012081</v>
      </c>
      <c r="L759" s="444">
        <f t="shared" ca="1" si="54"/>
        <v>3818528.9421149115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3818528.9421149115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15877.636267229547</v>
      </c>
      <c r="L760" s="444">
        <f t="shared" ca="1" si="54"/>
        <v>3826510.340402321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3826510.340402321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15910.892093427085</v>
      </c>
      <c r="L761" s="444">
        <f t="shared" ca="1" si="54"/>
        <v>3834524.994515928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3834524.994515928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15944.286485567116</v>
      </c>
      <c r="L762" s="444">
        <f t="shared" ca="1" si="54"/>
        <v>3842573.0430216752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3842573.0430216752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15977.82002100773</v>
      </c>
      <c r="L763" s="444">
        <f t="shared" ca="1" si="54"/>
        <v>3850654.6250628629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3850654.6250628629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16011.493279512679</v>
      </c>
      <c r="L764" s="444">
        <f t="shared" ca="1" si="54"/>
        <v>3858769.8803625554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3858769.8803625554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16045.306843261396</v>
      </c>
      <c r="L765" s="444">
        <f t="shared" ca="1" si="54"/>
        <v>3866918.9492259966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3866918.9492259966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16079.261296859067</v>
      </c>
      <c r="L766" s="444">
        <f t="shared" ca="1" si="54"/>
        <v>3875101.9725430356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3875101.9725430356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16113.357227346731</v>
      </c>
      <c r="L767" s="444">
        <f t="shared" ca="1" si="54"/>
        <v>3883319.0917905625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3883319.0917905625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16147.595224211427</v>
      </c>
      <c r="L768" s="444">
        <f t="shared" ca="1" si="54"/>
        <v>3891570.449034954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3891570.449034954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16181.975879396392</v>
      </c>
      <c r="L769" s="444">
        <f t="shared" ca="1" si="54"/>
        <v>3899856.1869345303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3899856.1869345303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16216.499787311293</v>
      </c>
      <c r="L770" s="444">
        <f t="shared" ca="1" si="54"/>
        <v>3908176.4487420213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3908176.4487420213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16251.167544842507</v>
      </c>
      <c r="L771" s="444">
        <f t="shared" ca="1" si="54"/>
        <v>3916531.378307044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3916531.378307044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16285.979751363433</v>
      </c>
      <c r="L772" s="444">
        <f t="shared" ca="1" si="54"/>
        <v>3924921.1200785874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3924921.1200785874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16320.937008744864</v>
      </c>
      <c r="L773" s="444">
        <f t="shared" ref="L773:L1027" ca="1" si="80">I773-J773+K773</f>
        <v>3933345.8191075125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3933345.8191075125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16356.039921365385</v>
      </c>
      <c r="L774" s="444">
        <f t="shared" ca="1" si="80"/>
        <v>3941805.6210490577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3941805.6210490577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16391.289096121822</v>
      </c>
      <c r="L775" s="444">
        <f t="shared" ca="1" si="80"/>
        <v>3950300.6721653594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3950300.6721653594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16426.685142439746</v>
      </c>
      <c r="L776" s="444">
        <f t="shared" ca="1" si="80"/>
        <v>3958831.1193279792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3958831.1193279792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16462.228672284</v>
      </c>
      <c r="L777" s="444">
        <f t="shared" ca="1" si="80"/>
        <v>3967397.1100204433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3967397.1100204433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16497.920300169262</v>
      </c>
      <c r="L778" s="444">
        <f t="shared" ca="1" si="80"/>
        <v>3975998.7923407927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3975998.7923407927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16533.760643170721</v>
      </c>
      <c r="L779" s="444">
        <f t="shared" ca="1" si="80"/>
        <v>3984636.3150041434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3984636.3150041434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16569.75032093468</v>
      </c>
      <c r="L780" s="444">
        <f t="shared" ca="1" si="80"/>
        <v>3993309.8273452581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3993309.8273452581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16605.889955689323</v>
      </c>
      <c r="L781" s="444">
        <f t="shared" ca="1" si="80"/>
        <v>4002019.4793211273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4002019.4793211273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16642.180172255448</v>
      </c>
      <c r="L782" s="444">
        <f t="shared" ca="1" si="80"/>
        <v>4010765.4215135626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4010765.4215135626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16678.621598057263</v>
      </c>
      <c r="L783" s="444">
        <f t="shared" ca="1" si="80"/>
        <v>4019547.8051318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4019547.8051318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16715.214863133249</v>
      </c>
      <c r="L784" s="444">
        <f t="shared" ca="1" si="80"/>
        <v>4028366.7820151132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4028366.7820151132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16751.960600147057</v>
      </c>
      <c r="L785" s="444">
        <f t="shared" ca="1" si="80"/>
        <v>4037222.5046354402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4037222.5046354402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16788.859444398418</v>
      </c>
      <c r="L786" s="444">
        <f t="shared" ca="1" si="80"/>
        <v>4046115.1261000186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4046115.1261000186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16825.91203383416</v>
      </c>
      <c r="L787" s="444">
        <f t="shared" ca="1" si="80"/>
        <v>4055044.8001540327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4055044.8001540327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16863.119009059221</v>
      </c>
      <c r="L788" s="444">
        <f t="shared" ca="1" si="80"/>
        <v>4064011.681183272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4064011.681183272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16900.481013347715</v>
      </c>
      <c r="L789" s="444">
        <f t="shared" ca="1" si="80"/>
        <v>4073015.9242167999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4073015.9242167999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16937.998692654081</v>
      </c>
      <c r="L790" s="444">
        <f t="shared" ca="1" si="80"/>
        <v>4082057.684929634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4082057.684929634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16975.672695624224</v>
      </c>
      <c r="L791" s="444">
        <f t="shared" ca="1" si="80"/>
        <v>4091137.1196454382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4091137.1196454382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17013.503673606741</v>
      </c>
      <c r="L792" s="444">
        <f t="shared" ca="1" si="80"/>
        <v>4100254.3853392247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4100254.3853392247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17051.492280664184</v>
      </c>
      <c r="L793" s="444">
        <f t="shared" ca="1" si="80"/>
        <v>4109409.6396400691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4109409.6396400691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17089.639173584372</v>
      </c>
      <c r="L794" s="444">
        <f t="shared" ca="1" si="80"/>
        <v>4118603.0408338336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4118603.0408338336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17127.945011891723</v>
      </c>
      <c r="L795" s="444">
        <f t="shared" ca="1" si="80"/>
        <v>4127834.7478659055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4127834.7478659055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17166.410457858688</v>
      </c>
      <c r="L796" s="444">
        <f t="shared" ca="1" si="80"/>
        <v>4137104.9203439443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4137104.9203439443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17205.036176517187</v>
      </c>
      <c r="L797" s="444">
        <f t="shared" ca="1" si="80"/>
        <v>4146413.7185406415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4146413.7185406415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17243.822835670089</v>
      </c>
      <c r="L798" s="444">
        <f t="shared" ca="1" si="80"/>
        <v>4155761.3033964918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4155761.3033964918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17282.771105902801</v>
      </c>
      <c r="L799" s="444">
        <f t="shared" ca="1" si="80"/>
        <v>4165147.8365225745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4165147.8365225745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17321.881660594812</v>
      </c>
      <c r="L800" s="444">
        <f t="shared" ca="1" si="80"/>
        <v>4174573.4802033491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4174573.4802033491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17361.15517593137</v>
      </c>
      <c r="L801" s="444">
        <f t="shared" ca="1" si="80"/>
        <v>4184038.3973994604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4184038.3973994604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17400.592330915169</v>
      </c>
      <c r="L802" s="444">
        <f t="shared" ca="1" si="80"/>
        <v>4193542.7517505558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4193542.7517505558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17440.193807378062</v>
      </c>
      <c r="L803" s="444">
        <f t="shared" ca="1" si="80"/>
        <v>4203086.7075781142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4203086.7075781142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17479.960289992894</v>
      </c>
      <c r="L804" s="444">
        <f t="shared" ca="1" si="80"/>
        <v>4212670.4298882876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4212670.4298882876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17519.892466285281</v>
      </c>
      <c r="L805" s="444">
        <f t="shared" ca="1" si="80"/>
        <v>4222294.0843747528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4222294.0843747528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17559.991026645552</v>
      </c>
      <c r="L806" s="444">
        <f t="shared" ca="1" si="80"/>
        <v>4231957.8374215784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4231957.8374215784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17600.256664340661</v>
      </c>
      <c r="L807" s="444">
        <f t="shared" ca="1" si="80"/>
        <v>4241661.8561060987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4241661.8561060987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17640.690075526159</v>
      </c>
      <c r="L808" s="444">
        <f t="shared" ca="1" si="80"/>
        <v>4251406.3082018048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4251406.3082018048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17681.291959258269</v>
      </c>
      <c r="L809" s="444">
        <f t="shared" ca="1" si="80"/>
        <v>4261191.3621812435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4261191.3621812435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17722.06301750593</v>
      </c>
      <c r="L810" s="444">
        <f t="shared" ca="1" si="80"/>
        <v>4271017.1872189296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4271017.1872189296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17763.003955162956</v>
      </c>
      <c r="L811" s="444">
        <f t="shared" ca="1" si="80"/>
        <v>4280883.9531942727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4280883.9531942727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17804.11548006022</v>
      </c>
      <c r="L812" s="444">
        <f t="shared" ca="1" si="80"/>
        <v>4290791.8306945125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4290791.8306945125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17845.398302977886</v>
      </c>
      <c r="L813" s="444">
        <f t="shared" ca="1" si="80"/>
        <v>4300740.9910176704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4300740.9910176704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17886.853137657708</v>
      </c>
      <c r="L814" s="444">
        <f t="shared" ca="1" si="80"/>
        <v>4310731.6061755084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4310731.6061755084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17928.480700815369</v>
      </c>
      <c r="L815" s="444">
        <f t="shared" ca="1" si="80"/>
        <v>4320763.8488965034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4320763.8488965034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17970.281712152846</v>
      </c>
      <c r="L816" s="444">
        <f t="shared" ca="1" si="80"/>
        <v>4330837.8926288364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4330837.8926288364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18012.256894370901</v>
      </c>
      <c r="L817" s="444">
        <f t="shared" ca="1" si="80"/>
        <v>4340953.911543387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4340953.911543387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18054.406973181529</v>
      </c>
      <c r="L818" s="444">
        <f t="shared" ca="1" si="80"/>
        <v>4351112.0805367483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4351112.0805367483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18096.732677320535</v>
      </c>
      <c r="L819" s="444">
        <f t="shared" ca="1" si="80"/>
        <v>4361312.5752342492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4361312.5752342492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18139.234738560121</v>
      </c>
      <c r="L820" s="444">
        <f t="shared" ca="1" si="80"/>
        <v>4371555.5719929896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4371555.5719929896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18181.913891721539</v>
      </c>
      <c r="L821" s="444">
        <f t="shared" ca="1" si="80"/>
        <v>4381841.2479048911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4381841.2479048911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18224.770874687798</v>
      </c>
      <c r="L822" s="444">
        <f t="shared" ca="1" si="80"/>
        <v>4392169.7807997586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4392169.7807997586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18267.80642841641</v>
      </c>
      <c r="L823" s="444">
        <f t="shared" ca="1" si="80"/>
        <v>4402541.3492483553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4402541.3492483553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18311.021296952229</v>
      </c>
      <c r="L824" s="444">
        <f t="shared" ca="1" si="80"/>
        <v>4412956.1325654872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4412956.1325654872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18354.416227440281</v>
      </c>
      <c r="L825" s="444">
        <f t="shared" ca="1" si="80"/>
        <v>4423414.3108131075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4423414.3108131075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18397.991970138697</v>
      </c>
      <c r="L826" s="444">
        <f t="shared" ca="1" si="80"/>
        <v>4433916.0648034262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4433916.0648034262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18441.749278431693</v>
      </c>
      <c r="L827" s="444">
        <f t="shared" ca="1" si="80"/>
        <v>4444461.5761020379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4444461.5761020379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18485.688908842574</v>
      </c>
      <c r="L828" s="444">
        <f t="shared" ca="1" si="80"/>
        <v>4455051.0270310603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4455051.0270310603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18529.811621046836</v>
      </c>
      <c r="L829" s="444">
        <f t="shared" ca="1" si="80"/>
        <v>4465684.6006722869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4465684.6006722869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18574.118177885277</v>
      </c>
      <c r="L830" s="444">
        <f t="shared" ca="1" si="80"/>
        <v>4476362.4808703521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4476362.4808703521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18618.609345377216</v>
      </c>
      <c r="L831" s="444">
        <f t="shared" ca="1" si="80"/>
        <v>4487084.8522359096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4487084.8522359096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18663.285892733707</v>
      </c>
      <c r="L832" s="444">
        <f t="shared" ca="1" si="80"/>
        <v>4497851.9001488229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4497851.9001488229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18708.148592370846</v>
      </c>
      <c r="L833" s="444">
        <f t="shared" ca="1" si="80"/>
        <v>4508663.8107613735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4508663.8107613735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18753.198219923139</v>
      </c>
      <c r="L834" s="444">
        <f t="shared" ca="1" si="80"/>
        <v>4519520.7710014768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4519520.7710014768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18798.435554256903</v>
      </c>
      <c r="L835" s="444">
        <f t="shared" ca="1" si="80"/>
        <v>4530422.9685759135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4530422.9685759135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18843.861377483721</v>
      </c>
      <c r="L836" s="444">
        <f t="shared" ca="1" si="80"/>
        <v>4541370.5919735776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4541370.5919735776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18889.476474973992</v>
      </c>
      <c r="L837" s="444">
        <f t="shared" ca="1" si="80"/>
        <v>4552363.8304687319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4552363.8304687319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18935.281635370466</v>
      </c>
      <c r="L838" s="444">
        <f t="shared" ca="1" si="80"/>
        <v>4563402.874124282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4563402.874124282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18981.277650601925</v>
      </c>
      <c r="L839" s="444">
        <f t="shared" ca="1" si="80"/>
        <v>4574487.9137950642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4574487.9137950642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19027.46531589685</v>
      </c>
      <c r="L840" s="444">
        <f t="shared" ca="1" si="80"/>
        <v>4585619.1411311412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4585619.1411311412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19073.845429797173</v>
      </c>
      <c r="L841" s="444">
        <f t="shared" ca="1" si="80"/>
        <v>4596796.748581118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4596796.748581118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19120.418794172074</v>
      </c>
      <c r="L842" s="444">
        <f t="shared" ca="1" si="80"/>
        <v>4608020.9293954698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4608020.9293954698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19167.186214231875</v>
      </c>
      <c r="L843" s="444">
        <f t="shared" ca="1" si="80"/>
        <v>4619291.8776298817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4619291.8776298817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19214.148498541923</v>
      </c>
      <c r="L844" s="444">
        <f t="shared" ca="1" si="80"/>
        <v>4630609.7881486034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4630609.7881486034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19261.306459036598</v>
      </c>
      <c r="L845" s="444">
        <f t="shared" ca="1" si="80"/>
        <v>4641974.8566278201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4641974.8566278201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19308.660911033334</v>
      </c>
      <c r="L846" s="444">
        <f t="shared" ca="1" si="80"/>
        <v>4653387.279559033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4653387.279559033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19356.212673246722</v>
      </c>
      <c r="L847" s="444">
        <f t="shared" ca="1" si="80"/>
        <v>4664847.2542524599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4664847.2542524599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19403.962567802664</v>
      </c>
      <c r="L848" s="444">
        <f t="shared" ca="1" si="80"/>
        <v>4676354.9788404424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4676354.9788404424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19451.911420252593</v>
      </c>
      <c r="L849" s="444">
        <f t="shared" ca="1" si="80"/>
        <v>4687910.6522808746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4687910.6522808746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19500.060059587726</v>
      </c>
      <c r="L850" s="444">
        <f t="shared" ca="1" si="80"/>
        <v>4699514.474360642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4699514.474360642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19548.409318253423</v>
      </c>
      <c r="L851" s="444">
        <f t="shared" ca="1" si="80"/>
        <v>4711166.6456990754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4711166.6456990754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19596.960032163563</v>
      </c>
      <c r="L852" s="444">
        <f t="shared" ca="1" si="80"/>
        <v>4722867.3677514186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4722867.3677514186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19645.713040714993</v>
      </c>
      <c r="L853" s="444">
        <f t="shared" ca="1" si="80"/>
        <v>4734616.8428123137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4734616.8428123137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19694.669186802057</v>
      </c>
      <c r="L854" s="444">
        <f t="shared" ca="1" si="80"/>
        <v>4746415.2740192953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4746415.2740192953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19743.829316831147</v>
      </c>
      <c r="L855" s="444">
        <f t="shared" ca="1" si="80"/>
        <v>4758262.8653563065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4758262.8653563065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19793.194280735359</v>
      </c>
      <c r="L856" s="444">
        <f t="shared" ca="1" si="80"/>
        <v>4770159.8216572218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4770159.8216572218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19842.764931989175</v>
      </c>
      <c r="L857" s="444">
        <f t="shared" ca="1" si="80"/>
        <v>4782106.3486093907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4782106.3486093907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19892.542127623212</v>
      </c>
      <c r="L858" s="444">
        <f t="shared" ca="1" si="80"/>
        <v>4794102.6527571939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4794102.6527571939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19942.526728239056</v>
      </c>
      <c r="L859" s="444">
        <f t="shared" ca="1" si="80"/>
        <v>4806148.9415056128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4806148.9415056128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19992.719598024138</v>
      </c>
      <c r="L860" s="444">
        <f t="shared" ca="1" si="80"/>
        <v>4818245.423123817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4818245.423123817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20043.121604766653</v>
      </c>
      <c r="L861" s="444">
        <f t="shared" ca="1" si="80"/>
        <v>4830392.3067487637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4830392.3067487637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20093.7336198706</v>
      </c>
      <c r="L862" s="444">
        <f t="shared" ca="1" si="80"/>
        <v>4842589.8023888143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4842589.8023888143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20144.556518370809</v>
      </c>
      <c r="L863" s="444">
        <f t="shared" ca="1" si="80"/>
        <v>4854838.1209273655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4854838.1209273655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20195.591178948107</v>
      </c>
      <c r="L864" s="444">
        <f t="shared" ca="1" si="80"/>
        <v>4867137.4741264936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4867137.4741264936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20246.838483944473</v>
      </c>
      <c r="L865" s="444">
        <f t="shared" ca="1" si="80"/>
        <v>4879488.0746306181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4879488.0746306181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20298.299319378326</v>
      </c>
      <c r="L866" s="444">
        <f t="shared" ca="1" si="80"/>
        <v>4891890.1359701762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4891890.1359701762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20349.974574959819</v>
      </c>
      <c r="L867" s="444">
        <f t="shared" ca="1" si="80"/>
        <v>4904343.872565316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4904343.872565316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20401.865144106232</v>
      </c>
      <c r="L868" s="444">
        <f t="shared" ca="1" si="80"/>
        <v>4916849.4997296026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4916849.4997296026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20453.971923957426</v>
      </c>
      <c r="L869" s="444">
        <f t="shared" ca="1" si="80"/>
        <v>4929407.2336737402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4929407.2336737402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20506.295815391335</v>
      </c>
      <c r="L870" s="444">
        <f t="shared" ca="1" si="80"/>
        <v>4942017.2915093116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4942017.2915093116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20558.837723039549</v>
      </c>
      <c r="L871" s="444">
        <f t="shared" ca="1" si="80"/>
        <v>4954679.8912525307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4954679.8912525307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20611.59855530296</v>
      </c>
      <c r="L872" s="444">
        <f t="shared" ca="1" si="80"/>
        <v>4967395.2518280139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4967395.2518280139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20664.579224367473</v>
      </c>
      <c r="L873" s="444">
        <f t="shared" ca="1" si="80"/>
        <v>4980163.5930725615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4980163.5930725615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20717.780646219755</v>
      </c>
      <c r="L874" s="444">
        <f t="shared" ca="1" si="80"/>
        <v>4992985.1357389614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4992985.1357389614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20771.203740663088</v>
      </c>
      <c r="L875" s="444">
        <f t="shared" ca="1" si="80"/>
        <v>5005860.1014998043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5005860.1014998043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20824.849431333267</v>
      </c>
      <c r="L876" s="444">
        <f t="shared" ca="1" si="80"/>
        <v>5018788.7129513174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5018788.7129513174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20878.718645714573</v>
      </c>
      <c r="L877" s="444">
        <f t="shared" ca="1" si="80"/>
        <v>5031771.1936172117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5031771.1936172117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20932.812315155799</v>
      </c>
      <c r="L878" s="444">
        <f t="shared" ca="1" si="80"/>
        <v>5044807.7679525474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5044807.7679525474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20987.131374886365</v>
      </c>
      <c r="L879" s="444">
        <f t="shared" ca="1" si="80"/>
        <v>5057898.6613476137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5057898.6613476137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21041.676764032472</v>
      </c>
      <c r="L880" s="444">
        <f t="shared" ca="1" si="80"/>
        <v>5071044.1001318265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5071044.1001318265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21096.44942563336</v>
      </c>
      <c r="L881" s="444">
        <f t="shared" ca="1" si="80"/>
        <v>5084244.3115776395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5084244.3115776395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21151.450306657582</v>
      </c>
      <c r="L882" s="444">
        <f t="shared" ca="1" si="80"/>
        <v>5097499.5239044772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5097499.5239044772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21206.680358019406</v>
      </c>
      <c r="L883" s="444">
        <f t="shared" ca="1" si="80"/>
        <v>5110809.9662826769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5110809.9662826769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21262.140534595237</v>
      </c>
      <c r="L884" s="444">
        <f t="shared" ca="1" si="80"/>
        <v>5124175.8688374525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5124175.8688374525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21317.831795240134</v>
      </c>
      <c r="L885" s="444">
        <f t="shared" ca="1" si="80"/>
        <v>5137597.4626528723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5137597.4626528723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21373.755102804385</v>
      </c>
      <c r="L886" s="444">
        <f t="shared" ca="1" si="80"/>
        <v>5151074.9797758562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5151074.9797758562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21429.911424150152</v>
      </c>
      <c r="L887" s="444">
        <f t="shared" ca="1" si="80"/>
        <v>5164608.653220186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5164608.653220186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21486.30173016819</v>
      </c>
      <c r="L888" s="444">
        <f t="shared" ca="1" si="80"/>
        <v>5178198.7169705341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5178198.7169705341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21542.926995794642</v>
      </c>
      <c r="L889" s="444">
        <f t="shared" ca="1" si="80"/>
        <v>5191845.4059865084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5191845.4059865084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21599.78820002787</v>
      </c>
      <c r="L890" s="444">
        <f t="shared" ca="1" si="80"/>
        <v>5205548.9562067166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5205548.9562067166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21656.886325945401</v>
      </c>
      <c r="L891" s="444">
        <f t="shared" ca="1" si="80"/>
        <v>5219309.6045528417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5219309.6045528417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21714.222360720923</v>
      </c>
      <c r="L892" s="444">
        <f t="shared" ca="1" si="80"/>
        <v>5233127.5889337426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5233127.5889337426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21771.797295641343</v>
      </c>
      <c r="L893" s="444">
        <f t="shared" ca="1" si="80"/>
        <v>5247003.1482495638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5247003.1482495638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21829.612126123931</v>
      </c>
      <c r="L894" s="444">
        <f t="shared" ca="1" si="80"/>
        <v>5260936.5223958679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5260936.5223958679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21887.667851733531</v>
      </c>
      <c r="L895" s="444">
        <f t="shared" ca="1" si="80"/>
        <v>5274927.9522677818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5274927.9522677818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21945.965476199839</v>
      </c>
      <c r="L896" s="444">
        <f t="shared" ca="1" si="80"/>
        <v>5288977.6797641618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5288977.6797641618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22004.506007434757</v>
      </c>
      <c r="L897" s="444">
        <f t="shared" ca="1" si="80"/>
        <v>5303085.9477917766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5303085.9477917766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22063.290457549818</v>
      </c>
      <c r="L898" s="444">
        <f t="shared" ca="1" si="80"/>
        <v>5317253.0002695061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5317253.0002695061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22122.319842873691</v>
      </c>
      <c r="L899" s="444">
        <f t="shared" ca="1" si="80"/>
        <v>5331479.0821325602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5331479.0821325602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22181.595183969752</v>
      </c>
      <c r="L900" s="444">
        <f t="shared" ca="1" si="80"/>
        <v>5345764.4393367097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5345764.4393367097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22241.117505653707</v>
      </c>
      <c r="L901" s="444">
        <f t="shared" ca="1" si="80"/>
        <v>5360109.3188625434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5360109.3188625434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22300.887837011349</v>
      </c>
      <c r="L902" s="444">
        <f t="shared" ca="1" si="80"/>
        <v>5374513.9687197348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5374513.9687197348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22360.90721141631</v>
      </c>
      <c r="L903" s="444">
        <f t="shared" ca="1" si="80"/>
        <v>5388978.6379513312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5388978.6379513312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22421.176666547963</v>
      </c>
      <c r="L904" s="444">
        <f t="shared" ca="1" si="80"/>
        <v>5403503.5766380588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5403503.5766380588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22481.697244409326</v>
      </c>
      <c r="L905" s="444">
        <f t="shared" ca="1" si="80"/>
        <v>5418089.0359026482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5418089.0359026482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22542.469991345119</v>
      </c>
      <c r="L906" s="444">
        <f t="shared" ca="1" si="80"/>
        <v>5432735.2679141732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5432735.2679141732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22603.495958059804</v>
      </c>
      <c r="L907" s="444">
        <f t="shared" ca="1" si="80"/>
        <v>5447442.5258924132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5447442.5258924132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22664.776199635806</v>
      </c>
      <c r="L908" s="444">
        <f t="shared" ca="1" si="80"/>
        <v>5462211.0641122293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5462211.0641122293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22726.311775551705</v>
      </c>
      <c r="L909" s="444">
        <f t="shared" ca="1" si="80"/>
        <v>5477041.1379079614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5477041.1379079614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22788.103749700589</v>
      </c>
      <c r="L910" s="444">
        <f t="shared" ca="1" si="80"/>
        <v>5491933.0036778422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5491933.0036778422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22850.153190408426</v>
      </c>
      <c r="L911" s="444">
        <f t="shared" ca="1" si="80"/>
        <v>5506886.918888431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5506886.918888431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22912.461170452545</v>
      </c>
      <c r="L912" s="444">
        <f t="shared" ca="1" si="80"/>
        <v>5521903.1420790637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5521903.1420790637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22975.028767080181</v>
      </c>
      <c r="L913" s="444">
        <f t="shared" ca="1" si="80"/>
        <v>5536981.9328663237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5536981.9328663237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23037.857062027098</v>
      </c>
      <c r="L914" s="444">
        <f t="shared" ca="1" si="80"/>
        <v>5552123.5519485306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5552123.5519485306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23100.947141536293</v>
      </c>
      <c r="L915" s="444">
        <f t="shared" ca="1" si="80"/>
        <v>5567328.2611102471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5567328.2611102471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23164.300096376781</v>
      </c>
      <c r="L916" s="444">
        <f t="shared" ca="1" si="80"/>
        <v>5582596.3232268039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5582596.3232268039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23227.917021862431</v>
      </c>
      <c r="L917" s="444">
        <f t="shared" ca="1" si="80"/>
        <v>5597928.0022688461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5597928.0022688461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23291.799017870941</v>
      </c>
      <c r="L918" s="444">
        <f t="shared" ca="1" si="80"/>
        <v>5613323.5633068969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5613323.5633068969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23355.947188862821</v>
      </c>
      <c r="L919" s="444">
        <f t="shared" ca="1" si="80"/>
        <v>5628783.2725159395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5628783.2725159395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23420.362643900498</v>
      </c>
      <c r="L920" s="444">
        <f t="shared" ca="1" si="80"/>
        <v>5644307.3971800199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5644307.3971800199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23485.046496667499</v>
      </c>
      <c r="L921" s="444">
        <f t="shared" ca="1" si="80"/>
        <v>5659896.2056968678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5659896.2056968678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23549.999865487698</v>
      </c>
      <c r="L922" s="444">
        <f t="shared" ca="1" si="80"/>
        <v>5675549.9675825359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5675549.9675825359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23615.22387334465</v>
      </c>
      <c r="L923" s="444">
        <f t="shared" ca="1" si="80"/>
        <v>5691268.9534760602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5691268.9534760602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23680.719647901002</v>
      </c>
      <c r="L924" s="444">
        <f t="shared" ca="1" si="80"/>
        <v>5707053.4351441413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5707053.4351441413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23746.488321518005</v>
      </c>
      <c r="L925" s="444">
        <f t="shared" ca="1" si="80"/>
        <v>5722903.6854858389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5722903.6854858389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23812.531031275077</v>
      </c>
      <c r="L926" s="444">
        <f t="shared" ca="1" si="80"/>
        <v>5738819.9785372941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5738819.9785372941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23878.848918989475</v>
      </c>
      <c r="L927" s="444">
        <f t="shared" ca="1" si="80"/>
        <v>5754802.5894764634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5754802.5894764634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23945.443131236014</v>
      </c>
      <c r="L928" s="444">
        <f t="shared" ca="1" si="80"/>
        <v>5770851.7946278797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5770851.7946278797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24012.314819366915</v>
      </c>
      <c r="L929" s="444">
        <f t="shared" ca="1" si="80"/>
        <v>5786967.8714674264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5786967.8714674264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24079.465139531694</v>
      </c>
      <c r="L930" s="444">
        <f t="shared" ca="1" si="80"/>
        <v>5803151.098627138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5803151.098627138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24146.895252697159</v>
      </c>
      <c r="L931" s="444">
        <f t="shared" ca="1" si="80"/>
        <v>5819401.7559000151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5819401.7559000151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24214.606324667478</v>
      </c>
      <c r="L932" s="444">
        <f t="shared" ca="1" si="80"/>
        <v>5835720.1242448622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5835720.1242448622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24282.599526104343</v>
      </c>
      <c r="L933" s="444">
        <f t="shared" ca="1" si="80"/>
        <v>5852106.4857911468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5852106.4857911468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24350.876032547196</v>
      </c>
      <c r="L934" s="444">
        <f t="shared" ca="1" si="80"/>
        <v>5868561.1238438739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5868561.1238438739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24419.437024433559</v>
      </c>
      <c r="L935" s="444">
        <f t="shared" ca="1" si="80"/>
        <v>5885084.322888487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5885084.322888487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24488.283687119445</v>
      </c>
      <c r="L936" s="444">
        <f t="shared" ca="1" si="80"/>
        <v>5901676.3685957864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5901676.3685957864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24557.417210899861</v>
      </c>
      <c r="L937" s="444">
        <f t="shared" ca="1" si="80"/>
        <v>5918337.5478268666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5918337.5478268666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24626.83879102936</v>
      </c>
      <c r="L938" s="444">
        <f t="shared" ca="1" si="80"/>
        <v>5935068.1486380761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5935068.1486380761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24696.549627742734</v>
      </c>
      <c r="L939" s="444">
        <f t="shared" ca="1" si="80"/>
        <v>5951868.4602859989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5951868.4602859989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24766.550926275744</v>
      </c>
      <c r="L940" s="444">
        <f t="shared" ca="1" si="80"/>
        <v>5968738.7732324544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5968738.7732324544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24836.843896885977</v>
      </c>
      <c r="L941" s="444">
        <f t="shared" ca="1" si="80"/>
        <v>5985679.3791495208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5985679.3791495208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24907.429754873752</v>
      </c>
      <c r="L942" s="444">
        <f t="shared" ca="1" si="80"/>
        <v>6002690.5709245745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6002690.5709245745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24978.309720603145</v>
      </c>
      <c r="L943" s="444">
        <f t="shared" ca="1" si="80"/>
        <v>6019772.6426653573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6019772.6426653573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25049.485019523072</v>
      </c>
      <c r="L944" s="444">
        <f t="shared" ca="1" si="80"/>
        <v>6036925.88970506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6036925.88970506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25120.9568821885</v>
      </c>
      <c r="L945" s="444">
        <f t="shared" ca="1" si="80"/>
        <v>6054150.6086074281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6054150.6086074281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25192.726544281701</v>
      </c>
      <c r="L946" s="444">
        <f t="shared" ca="1" si="80"/>
        <v>6071447.0971718896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6071447.0971718896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25264.795246633625</v>
      </c>
      <c r="L947" s="444">
        <f t="shared" ca="1" si="80"/>
        <v>6088815.6544387033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6088815.6544387033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25337.164235245345</v>
      </c>
      <c r="L948" s="444">
        <f t="shared" ca="1" si="80"/>
        <v>6106256.5806941288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6106256.5806941288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25409.834761309619</v>
      </c>
      <c r="L949" s="444">
        <f t="shared" ca="1" si="80"/>
        <v>6123770.1774756182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6123770.1774756182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25482.808081232492</v>
      </c>
      <c r="L950" s="444">
        <f t="shared" ca="1" si="80"/>
        <v>6141356.7475770311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6141356.7475770311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25556.085456655048</v>
      </c>
      <c r="L951" s="444">
        <f t="shared" ca="1" si="80"/>
        <v>6159016.5950538665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6159016.5950538665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25629.668154475192</v>
      </c>
      <c r="L952" s="444">
        <f t="shared" ca="1" si="80"/>
        <v>6176750.0252285218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6176750.0252285218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25703.557446869592</v>
      </c>
      <c r="L953" s="444">
        <f t="shared" ca="1" si="80"/>
        <v>6194557.3446955718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6194557.3446955718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25777.754611315631</v>
      </c>
      <c r="L954" s="444">
        <f t="shared" ca="1" si="80"/>
        <v>6212438.861327067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6212438.861327067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25852.260930613527</v>
      </c>
      <c r="L955" s="444">
        <f t="shared" ca="1" si="80"/>
        <v>6230394.8842778606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6230394.8842778606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25927.077692908504</v>
      </c>
      <c r="L956" s="444">
        <f t="shared" ca="1" si="80"/>
        <v>6248425.7239909489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6248425.7239909489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26002.206191713038</v>
      </c>
      <c r="L957" s="444">
        <f t="shared" ca="1" si="80"/>
        <v>6266531.6922028419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6266531.6922028419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26077.647725929259</v>
      </c>
      <c r="L958" s="444">
        <f t="shared" ca="1" si="80"/>
        <v>6284713.1019489514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6284713.1019489514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26153.403599871381</v>
      </c>
      <c r="L959" s="444">
        <f t="shared" ca="1" si="80"/>
        <v>6302970.2675690027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6302970.2675690027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26229.475123288263</v>
      </c>
      <c r="L960" s="444">
        <f t="shared" ca="1" si="80"/>
        <v>6321303.5047124708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6321303.5047124708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26305.863611386045</v>
      </c>
      <c r="L961" s="444">
        <f t="shared" ca="1" si="80"/>
        <v>6339713.130344037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6339713.130344037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26382.570384850904</v>
      </c>
      <c r="L962" s="444">
        <f t="shared" ca="1" si="80"/>
        <v>6358199.4627490677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6358199.4627490677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26459.596769871863</v>
      </c>
      <c r="L963" s="444">
        <f t="shared" ca="1" si="80"/>
        <v>6376762.8215391198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6376762.8215391198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26536.944098163749</v>
      </c>
      <c r="L964" s="444">
        <f t="shared" ca="1" si="80"/>
        <v>6395403.5276574632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6395403.5276574632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26614.613706990178</v>
      </c>
      <c r="L965" s="444">
        <f t="shared" ca="1" si="80"/>
        <v>6414121.9033846334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6414121.9033846334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26692.60693918672</v>
      </c>
      <c r="L966" s="444">
        <f t="shared" ca="1" si="80"/>
        <v>6432918.2723439997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6432918.2723439997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26770.925143184082</v>
      </c>
      <c r="L967" s="444">
        <f t="shared" ca="1" si="80"/>
        <v>6451792.9595073638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6451792.9595073638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26849.569673031434</v>
      </c>
      <c r="L968" s="444">
        <f t="shared" ca="1" si="80"/>
        <v>6470746.2912005754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6470746.2912005754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26928.541888419815</v>
      </c>
      <c r="L969" s="444">
        <f t="shared" ca="1" si="80"/>
        <v>6489778.595109175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6489778.595109175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27007.843154705646</v>
      </c>
      <c r="L970" s="444">
        <f t="shared" ca="1" si="80"/>
        <v>6508890.200284061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6508890.200284061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27087.474842934338</v>
      </c>
      <c r="L971" s="444">
        <f t="shared" ca="1" si="80"/>
        <v>6528081.437147175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6528081.437147175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27167.438329863977</v>
      </c>
      <c r="L972" s="444">
        <f t="shared" ca="1" si="80"/>
        <v>6547352.6374972193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6547352.6374972193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27247.734997989162</v>
      </c>
      <c r="L973" s="444">
        <f t="shared" ca="1" si="80"/>
        <v>6566704.1345153889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6566704.1345153889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27328.36623556487</v>
      </c>
      <c r="L974" s="444">
        <f t="shared" ca="1" si="80"/>
        <v>6586136.2627711333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6586136.2627711333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27409.333436630473</v>
      </c>
      <c r="L975" s="444">
        <f t="shared" ca="1" si="80"/>
        <v>6605649.358227944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6605649.358227944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27490.638001033851</v>
      </c>
      <c r="L976" s="444">
        <f t="shared" ca="1" si="80"/>
        <v>6625243.758249158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6625243.758249158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27572.28133445558</v>
      </c>
      <c r="L977" s="444">
        <f t="shared" ca="1" si="80"/>
        <v>6644919.8016037932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6644919.8016037932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27654.26484843322</v>
      </c>
      <c r="L978" s="444">
        <f t="shared" ca="1" si="80"/>
        <v>6664677.8284724066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6664677.8284724066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27736.589960385772</v>
      </c>
      <c r="L979" s="444">
        <f t="shared" ca="1" si="80"/>
        <v>6684518.1804529727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6684518.1804529727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27819.258093638131</v>
      </c>
      <c r="L980" s="444">
        <f t="shared" ca="1" si="80"/>
        <v>6704441.200566791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6704441.200566791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27902.270677445711</v>
      </c>
      <c r="L981" s="444">
        <f t="shared" ca="1" si="80"/>
        <v>6724447.2332644165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6724447.2332644165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27985.629147019146</v>
      </c>
      <c r="L982" s="444">
        <f t="shared" ca="1" si="80"/>
        <v>6744536.6244316157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6744536.6244316157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28069.334943549147</v>
      </c>
      <c r="L983" s="444">
        <f t="shared" ca="1" si="80"/>
        <v>6764709.7213953445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6764709.7213953445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28153.389514231352</v>
      </c>
      <c r="L984" s="444">
        <f t="shared" ca="1" si="80"/>
        <v>6784966.8729297556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6784966.8729297556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28237.794312291393</v>
      </c>
      <c r="L985" s="444">
        <f t="shared" ca="1" si="80"/>
        <v>6805308.4292622274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6805308.4292622274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28322.550797010026</v>
      </c>
      <c r="L986" s="444">
        <f t="shared" ca="1" si="80"/>
        <v>6825734.7420794172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6825734.7420794172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28407.660433748326</v>
      </c>
      <c r="L987" s="444">
        <f t="shared" ca="1" si="80"/>
        <v>6846246.164533346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6846246.164533346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28493.12469397303</v>
      </c>
      <c r="L988" s="444">
        <f t="shared" ca="1" si="80"/>
        <v>6866843.051247499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6866843.051247499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28578.945055281998</v>
      </c>
      <c r="L989" s="444">
        <f t="shared" ca="1" si="80"/>
        <v>6887525.7583229607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6887525.7583229607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28665.123001429758</v>
      </c>
      <c r="L990" s="444">
        <f t="shared" ca="1" si="80"/>
        <v>6908294.6433445709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6908294.6433445709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28751.660022353128</v>
      </c>
      <c r="L991" s="444">
        <f t="shared" ca="1" si="80"/>
        <v>6929150.0653871037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6929150.0653871037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28838.557614197016</v>
      </c>
      <c r="L992" s="444">
        <f t="shared" ca="1" si="80"/>
        <v>6950092.3850214807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6950092.3850214807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28925.817279340248</v>
      </c>
      <c r="L993" s="444">
        <f t="shared" ca="1" si="80"/>
        <v>6971121.9643210014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6971121.9643210014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29013.440526421586</v>
      </c>
      <c r="L994" s="444">
        <f t="shared" ca="1" si="80"/>
        <v>6992239.1668676026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6992239.1668676026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29101.428870365766</v>
      </c>
      <c r="L995" s="444">
        <f t="shared" ca="1" si="80"/>
        <v>7013444.3577581486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7013444.3577581486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29189.783832409703</v>
      </c>
      <c r="L996" s="444">
        <f t="shared" ca="1" si="80"/>
        <v>7034737.903610738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7034737.903610738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29278.506940128824</v>
      </c>
      <c r="L997" s="444">
        <f t="shared" ca="1" si="80"/>
        <v>7056120.1725710472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7056120.1725710472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29367.59972746345</v>
      </c>
      <c r="L998" s="444">
        <f t="shared" ca="1" si="80"/>
        <v>7077591.5343186911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7077591.5343186911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29457.063734745298</v>
      </c>
      <c r="L999" s="444">
        <f t="shared" ca="1" si="80"/>
        <v>7099152.3600736167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7099152.3600736167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29546.900508724153</v>
      </c>
      <c r="L1000" s="444">
        <f t="shared" ca="1" si="80"/>
        <v>7120803.0226025209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7120803.0226025209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29637.111602594581</v>
      </c>
      <c r="L1001" s="444">
        <f t="shared" ca="1" si="80"/>
        <v>7142543.896225295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7142543.896225295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29727.698576022813</v>
      </c>
      <c r="L1002" s="444">
        <f t="shared" ca="1" si="80"/>
        <v>7164375.3568214979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7164375.3568214979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29818.662995173658</v>
      </c>
      <c r="L1003" s="444">
        <f t="shared" ca="1" si="80"/>
        <v>7186297.7818368515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7186297.7818368515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29910.006432737631</v>
      </c>
      <c r="L1004" s="444">
        <f t="shared" ca="1" si="80"/>
        <v>7208311.5502897687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7208311.5502897687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30001.730467958125</v>
      </c>
      <c r="L1005" s="444">
        <f t="shared" ca="1" si="80"/>
        <v>7230417.0427779071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7230417.0427779071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30093.836686658695</v>
      </c>
      <c r="L1006" s="444">
        <f t="shared" ca="1" si="80"/>
        <v>7252614.6414847458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7252614.6414847458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30186.326681270526</v>
      </c>
      <c r="L1007" s="444">
        <f t="shared" ca="1" si="80"/>
        <v>7274904.730186196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7274904.730186196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30279.202050859894</v>
      </c>
      <c r="L1008" s="444">
        <f t="shared" ca="1" si="80"/>
        <v>7297287.6942572361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7297287.6942572361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30372.464401155899</v>
      </c>
      <c r="L1009" s="444">
        <f t="shared" ca="1" si="80"/>
        <v>7319763.9206785718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7319763.9206785718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30466.115344578127</v>
      </c>
      <c r="L1010" s="444">
        <f t="shared" ca="1" si="80"/>
        <v>7342333.7980433302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7342333.7980433302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30560.156500264628</v>
      </c>
      <c r="L1011" s="444">
        <f t="shared" ca="1" si="80"/>
        <v>7364997.7165637752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7364997.7165637752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30654.589494099811</v>
      </c>
      <c r="L1012" s="444">
        <f t="shared" ca="1" si="80"/>
        <v>7387756.068078055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7387756.068078055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30749.415958742644</v>
      </c>
      <c r="L1013" s="444">
        <f t="shared" ca="1" si="80"/>
        <v>7410609.2460569777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7410609.2460569777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30844.637533654823</v>
      </c>
      <c r="L1014" s="444">
        <f t="shared" ca="1" si="80"/>
        <v>7433557.6456108121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7433557.6456108121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30940.255865129133</v>
      </c>
      <c r="L1015" s="444">
        <f t="shared" ca="1" si="80"/>
        <v>7456601.6634961208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7456601.6634961208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31036.272606317914</v>
      </c>
      <c r="L1016" s="444">
        <f t="shared" ca="1" si="80"/>
        <v>7479741.6981226187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7479741.6981226187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31132.689417261659</v>
      </c>
      <c r="L1017" s="444">
        <f t="shared" ca="1" si="80"/>
        <v>7502978.1495600604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7502978.1495600604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31229.507964917666</v>
      </c>
      <c r="L1018" s="444">
        <f t="shared" ca="1" si="80"/>
        <v>7526311.4195451578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7526311.4195451578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31326.729923188908</v>
      </c>
      <c r="L1019" s="444">
        <f t="shared" ca="1" si="80"/>
        <v>7549741.9114885265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7549741.9114885265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31424.356972952944</v>
      </c>
      <c r="L1020" s="444">
        <f t="shared" ca="1" si="80"/>
        <v>7573270.0304816598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7573270.0304816598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31522.390802090998</v>
      </c>
      <c r="L1021" s="444">
        <f t="shared" ca="1" si="80"/>
        <v>7596896.1833039308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7596896.1833039308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31620.833105517129</v>
      </c>
      <c r="L1022" s="444">
        <f t="shared" ca="1" si="80"/>
        <v>7620620.7784296283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7620620.7784296283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31719.685585207535</v>
      </c>
      <c r="L1023" s="444">
        <f t="shared" ca="1" si="80"/>
        <v>7644444.2260350157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7644444.2260350157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31818.94995022998</v>
      </c>
      <c r="L1024" s="444">
        <f t="shared" ca="1" si="80"/>
        <v>7668366.938005426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7668366.938005426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31918.627916773359</v>
      </c>
      <c r="L1025" s="444">
        <f t="shared" ca="1" si="80"/>
        <v>7692389.3279423798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7692389.3279423798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32018.721208177329</v>
      </c>
      <c r="L1026" s="444">
        <f t="shared" ca="1" si="80"/>
        <v>7716511.8111707373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7716511.8111707373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32119.231554962153</v>
      </c>
      <c r="L1027" s="444">
        <f t="shared" ca="1" si="80"/>
        <v>7740734.804745879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7740734.804745879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32220.16069485858</v>
      </c>
      <c r="L1028" s="444">
        <f t="shared" ref="L1028:L1282" ca="1" si="106">I1028-J1028+K1028</f>
        <v>7765058.727460918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7765058.727460918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32321.510372837907</v>
      </c>
      <c r="L1029" s="444">
        <f t="shared" ca="1" si="106"/>
        <v>7789483.999853936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7789483.999853936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32423.282341142149</v>
      </c>
      <c r="L1030" s="444">
        <f t="shared" ca="1" si="106"/>
        <v>7814011.0442152582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7814011.0442152582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32525.478359314326</v>
      </c>
      <c r="L1031" s="444">
        <f t="shared" ca="1" si="106"/>
        <v>7838640.2845947528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7838640.2845947528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32628.100194228886</v>
      </c>
      <c r="L1032" s="444">
        <f t="shared" ca="1" si="106"/>
        <v>7863372.1468091616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7863372.1468091616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32731.149620122258</v>
      </c>
      <c r="L1033" s="444">
        <f t="shared" ca="1" si="106"/>
        <v>7888207.0584494639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7888207.0584494639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32834.628418623513</v>
      </c>
      <c r="L1034" s="444">
        <f t="shared" ca="1" si="106"/>
        <v>7913145.4488882674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7913145.4488882674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32938.538378785197</v>
      </c>
      <c r="L1035" s="444">
        <f t="shared" ca="1" si="106"/>
        <v>7938187.7492872328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7938187.7492872328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33042.881297114218</v>
      </c>
      <c r="L1036" s="444">
        <f t="shared" ca="1" si="106"/>
        <v>7963334.3926045271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7963334.3926045271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33147.658977602943</v>
      </c>
      <c r="L1037" s="444">
        <f t="shared" ca="1" si="106"/>
        <v>7988585.8136023097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7988585.8136023097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33252.873231760372</v>
      </c>
      <c r="L1038" s="444">
        <f t="shared" ca="1" si="106"/>
        <v>8013942.4488542499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8013942.4488542499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33358.525878643457</v>
      </c>
      <c r="L1039" s="444">
        <f t="shared" ca="1" si="106"/>
        <v>8039404.7367530735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8039404.7367530735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33464.618744888554</v>
      </c>
      <c r="L1040" s="444">
        <f t="shared" ca="1" si="106"/>
        <v>8064973.1175181419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8064973.1175181419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33571.153664743011</v>
      </c>
      <c r="L1041" s="444">
        <f t="shared" ca="1" si="106"/>
        <v>8090648.0332030645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8090648.0332030645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33678.13248009685</v>
      </c>
      <c r="L1042" s="444">
        <f t="shared" ca="1" si="106"/>
        <v>8116429.9277033415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8116429.9277033415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33785.557040514672</v>
      </c>
      <c r="L1043" s="444">
        <f t="shared" ca="1" si="106"/>
        <v>8142319.2467640359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8142319.2467640359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33893.429203267566</v>
      </c>
      <c r="L1044" s="444">
        <f t="shared" ca="1" si="106"/>
        <v>8168316.4379874831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8168316.4379874831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34001.750833365266</v>
      </c>
      <c r="L1045" s="444">
        <f t="shared" ca="1" si="106"/>
        <v>8194421.9508410282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8194421.9508410282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34110.523803588367</v>
      </c>
      <c r="L1046" s="444">
        <f t="shared" ca="1" si="106"/>
        <v>8220636.2366647962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8220636.2366647962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34219.749994520731</v>
      </c>
      <c r="L1047" s="444">
        <f t="shared" ca="1" si="106"/>
        <v>8246959.7486794973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8246959.7486794973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34329.431294581991</v>
      </c>
      <c r="L1048" s="444">
        <f t="shared" ca="1" si="106"/>
        <v>8273392.9419942591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8273392.9419942591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34439.56960006016</v>
      </c>
      <c r="L1049" s="444">
        <f t="shared" ca="1" si="106"/>
        <v>8299936.2736144997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8299936.2736144997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34550.166815144497</v>
      </c>
      <c r="L1050" s="444">
        <f t="shared" ca="1" si="106"/>
        <v>8326590.2024498247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8326590.2024498247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34661.224851958352</v>
      </c>
      <c r="L1051" s="444">
        <f t="shared" ca="1" si="106"/>
        <v>8353355.1893219631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8353355.1893219631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34772.745630592261</v>
      </c>
      <c r="L1052" s="444">
        <f t="shared" ca="1" si="106"/>
        <v>8380231.6969727352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8380231.6969727352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34884.731079137149</v>
      </c>
      <c r="L1053" s="444">
        <f t="shared" ca="1" si="106"/>
        <v>8407220.1900720522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8407220.1900720522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34997.183133717634</v>
      </c>
      <c r="L1054" s="444">
        <f t="shared" ca="1" si="106"/>
        <v>8434321.1352259498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8434321.1352259498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35110.10373852554</v>
      </c>
      <c r="L1055" s="444">
        <f t="shared" ca="1" si="106"/>
        <v>8461535.0009846557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8461535.0009846557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35223.494845853478</v>
      </c>
      <c r="L1056" s="444">
        <f t="shared" ca="1" si="106"/>
        <v>8488862.2578506898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8488862.2578506898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35337.358416128627</v>
      </c>
      <c r="L1057" s="444">
        <f t="shared" ca="1" si="106"/>
        <v>8516303.3782869987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8516303.3782869987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35451.696417946579</v>
      </c>
      <c r="L1058" s="444">
        <f t="shared" ca="1" si="106"/>
        <v>8543858.8367251251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8543858.8367251251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35566.510828105434</v>
      </c>
      <c r="L1059" s="444">
        <f t="shared" ca="1" si="106"/>
        <v>8571529.1095734108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8571529.1095734108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35681.803631639959</v>
      </c>
      <c r="L1060" s="444">
        <f t="shared" ca="1" si="106"/>
        <v>8599314.6752252299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8599314.6752252299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35797.576821855873</v>
      </c>
      <c r="L1061" s="444">
        <f t="shared" ca="1" si="106"/>
        <v>8627216.0140672661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8627216.0140672661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35913.832400364357</v>
      </c>
      <c r="L1062" s="444">
        <f t="shared" ca="1" si="106"/>
        <v>8655233.6084878109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8655233.6084878109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36030.57237711663</v>
      </c>
      <c r="L1063" s="444">
        <f t="shared" ca="1" si="106"/>
        <v>8683367.9428851083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8683367.9428851083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36147.798770438698</v>
      </c>
      <c r="L1064" s="444">
        <f t="shared" ca="1" si="106"/>
        <v>8711619.5036757272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8711619.5036757272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36265.513607066277</v>
      </c>
      <c r="L1065" s="444">
        <f t="shared" ca="1" si="106"/>
        <v>8739988.7793029733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8739988.7793029733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36383.718922179803</v>
      </c>
      <c r="L1066" s="444">
        <f t="shared" ca="1" si="106"/>
        <v>8768476.2602453325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8768476.2602453325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36502.416759439635</v>
      </c>
      <c r="L1067" s="444">
        <f t="shared" ca="1" si="106"/>
        <v>8797082.4390249513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8797082.4390249513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36621.60917102138</v>
      </c>
      <c r="L1068" s="444">
        <f t="shared" ca="1" si="106"/>
        <v>8825807.810216153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8825807.810216153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36741.298217651391</v>
      </c>
      <c r="L1069" s="444">
        <f t="shared" ca="1" si="106"/>
        <v>8854652.8704539835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8854652.8704539835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36861.485968642344</v>
      </c>
      <c r="L1070" s="444">
        <f t="shared" ca="1" si="106"/>
        <v>8883618.1184428055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8883618.1184428055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36982.174501929105</v>
      </c>
      <c r="L1071" s="444">
        <f t="shared" ca="1" si="106"/>
        <v>8912704.0549649149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8912704.0549649149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37103.365904104561</v>
      </c>
      <c r="L1072" s="444">
        <f t="shared" ca="1" si="106"/>
        <v>8941911.1828891989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8941911.1828891989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37225.062270455746</v>
      </c>
      <c r="L1073" s="444">
        <f t="shared" ca="1" si="106"/>
        <v>8971240.0071798339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8971240.0071798339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37347.265705000056</v>
      </c>
      <c r="L1074" s="444">
        <f t="shared" ca="1" si="106"/>
        <v>9000691.0349050146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9000691.0349050146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37469.978320521644</v>
      </c>
      <c r="L1075" s="444">
        <f t="shared" ca="1" si="106"/>
        <v>9030264.7752457168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9030264.7752457168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37593.202238607904</v>
      </c>
      <c r="L1076" s="444">
        <f t="shared" ca="1" si="106"/>
        <v>9059961.7395045049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9059961.7395045049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37716.93958968619</v>
      </c>
      <c r="L1077" s="444">
        <f t="shared" ca="1" si="106"/>
        <v>9089782.4411143716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9089782.4411143716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37841.192513060632</v>
      </c>
      <c r="L1078" s="444">
        <f t="shared" ca="1" si="106"/>
        <v>9119727.3956476115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9119727.3956476115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37965.963156949132</v>
      </c>
      <c r="L1079" s="444">
        <f t="shared" ca="1" si="106"/>
        <v>9149797.1208247412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9149797.1208247412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38091.253678520501</v>
      </c>
      <c r="L1080" s="444">
        <f t="shared" ca="1" si="106"/>
        <v>9179992.1365234423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9179992.1365234423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38217.06624393176</v>
      </c>
      <c r="L1081" s="444">
        <f t="shared" ca="1" si="106"/>
        <v>9210312.964787554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9210312.964787554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38343.403028365559</v>
      </c>
      <c r="L1082" s="444">
        <f t="shared" ca="1" si="106"/>
        <v>9240760.1298360992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9240760.1298360992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38470.26621606783</v>
      </c>
      <c r="L1083" s="444">
        <f t="shared" ca="1" si="106"/>
        <v>9271334.1580723468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9271334.1580723468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38597.658000385527</v>
      </c>
      <c r="L1084" s="444">
        <f t="shared" ca="1" si="106"/>
        <v>9302035.5780929122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9302035.5780929122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38725.580583804549</v>
      </c>
      <c r="L1085" s="444">
        <f t="shared" ca="1" si="106"/>
        <v>9332864.9206968974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9332864.9206968974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38854.036177987822</v>
      </c>
      <c r="L1086" s="444">
        <f t="shared" ca="1" si="106"/>
        <v>9363822.7188950647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9363822.7188950647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38983.02700381352</v>
      </c>
      <c r="L1087" s="444">
        <f t="shared" ca="1" si="106"/>
        <v>9394909.5079190582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9394909.5079190582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39112.55529141349</v>
      </c>
      <c r="L1088" s="444">
        <f t="shared" ca="1" si="106"/>
        <v>9426125.8252306525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9426125.8252306525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39242.623280211803</v>
      </c>
      <c r="L1089" s="444">
        <f t="shared" ca="1" si="106"/>
        <v>9457472.2105310448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9457472.2105310448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39373.233218963433</v>
      </c>
      <c r="L1090" s="444">
        <f t="shared" ca="1" si="106"/>
        <v>9488949.2057701889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9488949.2057701889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39504.387365793205</v>
      </c>
      <c r="L1091" s="444">
        <f t="shared" ca="1" si="106"/>
        <v>9520557.3551561628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9520557.3551561628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39636.087988234758</v>
      </c>
      <c r="L1092" s="444">
        <f t="shared" ca="1" si="106"/>
        <v>9552297.2051645778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9552297.2051645778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39768.33736326982</v>
      </c>
      <c r="L1093" s="444">
        <f t="shared" ca="1" si="106"/>
        <v>9584169.304548027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9584169.304548027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39901.137777367527</v>
      </c>
      <c r="L1094" s="444">
        <f t="shared" ca="1" si="106"/>
        <v>9616174.2043455746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9616174.2043455746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40034.491526523976</v>
      </c>
      <c r="L1095" s="444">
        <f t="shared" ca="1" si="106"/>
        <v>9648312.4578922782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9648312.4578922782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40168.400916301907</v>
      </c>
      <c r="L1096" s="444">
        <f t="shared" ca="1" si="106"/>
        <v>9680584.6208287608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9680584.6208287608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40302.868261870586</v>
      </c>
      <c r="L1097" s="444">
        <f t="shared" ca="1" si="106"/>
        <v>9712991.2511108108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9712991.2511108108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40437.895888045794</v>
      </c>
      <c r="L1098" s="444">
        <f t="shared" ca="1" si="106"/>
        <v>9745532.9090190362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9745532.9090190362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40573.486129330064</v>
      </c>
      <c r="L1099" s="444">
        <f t="shared" ca="1" si="106"/>
        <v>9778210.1571685467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9778210.1571685467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40709.641329953025</v>
      </c>
      <c r="L1100" s="444">
        <f t="shared" ca="1" si="106"/>
        <v>9811023.5605186801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9811023.5605186801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40846.363843911917</v>
      </c>
      <c r="L1101" s="444">
        <f t="shared" ca="1" si="106"/>
        <v>9843973.6863827724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9843973.6863827724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40983.656035012304</v>
      </c>
      <c r="L1102" s="444">
        <f t="shared" ca="1" si="106"/>
        <v>9877061.104437964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9877061.104437964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41121.52027690893</v>
      </c>
      <c r="L1103" s="444">
        <f t="shared" ca="1" si="106"/>
        <v>9910286.3867350537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9910286.3867350537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41259.958953146808</v>
      </c>
      <c r="L1104" s="444">
        <f t="shared" ca="1" si="106"/>
        <v>9943650.1077083796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9943650.1077083796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41398.974457202334</v>
      </c>
      <c r="L1105" s="444">
        <f t="shared" ca="1" si="106"/>
        <v>9977152.8441857621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9977152.8441857621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41538.569192524759</v>
      </c>
      <c r="L1106" s="444">
        <f t="shared" ca="1" si="106"/>
        <v>10010795.175398467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10010795.175398467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41678.745572577696</v>
      </c>
      <c r="L1107" s="444">
        <f t="shared" ca="1" si="106"/>
        <v>10044577.682991225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10044577.682991225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41819.506020880857</v>
      </c>
      <c r="L1108" s="444">
        <f t="shared" ca="1" si="106"/>
        <v>10078500.951032287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10078500.951032287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41960.852971051943</v>
      </c>
      <c r="L1109" s="444">
        <f t="shared" ca="1" si="106"/>
        <v>10112565.566023519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10112565.566023519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42102.788866848743</v>
      </c>
      <c r="L1110" s="444">
        <f t="shared" ca="1" si="106"/>
        <v>10146772.116910549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10146772.116910549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42245.316162211369</v>
      </c>
      <c r="L1111" s="444">
        <f t="shared" ca="1" si="106"/>
        <v>10181121.195092941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10181121.195092941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42388.437321304671</v>
      </c>
      <c r="L1112" s="444">
        <f t="shared" ca="1" si="106"/>
        <v>10215613.394434426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10215613.394434426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42532.154818560855</v>
      </c>
      <c r="L1113" s="444">
        <f t="shared" ca="1" si="106"/>
        <v>10250249.311273167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10250249.311273167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42676.471138722278</v>
      </c>
      <c r="L1114" s="444">
        <f t="shared" ca="1" si="106"/>
        <v>10285029.54443207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10285029.54443207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42821.388776884378</v>
      </c>
      <c r="L1115" s="444">
        <f t="shared" ca="1" si="106"/>
        <v>10319954.695229134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10319954.695229134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42966.910238538803</v>
      </c>
      <c r="L1116" s="444">
        <f t="shared" ca="1" si="106"/>
        <v>10355025.367487852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10355025.367487852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43113.038039616797</v>
      </c>
      <c r="L1117" s="444">
        <f t="shared" ca="1" si="106"/>
        <v>10390242.167547649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10390242.167547649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43259.774706532618</v>
      </c>
      <c r="L1118" s="444">
        <f t="shared" ca="1" si="106"/>
        <v>10425605.704274362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10425605.704274362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43407.122776227261</v>
      </c>
      <c r="L1119" s="444">
        <f t="shared" ca="1" si="106"/>
        <v>10461116.589070769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10461116.589070769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43555.084796212286</v>
      </c>
      <c r="L1120" s="444">
        <f t="shared" ca="1" si="106"/>
        <v>10496775.435887162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10496775.435887162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43703.663324613924</v>
      </c>
      <c r="L1121" s="444">
        <f t="shared" ca="1" si="106"/>
        <v>10532582.861231955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10532582.861231955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43852.860930217226</v>
      </c>
      <c r="L1122" s="444">
        <f t="shared" ca="1" si="106"/>
        <v>10568539.484182352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10568539.484182352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44002.680192510554</v>
      </c>
      <c r="L1123" s="444">
        <f t="shared" ca="1" si="106"/>
        <v>10604645.926395042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10604645.926395042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44153.123701730088</v>
      </c>
      <c r="L1124" s="444">
        <f t="shared" ca="1" si="106"/>
        <v>10640902.812116953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10640902.812116953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44304.194058904715</v>
      </c>
      <c r="L1125" s="444">
        <f t="shared" ca="1" si="106"/>
        <v>10677310.768196037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10677310.768196037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44455.893875900903</v>
      </c>
      <c r="L1126" s="444">
        <f t="shared" ca="1" si="106"/>
        <v>10713870.424092118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10713870.424092118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44608.225775467909</v>
      </c>
      <c r="L1127" s="444">
        <f t="shared" ca="1" si="106"/>
        <v>10750582.411887765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10750582.411887765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44761.192391283104</v>
      </c>
      <c r="L1128" s="444">
        <f t="shared" ca="1" si="106"/>
        <v>10787447.366299229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10787447.366299229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44914.796367997536</v>
      </c>
      <c r="L1129" s="444">
        <f t="shared" ca="1" si="106"/>
        <v>10824465.924687406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10824465.924687406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45069.040361281608</v>
      </c>
      <c r="L1130" s="444">
        <f t="shared" ca="1" si="106"/>
        <v>10861638.727068868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10861638.727068868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45223.927037871028</v>
      </c>
      <c r="L1131" s="444">
        <f t="shared" ca="1" si="106"/>
        <v>10898966.416126918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10898966.416126918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45379.459075612911</v>
      </c>
      <c r="L1132" s="444">
        <f t="shared" ca="1" si="106"/>
        <v>10936449.637222711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10936449.637222711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45535.639163512045</v>
      </c>
      <c r="L1133" s="444">
        <f t="shared" ca="1" si="106"/>
        <v>10974089.038406404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10974089.038406404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45692.47000177743</v>
      </c>
      <c r="L1134" s="444">
        <f t="shared" ca="1" si="106"/>
        <v>11011885.270428361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11011885.270428361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45849.954301868922</v>
      </c>
      <c r="L1135" s="444">
        <f t="shared" ca="1" si="106"/>
        <v>11049838.986750411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11049838.986750411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46008.094786544127</v>
      </c>
      <c r="L1136" s="444">
        <f t="shared" ca="1" si="106"/>
        <v>11087950.843557134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11087950.843557134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46166.894189905477</v>
      </c>
      <c r="L1137" s="444">
        <f t="shared" ca="1" si="106"/>
        <v>11126221.49976722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11126221.49976722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46326.355257447496</v>
      </c>
      <c r="L1138" s="444">
        <f t="shared" ca="1" si="106"/>
        <v>11164651.617044847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11164651.617044847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46486.48074610428</v>
      </c>
      <c r="L1139" s="444">
        <f t="shared" ca="1" si="106"/>
        <v>11203241.859811131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11203241.859811131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46647.273424297127</v>
      </c>
      <c r="L1140" s="444">
        <f t="shared" ca="1" si="106"/>
        <v>11241992.895255608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11241992.895255608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46808.73607198245</v>
      </c>
      <c r="L1141" s="444">
        <f t="shared" ca="1" si="106"/>
        <v>11280905.393347772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11280905.393347772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46970.871480699796</v>
      </c>
      <c r="L1142" s="444">
        <f t="shared" ca="1" si="106"/>
        <v>11319980.026848651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11319980.026848651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47133.682453620131</v>
      </c>
      <c r="L1143" s="444">
        <f t="shared" ca="1" si="106"/>
        <v>11359217.471322451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11359217.471322451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47297.171805594291</v>
      </c>
      <c r="L1144" s="444">
        <f t="shared" ca="1" si="106"/>
        <v>11398618.405148225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11398618.405148225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47461.342363201686</v>
      </c>
      <c r="L1145" s="444">
        <f t="shared" ca="1" si="106"/>
        <v>11438183.509531606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11438183.509531606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47626.196964799106</v>
      </c>
      <c r="L1146" s="444">
        <f t="shared" ca="1" si="106"/>
        <v>11477913.468516584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11477913.468516584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47791.738460569853</v>
      </c>
      <c r="L1147" s="444">
        <f t="shared" ca="1" si="106"/>
        <v>11517808.968997335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11517808.968997335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47957.96971257298</v>
      </c>
      <c r="L1148" s="444">
        <f t="shared" ca="1" si="106"/>
        <v>11557870.700730087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11557870.700730087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48124.893594792782</v>
      </c>
      <c r="L1149" s="444">
        <f t="shared" ca="1" si="106"/>
        <v>11598099.356345059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11598099.356345059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48292.512993188495</v>
      </c>
      <c r="L1150" s="444">
        <f t="shared" ca="1" si="106"/>
        <v>11638495.631358428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11638495.631358428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48460.830805744197</v>
      </c>
      <c r="L1151" s="444">
        <f t="shared" ca="1" si="106"/>
        <v>11679060.224184353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11679060.224184353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48629.849942518886</v>
      </c>
      <c r="L1152" s="444">
        <f t="shared" ca="1" si="106"/>
        <v>11719793.836147051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11719793.836147051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48799.573325696794</v>
      </c>
      <c r="L1153" s="444">
        <f t="shared" ca="1" si="106"/>
        <v>11760697.171492929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11760697.171492929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48970.003889637956</v>
      </c>
      <c r="L1154" s="444">
        <f t="shared" ca="1" si="106"/>
        <v>11801770.937402746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11801770.937402746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49141.144580928856</v>
      </c>
      <c r="L1155" s="444">
        <f t="shared" ca="1" si="106"/>
        <v>11843015.844003854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11843015.844003854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49312.998358433477</v>
      </c>
      <c r="L1156" s="444">
        <f t="shared" ca="1" si="106"/>
        <v>11884432.604382468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11884432.604382468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49485.56819334437</v>
      </c>
      <c r="L1157" s="444">
        <f t="shared" ca="1" si="106"/>
        <v>11926021.934595993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11926021.934595993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49658.857069234051</v>
      </c>
      <c r="L1158" s="444">
        <f t="shared" ca="1" si="106"/>
        <v>11967784.553685406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11967784.553685406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49832.867982106611</v>
      </c>
      <c r="L1159" s="444">
        <f t="shared" ca="1" si="106"/>
        <v>12009721.183687693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12009721.183687693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50007.603940449466</v>
      </c>
      <c r="L1160" s="444">
        <f t="shared" ca="1" si="106"/>
        <v>12051832.549648322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12051832.549648322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50183.067965285423</v>
      </c>
      <c r="L1161" s="444">
        <f t="shared" ca="1" si="106"/>
        <v>12094119.379633788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12094119.379633788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50359.263090224864</v>
      </c>
      <c r="L1162" s="444">
        <f t="shared" ca="1" si="106"/>
        <v>12136582.404744193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12136582.404744193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50536.192361518217</v>
      </c>
      <c r="L1163" s="444">
        <f t="shared" ca="1" si="106"/>
        <v>12179222.359125892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12179222.359125892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50713.85883810863</v>
      </c>
      <c r="L1164" s="444">
        <f t="shared" ca="1" si="106"/>
        <v>12222039.979984181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12222039.979984181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50892.265591684838</v>
      </c>
      <c r="L1165" s="444">
        <f t="shared" ca="1" si="106"/>
        <v>12265036.007596046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12265036.007596046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51071.415706734275</v>
      </c>
      <c r="L1166" s="444">
        <f t="shared" ca="1" si="106"/>
        <v>12308211.185322961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12308211.185322961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51251.312280596423</v>
      </c>
      <c r="L1167" s="444">
        <f t="shared" ca="1" si="106"/>
        <v>12351566.259623738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12351566.259623738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51431.958423516327</v>
      </c>
      <c r="L1168" s="444">
        <f t="shared" ca="1" si="106"/>
        <v>12395101.980067434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12395101.980067434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51646.258250280975</v>
      </c>
      <c r="L1169" s="444">
        <f t="shared" ca="1" si="106"/>
        <v>12446748.238317715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12446748.238317715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51861.450992990482</v>
      </c>
      <c r="L1170" s="444">
        <f t="shared" ca="1" si="106"/>
        <v>12498609.689310705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12498609.689310705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52077.540372127936</v>
      </c>
      <c r="L1171" s="444">
        <f t="shared" ca="1" si="106"/>
        <v>12550687.229682833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12550687.229682833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52294.530123678473</v>
      </c>
      <c r="L1172" s="444">
        <f t="shared" ca="1" si="106"/>
        <v>12602981.759806512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12602981.759806512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52512.423999193801</v>
      </c>
      <c r="L1173" s="444">
        <f t="shared" ca="1" si="106"/>
        <v>12655494.183805706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12655494.183805706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52731.225765857111</v>
      </c>
      <c r="L1174" s="444">
        <f t="shared" ca="1" si="106"/>
        <v>12708225.409571564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12708225.409571564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52950.939206548181</v>
      </c>
      <c r="L1175" s="444">
        <f t="shared" ca="1" si="106"/>
        <v>12761176.348778112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12761176.348778112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53171.568119908799</v>
      </c>
      <c r="L1176" s="444">
        <f t="shared" ca="1" si="106"/>
        <v>12814347.916898021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12814347.916898021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53393.116320408422</v>
      </c>
      <c r="L1177" s="444">
        <f t="shared" ca="1" si="106"/>
        <v>12867741.03321843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12867741.03321843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53615.587638410128</v>
      </c>
      <c r="L1178" s="444">
        <f t="shared" ca="1" si="106"/>
        <v>12921356.62085684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12921356.62085684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53838.985920236832</v>
      </c>
      <c r="L1179" s="444">
        <f t="shared" ca="1" si="106"/>
        <v>12975195.606777078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12975195.606777078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54063.315028237819</v>
      </c>
      <c r="L1180" s="444">
        <f t="shared" ca="1" si="106"/>
        <v>13029258.921805315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13029258.921805315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54288.57884085548</v>
      </c>
      <c r="L1181" s="444">
        <f t="shared" ca="1" si="106"/>
        <v>13083547.50064617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13083547.50064617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54514.781252692366</v>
      </c>
      <c r="L1182" s="444">
        <f t="shared" ca="1" si="106"/>
        <v>13138062.281898862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13138062.281898862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54741.926174578592</v>
      </c>
      <c r="L1183" s="444">
        <f t="shared" ca="1" si="106"/>
        <v>13192804.208073441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13192804.208073441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54970.017533639337</v>
      </c>
      <c r="L1184" s="444">
        <f t="shared" ca="1" si="106"/>
        <v>13247774.22560708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13247774.22560708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55199.059273362836</v>
      </c>
      <c r="L1185" s="444">
        <f t="shared" ca="1" si="106"/>
        <v>13302973.284880443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13302973.284880443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55429.055353668504</v>
      </c>
      <c r="L1186" s="444">
        <f t="shared" ca="1" si="106"/>
        <v>13358402.34023411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13358402.34023411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55660.009750975463</v>
      </c>
      <c r="L1187" s="444">
        <f t="shared" ca="1" si="106"/>
        <v>13414062.349985085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13414062.349985085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55891.926458271184</v>
      </c>
      <c r="L1188" s="444">
        <f t="shared" ca="1" si="106"/>
        <v>13469954.276443357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13469954.276443357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56124.809485180653</v>
      </c>
      <c r="L1189" s="444">
        <f t="shared" ca="1" si="106"/>
        <v>13526079.085928537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13526079.085928537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56358.662858035568</v>
      </c>
      <c r="L1190" s="444">
        <f t="shared" ca="1" si="106"/>
        <v>13582437.748786572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13582437.748786572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56593.490619944045</v>
      </c>
      <c r="L1191" s="444">
        <f t="shared" ca="1" si="106"/>
        <v>13639031.239406517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13639031.239406517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56829.296830860483</v>
      </c>
      <c r="L1192" s="444">
        <f t="shared" ca="1" si="106"/>
        <v>13695860.536237378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13695860.536237378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57066.08556765574</v>
      </c>
      <c r="L1193" s="444">
        <f t="shared" ca="1" si="106"/>
        <v>13752926.621805033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13752926.621805033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57303.860924187633</v>
      </c>
      <c r="L1194" s="444">
        <f t="shared" ca="1" si="106"/>
        <v>13810230.482729221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13810230.482729221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57542.627011371755</v>
      </c>
      <c r="L1195" s="444">
        <f t="shared" ca="1" si="106"/>
        <v>13867773.109740593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13867773.109740593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57782.387957252467</v>
      </c>
      <c r="L1196" s="444">
        <f t="shared" ca="1" si="106"/>
        <v>13925555.497697845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13925555.497697845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58023.147907074352</v>
      </c>
      <c r="L1197" s="444">
        <f t="shared" ca="1" si="106"/>
        <v>13983578.64560492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13983578.64560492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58264.911023353823</v>
      </c>
      <c r="L1198" s="444">
        <f t="shared" ca="1" si="106"/>
        <v>14041843.556628274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14041843.556628274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58507.681485951151</v>
      </c>
      <c r="L1199" s="444">
        <f t="shared" ca="1" si="106"/>
        <v>14100351.238114225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14100351.238114225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58751.463492142597</v>
      </c>
      <c r="L1200" s="444">
        <f t="shared" ca="1" si="106"/>
        <v>14159102.701606367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14159102.701606367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58996.2612566932</v>
      </c>
      <c r="L1201" s="444">
        <f t="shared" ca="1" si="106"/>
        <v>14218098.96286306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14218098.96286306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59242.079011929418</v>
      </c>
      <c r="L1202" s="444">
        <f t="shared" ca="1" si="106"/>
        <v>14277341.04187499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14277341.04187499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59488.921007812467</v>
      </c>
      <c r="L1203" s="444">
        <f t="shared" ca="1" si="106"/>
        <v>14336829.962882802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14336829.962882802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59736.791512011674</v>
      </c>
      <c r="L1204" s="444">
        <f t="shared" ca="1" si="106"/>
        <v>14396566.754394814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14396566.754394814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59985.694809978391</v>
      </c>
      <c r="L1205" s="444">
        <f t="shared" ca="1" si="106"/>
        <v>14456552.449204793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14456552.449204793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60235.635205019964</v>
      </c>
      <c r="L1206" s="444">
        <f t="shared" ca="1" si="106"/>
        <v>14516788.084409812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14516788.084409812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60486.617018374229</v>
      </c>
      <c r="L1207" s="444">
        <f t="shared" ca="1" si="106"/>
        <v>14577274.701428186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14577274.701428186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60738.6445892841</v>
      </c>
      <c r="L1208" s="444">
        <f t="shared" ca="1" si="106"/>
        <v>14638013.346017471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14638013.346017471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60991.722275072796</v>
      </c>
      <c r="L1209" s="444">
        <f t="shared" ca="1" si="106"/>
        <v>14699005.068292543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14699005.068292543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61245.854451218933</v>
      </c>
      <c r="L1210" s="444">
        <f t="shared" ca="1" si="106"/>
        <v>14760250.922743762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14760250.922743762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61501.045511432341</v>
      </c>
      <c r="L1211" s="444">
        <f t="shared" ca="1" si="106"/>
        <v>14821751.968255194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14821751.968255194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61757.299867729977</v>
      </c>
      <c r="L1212" s="444">
        <f t="shared" ca="1" si="106"/>
        <v>14883509.268122924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14883509.268122924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62014.621950512184</v>
      </c>
      <c r="L1213" s="444">
        <f t="shared" ca="1" si="106"/>
        <v>14945523.890073437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14945523.890073437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62273.016208639317</v>
      </c>
      <c r="L1214" s="444">
        <f t="shared" ca="1" si="106"/>
        <v>15007796.906282077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15007796.906282077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62532.487109508649</v>
      </c>
      <c r="L1215" s="444">
        <f t="shared" ca="1" si="106"/>
        <v>15070329.393391585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15070329.393391585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62793.039139131601</v>
      </c>
      <c r="L1216" s="444">
        <f t="shared" ca="1" si="106"/>
        <v>15133122.432530716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15133122.432530716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63054.676802211317</v>
      </c>
      <c r="L1217" s="444">
        <f t="shared" ca="1" si="106"/>
        <v>15196177.109332927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15196177.109332927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63317.404622220529</v>
      </c>
      <c r="L1218" s="444">
        <f t="shared" ca="1" si="106"/>
        <v>15259494.513955148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15259494.513955148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63581.22714147978</v>
      </c>
      <c r="L1219" s="444">
        <f t="shared" ca="1" si="106"/>
        <v>15323075.741096627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15323075.741096627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63846.148921235937</v>
      </c>
      <c r="L1220" s="444">
        <f t="shared" ca="1" si="106"/>
        <v>15386921.890017863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15386921.890017863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64112.174541741093</v>
      </c>
      <c r="L1221" s="444">
        <f t="shared" ca="1" si="106"/>
        <v>15451034.064559605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15451034.064559605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64379.308602331694</v>
      </c>
      <c r="L1222" s="444">
        <f t="shared" ca="1" si="106"/>
        <v>15515413.373161936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15515413.373161936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64647.55572150807</v>
      </c>
      <c r="L1223" s="444">
        <f t="shared" ca="1" si="106"/>
        <v>15580060.928883445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15580060.928883445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64916.920537014354</v>
      </c>
      <c r="L1224" s="444">
        <f t="shared" ca="1" si="106"/>
        <v>15644977.849420458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15644977.849420458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65187.407705918573</v>
      </c>
      <c r="L1225" s="444">
        <f t="shared" ca="1" si="106"/>
        <v>15710165.257126376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15710165.257126376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65459.021904693232</v>
      </c>
      <c r="L1226" s="444">
        <f t="shared" ca="1" si="106"/>
        <v>15775624.27903107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15775624.27903107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65731.767829296121</v>
      </c>
      <c r="L1227" s="444">
        <f t="shared" ca="1" si="106"/>
        <v>15841356.046860365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15841356.046860365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66005.650195251525</v>
      </c>
      <c r="L1228" s="444">
        <f t="shared" ca="1" si="106"/>
        <v>15907361.697055617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15907361.697055617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66280.673737731733</v>
      </c>
      <c r="L1229" s="444">
        <f t="shared" ca="1" si="106"/>
        <v>15973642.370793348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15973642.370793348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66556.843211638959</v>
      </c>
      <c r="L1230" s="444">
        <f t="shared" ca="1" si="106"/>
        <v>16040199.214004988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16040199.214004988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66834.163391687456</v>
      </c>
      <c r="L1231" s="444">
        <f t="shared" ca="1" si="106"/>
        <v>16107033.377396675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16107033.377396675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67112.639072486141</v>
      </c>
      <c r="L1232" s="444">
        <f t="shared" ca="1" si="106"/>
        <v>16174146.01646916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16174146.01646916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67392.2750686215</v>
      </c>
      <c r="L1233" s="444">
        <f t="shared" ca="1" si="106"/>
        <v>16241538.291537782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16241538.291537782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67673.076214740751</v>
      </c>
      <c r="L1234" s="444">
        <f t="shared" ca="1" si="106"/>
        <v>16309211.367752522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16309211.367752522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67955.047365635503</v>
      </c>
      <c r="L1235" s="444">
        <f t="shared" ca="1" si="106"/>
        <v>16377166.415118158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16377166.415118158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68238.19339632566</v>
      </c>
      <c r="L1236" s="444">
        <f t="shared" ca="1" si="106"/>
        <v>16445404.608514484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16445404.608514484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68522.519202143696</v>
      </c>
      <c r="L1237" s="444">
        <f t="shared" ca="1" si="106"/>
        <v>16513927.127716627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16513927.127716627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68808.029698819271</v>
      </c>
      <c r="L1238" s="444">
        <f t="shared" ca="1" si="106"/>
        <v>16582735.157415446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16582735.157415446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69094.729822564361</v>
      </c>
      <c r="L1239" s="444">
        <f t="shared" ca="1" si="106"/>
        <v>16651829.887238011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16651829.887238011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69382.624530158384</v>
      </c>
      <c r="L1240" s="444">
        <f t="shared" ca="1" si="106"/>
        <v>16721212.51176817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16721212.51176817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69671.718799034046</v>
      </c>
      <c r="L1241" s="444">
        <f t="shared" ca="1" si="106"/>
        <v>16790884.230567202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16790884.230567202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69962.017627363341</v>
      </c>
      <c r="L1242" s="444">
        <f t="shared" ca="1" si="106"/>
        <v>16860846.248194564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16860846.248194564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70253.526034144015</v>
      </c>
      <c r="L1243" s="444">
        <f t="shared" ca="1" si="106"/>
        <v>16931099.774228707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16931099.774228707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70546.249059286274</v>
      </c>
      <c r="L1244" s="444">
        <f t="shared" ca="1" si="106"/>
        <v>17001646.023287993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17001646.023287993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70840.191763699971</v>
      </c>
      <c r="L1245" s="444">
        <f t="shared" ca="1" si="106"/>
        <v>17072486.215051692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17072486.215051692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71135.359229382055</v>
      </c>
      <c r="L1246" s="444">
        <f t="shared" ca="1" si="106"/>
        <v>17143621.574281074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17143621.574281074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71431.756559504473</v>
      </c>
      <c r="L1247" s="444">
        <f t="shared" ca="1" si="106"/>
        <v>17215053.33084058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17215053.33084058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71729.388878502417</v>
      </c>
      <c r="L1248" s="444">
        <f t="shared" ca="1" si="106"/>
        <v>17286782.719719082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17286782.719719082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72028.261332162845</v>
      </c>
      <c r="L1249" s="444">
        <f t="shared" ca="1" si="106"/>
        <v>17358810.981051244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17358810.981051244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72328.379087713518</v>
      </c>
      <c r="L1250" s="444">
        <f t="shared" ca="1" si="106"/>
        <v>17431139.360138956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17431139.360138956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72629.747333912324</v>
      </c>
      <c r="L1251" s="444">
        <f t="shared" ca="1" si="106"/>
        <v>17503769.10747287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17503769.10747287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72932.371281136962</v>
      </c>
      <c r="L1252" s="444">
        <f t="shared" ca="1" si="106"/>
        <v>17576701.478754006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17576701.478754006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73236.25616147503</v>
      </c>
      <c r="L1253" s="444">
        <f t="shared" ca="1" si="106"/>
        <v>17649937.73491548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17649937.73491548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73541.407228814496</v>
      </c>
      <c r="L1254" s="444">
        <f t="shared" ca="1" si="106"/>
        <v>17723479.142144296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17723479.142144296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73847.82975893456</v>
      </c>
      <c r="L1255" s="444">
        <f t="shared" ca="1" si="106"/>
        <v>17797326.971903231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17797326.971903231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74155.529049596793</v>
      </c>
      <c r="L1256" s="444">
        <f t="shared" ca="1" si="106"/>
        <v>17871482.500952829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17871482.500952829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74464.510420636783</v>
      </c>
      <c r="L1257" s="444">
        <f t="shared" ca="1" si="106"/>
        <v>17945947.011373464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17945947.011373464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74774.779214056092</v>
      </c>
      <c r="L1258" s="444">
        <f t="shared" ca="1" si="106"/>
        <v>18020721.790587518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18020721.790587518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75086.340794114658</v>
      </c>
      <c r="L1259" s="444">
        <f t="shared" ca="1" si="106"/>
        <v>18095808.131381635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18095808.131381635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75399.200547423476</v>
      </c>
      <c r="L1260" s="444">
        <f t="shared" ca="1" si="106"/>
        <v>18171207.331929058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18171207.331929058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75713.363883037746</v>
      </c>
      <c r="L1261" s="444">
        <f t="shared" ca="1" si="106"/>
        <v>18246920.695812095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18246920.695812095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76028.836232550399</v>
      </c>
      <c r="L1262" s="444">
        <f t="shared" ca="1" si="106"/>
        <v>18322949.532044645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18322949.532044645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76345.623050186026</v>
      </c>
      <c r="L1263" s="444">
        <f t="shared" ca="1" si="106"/>
        <v>18399295.155094832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18399295.155094832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76663.729812895137</v>
      </c>
      <c r="L1264" s="444">
        <f t="shared" ca="1" si="106"/>
        <v>18475958.884907726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18475958.884907726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76983.162020448857</v>
      </c>
      <c r="L1265" s="444">
        <f t="shared" ca="1" si="106"/>
        <v>18552942.046928175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18552942.046928175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77303.925195534059</v>
      </c>
      <c r="L1266" s="444">
        <f t="shared" ca="1" si="106"/>
        <v>18630245.972123709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18630245.972123709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77626.02488384879</v>
      </c>
      <c r="L1267" s="444">
        <f t="shared" ca="1" si="106"/>
        <v>18707871.997007556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18707871.997007556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77949.466654198157</v>
      </c>
      <c r="L1268" s="444">
        <f t="shared" ca="1" si="106"/>
        <v>18785821.463661753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18785821.463661753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78274.256098590631</v>
      </c>
      <c r="L1269" s="444">
        <f t="shared" ca="1" si="106"/>
        <v>18864095.719760343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18864095.719760343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78600.398832334758</v>
      </c>
      <c r="L1270" s="444">
        <f t="shared" ca="1" si="106"/>
        <v>18942696.11859268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18942696.11859268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78927.900494136164</v>
      </c>
      <c r="L1271" s="444">
        <f t="shared" ca="1" si="106"/>
        <v>19021624.019086815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19021624.019086815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79256.766746195062</v>
      </c>
      <c r="L1272" s="444">
        <f t="shared" ca="1" si="106"/>
        <v>19100880.785833012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19100880.785833012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79587.00327430421</v>
      </c>
      <c r="L1273" s="444">
        <f t="shared" ca="1" si="106"/>
        <v>19180467.789107315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19180467.789107315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79918.615787947143</v>
      </c>
      <c r="L1274" s="444">
        <f t="shared" ca="1" si="106"/>
        <v>19260386.404895261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19260386.404895261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80251.610020396925</v>
      </c>
      <c r="L1275" s="444">
        <f t="shared" ca="1" si="106"/>
        <v>19340638.014915656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19340638.014915656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80585.991728815236</v>
      </c>
      <c r="L1276" s="444">
        <f t="shared" ca="1" si="106"/>
        <v>19421224.006644472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19421224.006644472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80921.766694351973</v>
      </c>
      <c r="L1277" s="444">
        <f t="shared" ca="1" si="106"/>
        <v>19502145.773338825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19502145.773338825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81258.940722245097</v>
      </c>
      <c r="L1278" s="444">
        <f t="shared" ca="1" si="106"/>
        <v>19583404.71406107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19583404.71406107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81597.519641921128</v>
      </c>
      <c r="L1279" s="444">
        <f t="shared" ca="1" si="106"/>
        <v>19665002.233702991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19665002.233702991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81937.509307095796</v>
      </c>
      <c r="L1280" s="444">
        <f t="shared" ca="1" si="106"/>
        <v>19746939.743010089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19746939.743010089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82278.915595875369</v>
      </c>
      <c r="L1281" s="444">
        <f t="shared" ca="1" si="106"/>
        <v>19829218.658605963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19829218.658605963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82621.744410858184</v>
      </c>
      <c r="L1282" s="444">
        <f t="shared" ca="1" si="106"/>
        <v>19911840.403016821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19911840.403016821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82966.001679236753</v>
      </c>
      <c r="L1283" s="444">
        <f t="shared" ref="L1283:L1537" ca="1" si="127">I1283-J1283+K1283</f>
        <v>19994806.404696058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19994806.404696058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83311.693352900242</v>
      </c>
      <c r="L1284" s="444">
        <f t="shared" ca="1" si="127"/>
        <v>20078118.098048959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20078118.098048959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83658.825408537334</v>
      </c>
      <c r="L1285" s="444">
        <f t="shared" ca="1" si="127"/>
        <v>20161776.923457496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20161776.923457496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84007.403847739566</v>
      </c>
      <c r="L1286" s="444">
        <f t="shared" ca="1" si="127"/>
        <v>20245784.327305235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20245784.327305235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84357.434697105142</v>
      </c>
      <c r="L1287" s="444">
        <f t="shared" ca="1" si="127"/>
        <v>20330141.762002341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20330141.762002341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84708.924008343092</v>
      </c>
      <c r="L1288" s="444">
        <f t="shared" ca="1" si="127"/>
        <v>20414850.686010685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20414850.686010685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85061.877858377848</v>
      </c>
      <c r="L1289" s="444">
        <f t="shared" ca="1" si="127"/>
        <v>20499912.563869063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20499912.563869063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85416.302349454432</v>
      </c>
      <c r="L1290" s="444">
        <f t="shared" ca="1" si="127"/>
        <v>20585328.866218518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20585328.866218518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85772.203609243821</v>
      </c>
      <c r="L1291" s="444">
        <f t="shared" ca="1" si="127"/>
        <v>20671101.069827762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20671101.069827762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86129.587790949008</v>
      </c>
      <c r="L1292" s="444">
        <f t="shared" ca="1" si="127"/>
        <v>20757230.657618709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20757230.657618709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86488.461073411279</v>
      </c>
      <c r="L1293" s="444">
        <f t="shared" ca="1" si="127"/>
        <v>20843719.118692119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20843719.118692119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86848.829661217154</v>
      </c>
      <c r="L1294" s="444">
        <f t="shared" ca="1" si="127"/>
        <v>20930567.948353335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20930567.948353335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87210.699784805562</v>
      </c>
      <c r="L1295" s="444">
        <f t="shared" ca="1" si="127"/>
        <v>21017778.648138139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21017778.648138139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87574.077700575581</v>
      </c>
      <c r="L1296" s="444">
        <f t="shared" ca="1" si="127"/>
        <v>21105352.725838713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21105352.725838713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87938.969690994636</v>
      </c>
      <c r="L1297" s="444">
        <f t="shared" ca="1" si="127"/>
        <v>21193291.695529707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21193291.695529707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88305.382064707112</v>
      </c>
      <c r="L1298" s="444">
        <f t="shared" ca="1" si="127"/>
        <v>21281597.077594414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21281597.077594414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88673.321156643389</v>
      </c>
      <c r="L1299" s="444">
        <f t="shared" ca="1" si="127"/>
        <v>21370270.398751058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21370270.398751058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89042.79332812941</v>
      </c>
      <c r="L1300" s="444">
        <f t="shared" ca="1" si="127"/>
        <v>21459313.192079186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21459313.192079186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89413.804966996613</v>
      </c>
      <c r="L1301" s="444">
        <f t="shared" ca="1" si="127"/>
        <v>21548726.997046184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21548726.997046184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89786.36248769243</v>
      </c>
      <c r="L1302" s="444">
        <f t="shared" ca="1" si="127"/>
        <v>21638513.359533876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21638513.359533876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90160.472331391153</v>
      </c>
      <c r="L1303" s="444">
        <f t="shared" ca="1" si="127"/>
        <v>21728673.831865266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21728673.831865266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90536.140966105275</v>
      </c>
      <c r="L1304" s="444">
        <f t="shared" ca="1" si="127"/>
        <v>21819209.972831372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21819209.972831372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90913.374886797377</v>
      </c>
      <c r="L1305" s="444">
        <f t="shared" ca="1" si="127"/>
        <v>21910123.347718168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21910123.347718168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91292.180615492369</v>
      </c>
      <c r="L1306" s="444">
        <f t="shared" ca="1" si="127"/>
        <v>22001415.52833366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22001415.52833366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91672.564701390249</v>
      </c>
      <c r="L1307" s="444">
        <f t="shared" ca="1" si="127"/>
        <v>22093088.09303505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22093088.09303505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92054.53372097938</v>
      </c>
      <c r="L1308" s="444">
        <f t="shared" ca="1" si="127"/>
        <v>22185142.626756027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22185142.626756027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92438.094278150107</v>
      </c>
      <c r="L1309" s="444">
        <f t="shared" ca="1" si="127"/>
        <v>22277580.721034177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22277580.721034177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92823.253004309066</v>
      </c>
      <c r="L1310" s="444">
        <f t="shared" ca="1" si="127"/>
        <v>22370403.974038485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22370403.974038485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93210.016558493691</v>
      </c>
      <c r="L1311" s="444">
        <f t="shared" ca="1" si="127"/>
        <v>22463613.99059698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22463613.99059698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93598.391627487421</v>
      </c>
      <c r="L1312" s="444">
        <f t="shared" ca="1" si="127"/>
        <v>22557212.382224467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22557212.382224467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93988.384925935272</v>
      </c>
      <c r="L1313" s="444">
        <f t="shared" ca="1" si="127"/>
        <v>22651200.767150402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22651200.767150402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94380.003196460006</v>
      </c>
      <c r="L1314" s="444">
        <f t="shared" ca="1" si="127"/>
        <v>22745580.770346861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22745580.770346861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94773.253209778588</v>
      </c>
      <c r="L1315" s="444">
        <f t="shared" ca="1" si="127"/>
        <v>22840354.023556639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22840354.023556639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95168.141764819331</v>
      </c>
      <c r="L1316" s="444">
        <f t="shared" ca="1" si="127"/>
        <v>22935522.165321458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22935522.165321458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95564.675688839401</v>
      </c>
      <c r="L1317" s="444">
        <f t="shared" ca="1" si="127"/>
        <v>23031086.841010299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23031086.841010299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95962.861837542907</v>
      </c>
      <c r="L1318" s="444">
        <f t="shared" ca="1" si="127"/>
        <v>23127049.702847842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23127049.702847842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96362.707095199337</v>
      </c>
      <c r="L1319" s="444">
        <f t="shared" ca="1" si="127"/>
        <v>23223412.40994304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23223412.40994304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96764.21837476267</v>
      </c>
      <c r="L1320" s="444">
        <f t="shared" ca="1" si="127"/>
        <v>23320176.628317803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23320176.628317803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97167.40261799084</v>
      </c>
      <c r="L1321" s="444">
        <f t="shared" ca="1" si="127"/>
        <v>23417344.030935794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23417344.030935794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97572.266795565811</v>
      </c>
      <c r="L1322" s="444">
        <f t="shared" ca="1" si="127"/>
        <v>23514916.297731359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23514916.297731359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97978.81790721399</v>
      </c>
      <c r="L1323" s="444">
        <f t="shared" ca="1" si="127"/>
        <v>23612895.115638573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23612895.115638573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98387.062981827388</v>
      </c>
      <c r="L1324" s="444">
        <f t="shared" ca="1" si="127"/>
        <v>23711282.178620402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23711282.178620402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98797.009077585011</v>
      </c>
      <c r="L1325" s="444">
        <f t="shared" ca="1" si="127"/>
        <v>23810079.187697988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23810079.187697988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99208.663282074951</v>
      </c>
      <c r="L1326" s="444">
        <f t="shared" ca="1" si="127"/>
        <v>23909287.850980062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23909287.850980062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99622.032712416927</v>
      </c>
      <c r="L1327" s="444">
        <f t="shared" ca="1" si="127"/>
        <v>24008909.883692481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24008909.883692481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100037.12451538534</v>
      </c>
      <c r="L1328" s="444">
        <f t="shared" ca="1" si="127"/>
        <v>24108947.008207865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24108947.008207865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100453.94586753278</v>
      </c>
      <c r="L1329" s="444">
        <f t="shared" ca="1" si="127"/>
        <v>24209400.954075396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24209400.954075396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100872.50397531415</v>
      </c>
      <c r="L1330" s="444">
        <f t="shared" ca="1" si="127"/>
        <v>24310273.458050709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24310273.458050709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101292.80607521129</v>
      </c>
      <c r="L1331" s="444">
        <f t="shared" ca="1" si="127"/>
        <v>24411566.264125921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24411566.264125921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101714.859433858</v>
      </c>
      <c r="L1332" s="444">
        <f t="shared" ca="1" si="127"/>
        <v>24513281.12355978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24513281.12355978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102138.67134816575</v>
      </c>
      <c r="L1333" s="444">
        <f t="shared" ca="1" si="127"/>
        <v>24615419.794907946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24615419.794907946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102564.24914544978</v>
      </c>
      <c r="L1334" s="444">
        <f t="shared" ca="1" si="127"/>
        <v>24717984.044053394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24717984.044053394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102991.60018355581</v>
      </c>
      <c r="L1335" s="444">
        <f t="shared" ca="1" si="127"/>
        <v>24820975.644236948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24820975.644236948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103420.73185098729</v>
      </c>
      <c r="L1336" s="444">
        <f t="shared" ca="1" si="127"/>
        <v>24924396.376087934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24924396.376087934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103851.65156703306</v>
      </c>
      <c r="L1337" s="444">
        <f t="shared" ca="1" si="127"/>
        <v>25028248.027654968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25028248.027654968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104284.3667818957</v>
      </c>
      <c r="L1338" s="444">
        <f t="shared" ca="1" si="127"/>
        <v>25132532.394436862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25132532.394436862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104718.88497682026</v>
      </c>
      <c r="L1339" s="444">
        <f t="shared" ca="1" si="127"/>
        <v>25237251.279413681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25237251.279413681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105155.21366422367</v>
      </c>
      <c r="L1340" s="444">
        <f t="shared" ca="1" si="127"/>
        <v>25342406.493077904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25342406.493077904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105593.36038782459</v>
      </c>
      <c r="L1341" s="444">
        <f t="shared" ca="1" si="127"/>
        <v>25447999.853465728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25447999.853465728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106033.33272277386</v>
      </c>
      <c r="L1342" s="444">
        <f t="shared" ca="1" si="127"/>
        <v>25554033.186188504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25554033.186188504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106475.13827578543</v>
      </c>
      <c r="L1343" s="444">
        <f t="shared" ca="1" si="127"/>
        <v>25660508.324464291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25660508.324464291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106918.78468526788</v>
      </c>
      <c r="L1344" s="444">
        <f t="shared" ca="1" si="127"/>
        <v>25767427.10914956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25767427.10914956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107364.2796214565</v>
      </c>
      <c r="L1345" s="444">
        <f t="shared" ca="1" si="127"/>
        <v>25874791.388771016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25874791.388771016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107811.63078654589</v>
      </c>
      <c r="L1346" s="444">
        <f t="shared" ca="1" si="127"/>
        <v>25982603.019557562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25982603.019557562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108260.84591482318</v>
      </c>
      <c r="L1347" s="444">
        <f t="shared" ca="1" si="127"/>
        <v>26090863.865472384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26090863.865472384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108711.93277280159</v>
      </c>
      <c r="L1348" s="444">
        <f t="shared" ca="1" si="127"/>
        <v>26199575.798245184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26199575.798245184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109164.89915935491</v>
      </c>
      <c r="L1349" s="444">
        <f t="shared" ca="1" si="127"/>
        <v>26308740.697404537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26308740.697404537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109619.75290585223</v>
      </c>
      <c r="L1350" s="444">
        <f t="shared" ca="1" si="127"/>
        <v>26418360.45031039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26418360.45031039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110076.50187629327</v>
      </c>
      <c r="L1351" s="444">
        <f t="shared" ca="1" si="127"/>
        <v>26528436.952186685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26528436.952186685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110535.15396744454</v>
      </c>
      <c r="L1352" s="444">
        <f t="shared" ca="1" si="127"/>
        <v>26638972.106154129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26638972.106154129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110995.71710897556</v>
      </c>
      <c r="L1353" s="444">
        <f t="shared" ca="1" si="127"/>
        <v>26749967.823263105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26749967.823263105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111458.19926359628</v>
      </c>
      <c r="L1354" s="444">
        <f t="shared" ca="1" si="127"/>
        <v>26861426.0225267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26861426.0225267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111922.6084271946</v>
      </c>
      <c r="L1355" s="444">
        <f t="shared" ca="1" si="127"/>
        <v>26973348.630953893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26973348.630953893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112388.95262897457</v>
      </c>
      <c r="L1356" s="444">
        <f t="shared" ca="1" si="127"/>
        <v>27085737.583582867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27085737.583582867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112857.23993159528</v>
      </c>
      <c r="L1357" s="444">
        <f t="shared" ca="1" si="127"/>
        <v>27198594.823514462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27198594.823514462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113327.47843131026</v>
      </c>
      <c r="L1358" s="444">
        <f t="shared" ca="1" si="127"/>
        <v>27311922.301945772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27311922.301945772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113799.67625810739</v>
      </c>
      <c r="L1359" s="444">
        <f t="shared" ca="1" si="127"/>
        <v>27425721.978203878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27425721.978203878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114273.8415758495</v>
      </c>
      <c r="L1360" s="444">
        <f t="shared" ca="1" si="127"/>
        <v>27539995.819779728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27539995.819779728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114749.98258241551</v>
      </c>
      <c r="L1361" s="444">
        <f t="shared" ca="1" si="127"/>
        <v>27654745.802362144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27654745.802362144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115228.10750984226</v>
      </c>
      <c r="L1362" s="444">
        <f t="shared" ca="1" si="127"/>
        <v>27769973.909871988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27769973.909871988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115708.22462446663</v>
      </c>
      <c r="L1363" s="444">
        <f t="shared" ca="1" si="127"/>
        <v>27885682.134496454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27885682.134496454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116190.34222706856</v>
      </c>
      <c r="L1364" s="444">
        <f t="shared" ca="1" si="127"/>
        <v>28001872.476723522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28001872.476723522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116674.46865301467</v>
      </c>
      <c r="L1365" s="444">
        <f t="shared" ca="1" si="127"/>
        <v>28118546.945376538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28118546.945376538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117160.61227240223</v>
      </c>
      <c r="L1366" s="444">
        <f t="shared" ca="1" si="127"/>
        <v>28235707.557648938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28235707.557648938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117648.7814902039</v>
      </c>
      <c r="L1367" s="444">
        <f t="shared" ca="1" si="127"/>
        <v>28353356.339139141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28353356.339139141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118138.9847464131</v>
      </c>
      <c r="L1368" s="444">
        <f t="shared" ca="1" si="127"/>
        <v>28471495.323885553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28471495.323885553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118631.23051618978</v>
      </c>
      <c r="L1369" s="444">
        <f t="shared" ca="1" si="127"/>
        <v>28590126.554401744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28590126.554401744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119125.52731000727</v>
      </c>
      <c r="L1370" s="444">
        <f t="shared" ca="1" si="127"/>
        <v>28709252.08171175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28709252.08171175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119621.88367379896</v>
      </c>
      <c r="L1371" s="444">
        <f t="shared" ca="1" si="127"/>
        <v>28828873.965385549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28828873.965385549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120120.30818910646</v>
      </c>
      <c r="L1372" s="444">
        <f t="shared" ca="1" si="127"/>
        <v>28948994.273574654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28948994.273574654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120620.80947322774</v>
      </c>
      <c r="L1373" s="444">
        <f t="shared" ca="1" si="127"/>
        <v>29069615.083047882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29069615.083047882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121123.39617936616</v>
      </c>
      <c r="L1374" s="444">
        <f t="shared" ca="1" si="127"/>
        <v>29190738.479227249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29190738.479227249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121628.07699678019</v>
      </c>
      <c r="L1375" s="444">
        <f t="shared" ca="1" si="127"/>
        <v>29312366.55622403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29312366.55622403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122134.86065093345</v>
      </c>
      <c r="L1376" s="444">
        <f t="shared" ca="1" si="127"/>
        <v>29434501.416874964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29434501.416874964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122643.75590364568</v>
      </c>
      <c r="L1377" s="444">
        <f t="shared" ca="1" si="127"/>
        <v>29557145.17277861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29557145.17277861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123154.77155324421</v>
      </c>
      <c r="L1378" s="444">
        <f t="shared" ca="1" si="127"/>
        <v>29680299.944331855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29680299.944331855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123667.91643471605</v>
      </c>
      <c r="L1379" s="444">
        <f t="shared" ca="1" si="127"/>
        <v>29803967.860766571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29803967.860766571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124183.19941986071</v>
      </c>
      <c r="L1380" s="444">
        <f t="shared" ca="1" si="127"/>
        <v>29928151.060186431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29928151.060186431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124700.62941744346</v>
      </c>
      <c r="L1381" s="444">
        <f t="shared" ca="1" si="127"/>
        <v>30052851.689603873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30052851.689603873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125220.21537334946</v>
      </c>
      <c r="L1382" s="444">
        <f t="shared" ca="1" si="127"/>
        <v>30178071.904977221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30178071.904977221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125741.96627073841</v>
      </c>
      <c r="L1383" s="444">
        <f t="shared" ca="1" si="127"/>
        <v>30303813.871247958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30303813.871247958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126265.89113019983</v>
      </c>
      <c r="L1384" s="444">
        <f t="shared" ca="1" si="127"/>
        <v>30430079.76237816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30430079.76237816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126791.99900990899</v>
      </c>
      <c r="L1385" s="444">
        <f t="shared" ca="1" si="127"/>
        <v>30556871.761388067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30556871.761388067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127320.29900578361</v>
      </c>
      <c r="L1386" s="444">
        <f t="shared" ca="1" si="127"/>
        <v>30684192.060393851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30684192.060393851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127850.80025164106</v>
      </c>
      <c r="L1387" s="444">
        <f t="shared" ca="1" si="127"/>
        <v>30812042.860645492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30812042.860645492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128383.51191935621</v>
      </c>
      <c r="L1388" s="444">
        <f t="shared" ca="1" si="127"/>
        <v>30940426.372564849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30940426.372564849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128918.44321902021</v>
      </c>
      <c r="L1389" s="444">
        <f t="shared" ca="1" si="127"/>
        <v>31069344.815783869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31069344.815783869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129455.60339909948</v>
      </c>
      <c r="L1390" s="444">
        <f t="shared" ca="1" si="127"/>
        <v>31198800.419182967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31198800.419182967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129995.00174659569</v>
      </c>
      <c r="L1391" s="444">
        <f t="shared" ca="1" si="127"/>
        <v>31328795.420929562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31328795.420929562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130536.64758720651</v>
      </c>
      <c r="L1392" s="444">
        <f t="shared" ca="1" si="127"/>
        <v>31459332.068516769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31459332.068516769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131080.55028548656</v>
      </c>
      <c r="L1393" s="444">
        <f t="shared" ca="1" si="127"/>
        <v>31590412.618802257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31590412.618802257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131626.71924500939</v>
      </c>
      <c r="L1394" s="444">
        <f t="shared" ca="1" si="127"/>
        <v>31722039.338047266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31722039.338047266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132175.16390853026</v>
      </c>
      <c r="L1395" s="444">
        <f t="shared" ca="1" si="127"/>
        <v>31854214.501955796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31854214.501955796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132725.89375814912</v>
      </c>
      <c r="L1396" s="444">
        <f t="shared" ca="1" si="127"/>
        <v>31986940.395713944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31986940.395713944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133278.91831547476</v>
      </c>
      <c r="L1397" s="444">
        <f t="shared" ca="1" si="127"/>
        <v>32120219.314029418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32120219.314029418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133834.24714178927</v>
      </c>
      <c r="L1398" s="444">
        <f t="shared" ca="1" si="127"/>
        <v>32254053.561171208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32254053.561171208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134391.88983821339</v>
      </c>
      <c r="L1399" s="444">
        <f t="shared" ca="1" si="127"/>
        <v>32388445.451009423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32388445.451009423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134951.85604587258</v>
      </c>
      <c r="L1400" s="444">
        <f t="shared" ca="1" si="127"/>
        <v>32523397.307055295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32523397.307055295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135514.15544606373</v>
      </c>
      <c r="L1401" s="444">
        <f t="shared" ca="1" si="127"/>
        <v>32658911.462501358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32658911.462501358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136078.79776042231</v>
      </c>
      <c r="L1402" s="444">
        <f t="shared" ca="1" si="127"/>
        <v>32794990.260261782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32794990.260261782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136645.79275109075</v>
      </c>
      <c r="L1403" s="444">
        <f t="shared" ca="1" si="127"/>
        <v>32931636.053012874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32931636.053012874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137215.15022088698</v>
      </c>
      <c r="L1404" s="444">
        <f t="shared" ca="1" si="127"/>
        <v>33068851.20323376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33068851.20323376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137786.880013474</v>
      </c>
      <c r="L1405" s="444">
        <f t="shared" ca="1" si="127"/>
        <v>33206638.083247233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33206638.083247233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138360.99201353014</v>
      </c>
      <c r="L1406" s="444">
        <f t="shared" ca="1" si="127"/>
        <v>33344999.075260762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33344999.075260762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138937.49614691985</v>
      </c>
      <c r="L1407" s="444">
        <f t="shared" ca="1" si="127"/>
        <v>33483936.571407683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33483936.571407683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139516.40238086536</v>
      </c>
      <c r="L1408" s="444">
        <f t="shared" ca="1" si="127"/>
        <v>33623452.973788552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33623452.973788552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140097.72072411896</v>
      </c>
      <c r="L1409" s="444">
        <f t="shared" ca="1" si="127"/>
        <v>33763550.694512673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33763550.694512673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140681.46122713614</v>
      </c>
      <c r="L1410" s="444">
        <f t="shared" ca="1" si="127"/>
        <v>33904232.155739807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33904232.155739807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141267.63398224919</v>
      </c>
      <c r="L1411" s="444">
        <f t="shared" ca="1" si="127"/>
        <v>34045499.789722055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34045499.789722055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141856.2491238419</v>
      </c>
      <c r="L1412" s="444">
        <f t="shared" ca="1" si="127"/>
        <v>34187356.038845897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34187356.038845897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142447.31682852458</v>
      </c>
      <c r="L1413" s="444">
        <f t="shared" ca="1" si="127"/>
        <v>34329803.355674423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34329803.355674423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143040.84731531009</v>
      </c>
      <c r="L1414" s="444">
        <f t="shared" ca="1" si="127"/>
        <v>34472844.202989735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34472844.202989735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143636.85084579056</v>
      </c>
      <c r="L1415" s="444">
        <f t="shared" ca="1" si="127"/>
        <v>34616481.053835526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34616481.053835526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144235.33772431468</v>
      </c>
      <c r="L1416" s="444">
        <f t="shared" ca="1" si="127"/>
        <v>34760716.391559839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34760716.391559839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144836.31829816601</v>
      </c>
      <c r="L1417" s="444">
        <f t="shared" ca="1" si="127"/>
        <v>34905552.709858008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34905552.709858008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145439.80295774169</v>
      </c>
      <c r="L1418" s="444">
        <f t="shared" ca="1" si="127"/>
        <v>35050992.512815751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35050992.512815751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146045.80213673229</v>
      </c>
      <c r="L1419" s="444">
        <f t="shared" ca="1" si="127"/>
        <v>35197038.314952485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35197038.314952485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146654.32631230203</v>
      </c>
      <c r="L1420" s="444">
        <f t="shared" ca="1" si="127"/>
        <v>35343692.641264789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35343692.641264789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147265.38600526995</v>
      </c>
      <c r="L1421" s="444">
        <f t="shared" ca="1" si="127"/>
        <v>35490958.027270056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35490958.027270056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147878.99178029189</v>
      </c>
      <c r="L1422" s="444">
        <f t="shared" ca="1" si="127"/>
        <v>35638837.019050345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35638837.019050345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148495.15424604309</v>
      </c>
      <c r="L1423" s="444">
        <f t="shared" ca="1" si="127"/>
        <v>35787332.173296385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35787332.173296385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149113.88405540161</v>
      </c>
      <c r="L1424" s="444">
        <f t="shared" ca="1" si="127"/>
        <v>35936446.057351783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35936446.057351783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149735.19190563244</v>
      </c>
      <c r="L1425" s="444">
        <f t="shared" ca="1" si="127"/>
        <v>36086181.249257416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36086181.249257416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150359.08853857257</v>
      </c>
      <c r="L1426" s="444">
        <f t="shared" ca="1" si="127"/>
        <v>36236540.337795988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36236540.337795988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150985.58474081662</v>
      </c>
      <c r="L1427" s="444">
        <f t="shared" ca="1" si="127"/>
        <v>36387525.922536805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36387525.922536805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151614.69134390337</v>
      </c>
      <c r="L1428" s="444">
        <f t="shared" ca="1" si="127"/>
        <v>36539140.613880709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36539140.613880709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152246.41922450296</v>
      </c>
      <c r="L1429" s="444">
        <f t="shared" ca="1" si="127"/>
        <v>36691387.033105209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36691387.033105209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152880.77930460504</v>
      </c>
      <c r="L1430" s="444">
        <f t="shared" ca="1" si="127"/>
        <v>36844267.812409818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36844267.812409818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153517.78255170758</v>
      </c>
      <c r="L1431" s="444">
        <f t="shared" ca="1" si="127"/>
        <v>36997785.594961524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36997785.594961524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154157.43997900636</v>
      </c>
      <c r="L1432" s="444">
        <f t="shared" ca="1" si="127"/>
        <v>37151943.034940533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37151943.034940533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154799.76264558555</v>
      </c>
      <c r="L1433" s="444">
        <f t="shared" ca="1" si="127"/>
        <v>37306742.797586121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37306742.797586121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155444.76165660884</v>
      </c>
      <c r="L1434" s="444">
        <f t="shared" ca="1" si="127"/>
        <v>37462187.559242733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37462187.559242733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156092.44816351138</v>
      </c>
      <c r="L1435" s="444">
        <f t="shared" ca="1" si="127"/>
        <v>37618280.007406242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37618280.007406242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156742.83336419269</v>
      </c>
      <c r="L1436" s="444">
        <f t="shared" ca="1" si="127"/>
        <v>37775022.840770438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37775022.840770438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157395.92850321016</v>
      </c>
      <c r="L1437" s="444">
        <f t="shared" ca="1" si="127"/>
        <v>37932418.769273646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37932418.769273646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158051.74487197353</v>
      </c>
      <c r="L1438" s="444">
        <f t="shared" ca="1" si="127"/>
        <v>38090470.51414562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38090470.51414562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158710.29380894007</v>
      </c>
      <c r="L1439" s="444">
        <f t="shared" ca="1" si="127"/>
        <v>38249180.807954557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38249180.807954557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159371.58669981066</v>
      </c>
      <c r="L1440" s="444">
        <f t="shared" ca="1" si="127"/>
        <v>38408552.394654371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38408552.394654371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160035.63497772656</v>
      </c>
      <c r="L1441" s="444">
        <f t="shared" ca="1" si="127"/>
        <v>38568588.029632099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38568588.029632099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160702.45012346708</v>
      </c>
      <c r="L1442" s="444">
        <f t="shared" ca="1" si="127"/>
        <v>38729290.479755566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38729290.479755566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161372.04366564818</v>
      </c>
      <c r="L1443" s="444">
        <f t="shared" ca="1" si="127"/>
        <v>38890662.523421213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38890662.523421213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162044.42718092172</v>
      </c>
      <c r="L1444" s="444">
        <f t="shared" ca="1" si="127"/>
        <v>39052706.950602137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39052706.950602137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162719.61229417557</v>
      </c>
      <c r="L1445" s="444">
        <f t="shared" ca="1" si="127"/>
        <v>39215426.562896311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39215426.562896311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163397.61067873464</v>
      </c>
      <c r="L1446" s="444">
        <f t="shared" ca="1" si="127"/>
        <v>39378824.173575044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39378824.173575044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164078.43405656269</v>
      </c>
      <c r="L1447" s="444">
        <f t="shared" ca="1" si="127"/>
        <v>39542902.607631609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39542902.607631609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164762.09419846503</v>
      </c>
      <c r="L1448" s="444">
        <f t="shared" ca="1" si="127"/>
        <v>39707664.701830074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39707664.701830074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165448.60292429198</v>
      </c>
      <c r="L1449" s="444">
        <f t="shared" ca="1" si="127"/>
        <v>39873113.304754369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39873113.304754369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166137.9721031432</v>
      </c>
      <c r="L1450" s="444">
        <f t="shared" ca="1" si="127"/>
        <v>40039251.27685751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40039251.27685751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166830.21365357295</v>
      </c>
      <c r="L1451" s="444">
        <f t="shared" ca="1" si="127"/>
        <v>40206081.490511082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40206081.490511082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167525.33954379617</v>
      </c>
      <c r="L1452" s="444">
        <f t="shared" ca="1" si="127"/>
        <v>40373606.830054879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40373606.830054879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168223.36179189532</v>
      </c>
      <c r="L1453" s="444">
        <f t="shared" ca="1" si="127"/>
        <v>40541830.191846773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40541830.191846773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168924.29246602822</v>
      </c>
      <c r="L1454" s="444">
        <f t="shared" ca="1" si="127"/>
        <v>40710754.484312803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40710754.484312803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169628.14368463669</v>
      </c>
      <c r="L1455" s="444">
        <f t="shared" ca="1" si="127"/>
        <v>40880382.627997436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40880382.627997436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170334.92761665597</v>
      </c>
      <c r="L1456" s="444">
        <f t="shared" ca="1" si="127"/>
        <v>41050717.555614091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41050717.555614091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171044.65648172537</v>
      </c>
      <c r="L1457" s="444">
        <f t="shared" ca="1" si="127"/>
        <v>41221762.212095819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41221762.212095819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171757.34255039925</v>
      </c>
      <c r="L1458" s="444">
        <f t="shared" ca="1" si="127"/>
        <v>41393519.554646216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41393519.554646216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172472.99814435924</v>
      </c>
      <c r="L1459" s="444">
        <f t="shared" ca="1" si="127"/>
        <v>41565992.552790575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41565992.552790575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173191.63563662738</v>
      </c>
      <c r="L1460" s="444">
        <f t="shared" ca="1" si="127"/>
        <v>41739184.188427202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41739184.188427202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173913.26745178</v>
      </c>
      <c r="L1461" s="444">
        <f t="shared" ca="1" si="127"/>
        <v>41913097.45587898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41913097.45587898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174637.90606616242</v>
      </c>
      <c r="L1462" s="444">
        <f t="shared" ca="1" si="127"/>
        <v>42087735.361945145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42087735.361945145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175365.56400810476</v>
      </c>
      <c r="L1463" s="444">
        <f t="shared" ca="1" si="127"/>
        <v>42263100.925953247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42263100.925953247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176096.25385813852</v>
      </c>
      <c r="L1464" s="444">
        <f t="shared" ca="1" si="127"/>
        <v>42439197.179811388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42439197.179811388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176829.9882492141</v>
      </c>
      <c r="L1465" s="444">
        <f t="shared" ca="1" si="127"/>
        <v>42616027.168060601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42616027.168060601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177566.77986691915</v>
      </c>
      <c r="L1466" s="444">
        <f t="shared" ca="1" si="127"/>
        <v>42793593.94792752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42793593.94792752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178306.64144969799</v>
      </c>
      <c r="L1467" s="444">
        <f t="shared" ca="1" si="127"/>
        <v>42971900.589377217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42971900.589377217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179049.58578907175</v>
      </c>
      <c r="L1468" s="444">
        <f t="shared" ca="1" si="127"/>
        <v>43150950.175166287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43150950.175166287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179795.62572985952</v>
      </c>
      <c r="L1469" s="444">
        <f t="shared" ca="1" si="127"/>
        <v>43330745.800896145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43330745.800896145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180544.7741704006</v>
      </c>
      <c r="L1470" s="444">
        <f t="shared" ca="1" si="127"/>
        <v>43511290.575066544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43511290.575066544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181297.04406277728</v>
      </c>
      <c r="L1471" s="444">
        <f t="shared" ca="1" si="127"/>
        <v>43692587.619129322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43692587.619129322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182052.44841303883</v>
      </c>
      <c r="L1472" s="444">
        <f t="shared" ca="1" si="127"/>
        <v>43874640.067542359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43874640.067542359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182811.0002814265</v>
      </c>
      <c r="L1473" s="444">
        <f t="shared" ca="1" si="127"/>
        <v>44057451.067823783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44057451.067823783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183572.71278259909</v>
      </c>
      <c r="L1474" s="444">
        <f t="shared" ca="1" si="127"/>
        <v>44241023.780606382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44241023.780606382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184337.59908585993</v>
      </c>
      <c r="L1475" s="444">
        <f t="shared" ca="1" si="127"/>
        <v>44425361.379692242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44425361.379692242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185105.67241538432</v>
      </c>
      <c r="L1476" s="444">
        <f t="shared" ca="1" si="127"/>
        <v>44610467.052107625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44610467.052107625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185876.94605044843</v>
      </c>
      <c r="L1477" s="444">
        <f t="shared" ca="1" si="127"/>
        <v>44796343.998158075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44796343.998158075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186651.43332565864</v>
      </c>
      <c r="L1478" s="444">
        <f t="shared" ca="1" si="127"/>
        <v>44982995.431483731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44982995.431483731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187429.14763118222</v>
      </c>
      <c r="L1479" s="444">
        <f t="shared" ca="1" si="127"/>
        <v>45170424.579114914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45170424.579114914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188210.1024129788</v>
      </c>
      <c r="L1480" s="444">
        <f t="shared" ca="1" si="127"/>
        <v>45358634.68152789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45358634.68152789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188994.31117303288</v>
      </c>
      <c r="L1481" s="444">
        <f t="shared" ca="1" si="127"/>
        <v>45547628.99270092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45547628.99270092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189781.78746958717</v>
      </c>
      <c r="L1482" s="444">
        <f t="shared" ca="1" si="127"/>
        <v>45737410.780170508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45737410.780170508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190572.54491737712</v>
      </c>
      <c r="L1483" s="444">
        <f t="shared" ca="1" si="127"/>
        <v>45927983.325087883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45927983.325087883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191366.59718786617</v>
      </c>
      <c r="L1484" s="444">
        <f t="shared" ca="1" si="127"/>
        <v>46119349.922275752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46119349.922275752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192163.9580094823</v>
      </c>
      <c r="L1485" s="444">
        <f t="shared" ca="1" si="127"/>
        <v>46311513.880285233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46311513.880285233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192964.64116785512</v>
      </c>
      <c r="L1486" s="444">
        <f t="shared" ca="1" si="127"/>
        <v>46504478.52145309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46504478.52145309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193768.66050605453</v>
      </c>
      <c r="L1487" s="444">
        <f t="shared" ca="1" si="127"/>
        <v>46698247.181959145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46698247.181959145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194576.02992482978</v>
      </c>
      <c r="L1488" s="444">
        <f t="shared" ca="1" si="127"/>
        <v>46892823.211883977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46892823.211883977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195386.76338284989</v>
      </c>
      <c r="L1489" s="444">
        <f t="shared" ca="1" si="127"/>
        <v>47088209.975266829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47088209.975266829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196200.87489694511</v>
      </c>
      <c r="L1490" s="444">
        <f t="shared" ca="1" si="127"/>
        <v>47284410.850163773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47284410.850163773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197018.37854234906</v>
      </c>
      <c r="L1491" s="444">
        <f t="shared" ca="1" si="127"/>
        <v>47481429.228706121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47481429.228706121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197839.28845294216</v>
      </c>
      <c r="L1492" s="444">
        <f t="shared" ca="1" si="127"/>
        <v>47679268.517159067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47679268.517159067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198663.61882149611</v>
      </c>
      <c r="L1493" s="444">
        <f t="shared" ca="1" si="127"/>
        <v>47877932.135980561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47877932.135980561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199491.38389991899</v>
      </c>
      <c r="L1494" s="444">
        <f t="shared" ca="1" si="127"/>
        <v>48077423.519880481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48077423.519880481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200322.597999502</v>
      </c>
      <c r="L1495" s="444">
        <f t="shared" ca="1" si="127"/>
        <v>48277746.117879987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48277746.117879987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201157.2754911666</v>
      </c>
      <c r="L1496" s="444">
        <f t="shared" ca="1" si="127"/>
        <v>48478903.39337115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48478903.39337115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201995.43080571311</v>
      </c>
      <c r="L1497" s="444">
        <f t="shared" ca="1" si="127"/>
        <v>48680898.824176863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48680898.824176863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202837.07843407025</v>
      </c>
      <c r="L1498" s="444">
        <f t="shared" ca="1" si="127"/>
        <v>48883735.902610935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48883735.902610935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203682.23292754556</v>
      </c>
      <c r="L1499" s="444">
        <f t="shared" ca="1" si="127"/>
        <v>49087418.135538481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49087418.135538481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204530.908898077</v>
      </c>
      <c r="L1500" s="444">
        <f t="shared" ca="1" si="127"/>
        <v>49291949.044436559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49291949.044436559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205383.12101848566</v>
      </c>
      <c r="L1501" s="444">
        <f t="shared" ca="1" si="127"/>
        <v>49497332.165455043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49497332.165455043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206238.88402272935</v>
      </c>
      <c r="L1502" s="444">
        <f t="shared" ca="1" si="127"/>
        <v>49703571.049477771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49703571.049477771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207098.21270615738</v>
      </c>
      <c r="L1503" s="444">
        <f t="shared" ca="1" si="127"/>
        <v>49910669.262183927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49910669.262183927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207961.12192576635</v>
      </c>
      <c r="L1504" s="444">
        <f t="shared" ca="1" si="127"/>
        <v>50118630.384109691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50118630.384109691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208827.62660045704</v>
      </c>
      <c r="L1505" s="444">
        <f t="shared" ca="1" si="127"/>
        <v>50327458.01071015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50327458.01071015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209697.7417112923</v>
      </c>
      <c r="L1506" s="444">
        <f t="shared" ca="1" si="127"/>
        <v>50537155.752421439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50537155.752421439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210571.48230175598</v>
      </c>
      <c r="L1507" s="444">
        <f t="shared" ca="1" si="127"/>
        <v>50747727.234723195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50747727.234723195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211448.86347801331</v>
      </c>
      <c r="L1508" s="444">
        <f t="shared" ca="1" si="127"/>
        <v>50959176.098201208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50959176.098201208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212329.90040917171</v>
      </c>
      <c r="L1509" s="444">
        <f t="shared" ca="1" si="127"/>
        <v>51171505.998610377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51171505.998610377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213214.60832754325</v>
      </c>
      <c r="L1510" s="444">
        <f t="shared" ca="1" si="127"/>
        <v>51384720.606937923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51384720.606937923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214103.00252890799</v>
      </c>
      <c r="L1511" s="444">
        <f t="shared" ca="1" si="127"/>
        <v>51598823.609466828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51598823.609466828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214995.09837277845</v>
      </c>
      <c r="L1512" s="444">
        <f t="shared" ca="1" si="127"/>
        <v>51813818.707839608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51813818.707839608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215890.91128266504</v>
      </c>
      <c r="L1513" s="444">
        <f t="shared" ca="1" si="127"/>
        <v>52029709.619122274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52029709.619122274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216790.4567463428</v>
      </c>
      <c r="L1514" s="444">
        <f t="shared" ca="1" si="127"/>
        <v>52246500.075868614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52246500.075868614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217693.75031611923</v>
      </c>
      <c r="L1515" s="444">
        <f t="shared" ca="1" si="127"/>
        <v>52464193.826184735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52464193.826184735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218600.80760910307</v>
      </c>
      <c r="L1516" s="444">
        <f t="shared" ca="1" si="127"/>
        <v>52682794.633793838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52682794.633793838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219511.64430747434</v>
      </c>
      <c r="L1517" s="444">
        <f t="shared" ca="1" si="127"/>
        <v>52902306.27810131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52902306.27810131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220426.27615875541</v>
      </c>
      <c r="L1518" s="444">
        <f t="shared" ca="1" si="127"/>
        <v>53122732.554260068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53122732.554260068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221344.71897608362</v>
      </c>
      <c r="L1519" s="444">
        <f t="shared" ca="1" si="127"/>
        <v>53344077.273236148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53344077.273236148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222266.98863848395</v>
      </c>
      <c r="L1520" s="444">
        <f t="shared" ca="1" si="127"/>
        <v>53566344.261874631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53566344.261874631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223193.10109114426</v>
      </c>
      <c r="L1521" s="444">
        <f t="shared" ca="1" si="127"/>
        <v>53789537.362965778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53789537.362965778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224123.07234569071</v>
      </c>
      <c r="L1522" s="444">
        <f t="shared" ca="1" si="127"/>
        <v>54013660.435311466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54013660.435311466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225056.91848046443</v>
      </c>
      <c r="L1523" s="444">
        <f t="shared" ca="1" si="127"/>
        <v>54238717.35379193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54238717.35379193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225994.65564079973</v>
      </c>
      <c r="L1524" s="444">
        <f t="shared" ca="1" si="127"/>
        <v>54464712.009432733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54464712.009432733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226936.30003930305</v>
      </c>
      <c r="L1525" s="444">
        <f t="shared" ca="1" si="127"/>
        <v>54691648.309472039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54691648.309472039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227881.8679561335</v>
      </c>
      <c r="L1526" s="444">
        <f t="shared" ca="1" si="127"/>
        <v>54919530.177428171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54919530.177428171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228831.37573928406</v>
      </c>
      <c r="L1527" s="444">
        <f t="shared" ca="1" si="127"/>
        <v>55148361.553167455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55148361.553167455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229784.83980486443</v>
      </c>
      <c r="L1528" s="444">
        <f t="shared" ca="1" si="127"/>
        <v>55378146.39297232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55378146.39297232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230742.27663738467</v>
      </c>
      <c r="L1529" s="444">
        <f t="shared" ca="1" si="127"/>
        <v>55608888.669609703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55608888.669609703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231703.70279004044</v>
      </c>
      <c r="L1530" s="444">
        <f t="shared" ca="1" si="127"/>
        <v>55840592.37239974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55840592.37239974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232669.13488499893</v>
      </c>
      <c r="L1531" s="444">
        <f t="shared" ca="1" si="127"/>
        <v>56073261.507284738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56073261.507284738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233638.58961368643</v>
      </c>
      <c r="L1532" s="444">
        <f t="shared" ca="1" si="127"/>
        <v>56306900.096898422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56306900.096898422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234612.08373707678</v>
      </c>
      <c r="L1533" s="444">
        <f t="shared" ca="1" si="127"/>
        <v>56541512.180635497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56541512.180635497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235589.63408598123</v>
      </c>
      <c r="L1534" s="444">
        <f t="shared" ca="1" si="127"/>
        <v>56777101.81472148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56777101.81472148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236571.25756133947</v>
      </c>
      <c r="L1535" s="444">
        <f t="shared" ca="1" si="127"/>
        <v>57013673.072282821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57013673.072282821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237556.97113451178</v>
      </c>
      <c r="L1536" s="444">
        <f t="shared" ca="1" si="127"/>
        <v>57251230.043417335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57251230.043417335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238546.79184757223</v>
      </c>
      <c r="L1537" s="444">
        <f t="shared" ca="1" si="127"/>
        <v>57489776.835264906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57489776.835264906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239540.73681360375</v>
      </c>
      <c r="L1538" s="444">
        <f t="shared" ref="L1538:L1792" ca="1" si="132">I1538-J1538+K1538</f>
        <v>57729317.572078511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57729317.572078511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240538.82321699377</v>
      </c>
      <c r="L1539" s="444">
        <f t="shared" ca="1" si="132"/>
        <v>57969856.395295508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57969856.395295508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241541.06831373129</v>
      </c>
      <c r="L1540" s="444">
        <f t="shared" ca="1" si="132"/>
        <v>58211397.463609241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58211397.463609241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242547.48943170518</v>
      </c>
      <c r="L1541" s="444">
        <f t="shared" ca="1" si="132"/>
        <v>58453944.953040943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58453944.953040943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243558.1039710039</v>
      </c>
      <c r="L1542" s="444">
        <f t="shared" ca="1" si="132"/>
        <v>58697503.057011947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58697503.057011947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244572.92940421644</v>
      </c>
      <c r="L1543" s="444">
        <f t="shared" ca="1" si="132"/>
        <v>58942075.986416161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58942075.986416161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245591.98327673401</v>
      </c>
      <c r="L1544" s="444">
        <f t="shared" ca="1" si="132"/>
        <v>59187667.969692893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59187667.969692893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246615.28320705376</v>
      </c>
      <c r="L1545" s="444">
        <f t="shared" ca="1" si="132"/>
        <v>59434283.252899945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59434283.252899945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247642.84688708305</v>
      </c>
      <c r="L1546" s="444">
        <f t="shared" ca="1" si="132"/>
        <v>59681926.099787027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59681926.099787027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248674.69208244592</v>
      </c>
      <c r="L1547" s="444">
        <f t="shared" ca="1" si="132"/>
        <v>59930600.791869469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59930600.791869469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249710.83663278943</v>
      </c>
      <c r="L1548" s="444">
        <f t="shared" ca="1" si="132"/>
        <v>60180311.628502257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60180311.628502257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250751.29845209274</v>
      </c>
      <c r="L1549" s="444">
        <f t="shared" ca="1" si="132"/>
        <v>60431062.926954351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60431062.926954351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251796.09552897647</v>
      </c>
      <c r="L1550" s="444">
        <f t="shared" ca="1" si="132"/>
        <v>60682859.022483326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60682859.022483326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252845.24592701389</v>
      </c>
      <c r="L1551" s="444">
        <f t="shared" ca="1" si="132"/>
        <v>60935704.26841034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60935704.26841034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253898.76778504311</v>
      </c>
      <c r="L1552" s="444">
        <f t="shared" ca="1" si="132"/>
        <v>61189603.036195382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61189603.036195382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254956.67931748077</v>
      </c>
      <c r="L1553" s="444">
        <f t="shared" ca="1" si="132"/>
        <v>61444559.715512864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61444559.715512864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256018.99881463693</v>
      </c>
      <c r="L1554" s="444">
        <f t="shared" ca="1" si="132"/>
        <v>61700578.714327499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61700578.714327499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257085.74464303124</v>
      </c>
      <c r="L1555" s="444">
        <f t="shared" ca="1" si="132"/>
        <v>61957664.458970532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61957664.458970532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258156.93524571054</v>
      </c>
      <c r="L1556" s="444">
        <f t="shared" ca="1" si="132"/>
        <v>62215821.394216239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62215821.394216239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259232.58914256762</v>
      </c>
      <c r="L1557" s="444">
        <f t="shared" ca="1" si="132"/>
        <v>62475053.983358808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62475053.983358808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260312.72493066173</v>
      </c>
      <c r="L1558" s="444">
        <f t="shared" ca="1" si="132"/>
        <v>62735366.708289467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62735366.708289467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261397.36128453945</v>
      </c>
      <c r="L1559" s="444">
        <f t="shared" ca="1" si="132"/>
        <v>62996764.069574006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62996764.069574006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262486.51695655833</v>
      </c>
      <c r="L1560" s="444">
        <f t="shared" ca="1" si="132"/>
        <v>63259250.586530566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63259250.586530566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263580.21077721071</v>
      </c>
      <c r="L1561" s="444">
        <f t="shared" ca="1" si="132"/>
        <v>63522830.797307774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63522830.797307774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264678.46165544906</v>
      </c>
      <c r="L1562" s="444">
        <f t="shared" ca="1" si="132"/>
        <v>63787509.25896322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63787509.25896322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265781.28857901343</v>
      </c>
      <c r="L1563" s="444">
        <f t="shared" ca="1" si="132"/>
        <v>64053290.547542237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64053290.547542237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266888.7106147593</v>
      </c>
      <c r="L1564" s="444">
        <f t="shared" ca="1" si="132"/>
        <v>64320179.258156992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64320179.258156992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268000.74690898741</v>
      </c>
      <c r="L1565" s="444">
        <f t="shared" ca="1" si="132"/>
        <v>64588180.005065978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64588180.005065978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269117.41668777488</v>
      </c>
      <c r="L1566" s="444">
        <f t="shared" ca="1" si="132"/>
        <v>64857297.421753749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64857297.421753749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270238.73925730726</v>
      </c>
      <c r="L1567" s="444">
        <f t="shared" ca="1" si="132"/>
        <v>65127536.161011055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65127536.161011055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271364.73400421272</v>
      </c>
      <c r="L1568" s="444">
        <f t="shared" ca="1" si="132"/>
        <v>65398900.89501527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65398900.89501527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272495.420395897</v>
      </c>
      <c r="L1569" s="444">
        <f t="shared" ca="1" si="132"/>
        <v>65671396.315411165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65671396.315411165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273630.81798087986</v>
      </c>
      <c r="L1570" s="444">
        <f t="shared" ca="1" si="132"/>
        <v>65945027.133392043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65945027.133392043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274770.94638913352</v>
      </c>
      <c r="L1571" s="444">
        <f t="shared" ca="1" si="132"/>
        <v>66219798.079781175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66219798.079781175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275915.82533242158</v>
      </c>
      <c r="L1572" s="444">
        <f t="shared" ca="1" si="132"/>
        <v>66495713.905113593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66495713.905113593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277065.47460463998</v>
      </c>
      <c r="L1573" s="444">
        <f t="shared" ca="1" si="132"/>
        <v>66772779.379718229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66772779.379718229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278219.91408215929</v>
      </c>
      <c r="L1574" s="444">
        <f t="shared" ca="1" si="132"/>
        <v>67050999.293800391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67050999.293800391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279379.16372416832</v>
      </c>
      <c r="L1575" s="444">
        <f t="shared" ca="1" si="132"/>
        <v>67330378.457524553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67330378.457524553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280543.24357301899</v>
      </c>
      <c r="L1576" s="444">
        <f t="shared" ca="1" si="132"/>
        <v>67610921.701097578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67610921.701097578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281712.17375457322</v>
      </c>
      <c r="L1577" s="444">
        <f t="shared" ca="1" si="132"/>
        <v>67892633.874852151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67892633.874852151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282885.9744785506</v>
      </c>
      <c r="L1578" s="444">
        <f t="shared" ca="1" si="132"/>
        <v>68175519.849330708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68175519.849330708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284064.66603887797</v>
      </c>
      <c r="L1579" s="444">
        <f t="shared" ca="1" si="132"/>
        <v>68459584.515369579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68459584.515369579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285248.26881403988</v>
      </c>
      <c r="L1580" s="444">
        <f t="shared" ca="1" si="132"/>
        <v>68744832.784183621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68744832.784183621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286436.80326743174</v>
      </c>
      <c r="L1581" s="444">
        <f t="shared" ca="1" si="132"/>
        <v>69031269.587451056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69031269.587451056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287630.28994771274</v>
      </c>
      <c r="L1582" s="444">
        <f t="shared" ca="1" si="132"/>
        <v>69318899.877398774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69318899.877398774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288828.74948916154</v>
      </c>
      <c r="L1583" s="444">
        <f t="shared" ca="1" si="132"/>
        <v>69607728.626887932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69607728.626887932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290032.20261203306</v>
      </c>
      <c r="L1584" s="444">
        <f t="shared" ca="1" si="132"/>
        <v>69897760.82949996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69897760.82949996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291240.67012291652</v>
      </c>
      <c r="L1585" s="444">
        <f t="shared" ca="1" si="132"/>
        <v>70189001.499622881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70189001.499622881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292454.17291509535</v>
      </c>
      <c r="L1586" s="444">
        <f t="shared" ca="1" si="132"/>
        <v>70481455.672537982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70481455.672537982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293672.73196890828</v>
      </c>
      <c r="L1587" s="444">
        <f t="shared" ca="1" si="132"/>
        <v>70775128.404506892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70775128.404506892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294896.36835211207</v>
      </c>
      <c r="L1588" s="444">
        <f t="shared" ca="1" si="132"/>
        <v>71070024.772859007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71070024.772859007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296125.10322024586</v>
      </c>
      <c r="L1589" s="444">
        <f t="shared" ca="1" si="132"/>
        <v>71366149.876079246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71366149.876079246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297358.95781699684</v>
      </c>
      <c r="L1590" s="444">
        <f t="shared" ca="1" si="132"/>
        <v>71663508.83389625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71663508.83389625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298597.95347456768</v>
      </c>
      <c r="L1591" s="444">
        <f t="shared" ca="1" si="132"/>
        <v>71962106.787370816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71962106.787370816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299842.11161404505</v>
      </c>
      <c r="L1592" s="444">
        <f t="shared" ca="1" si="132"/>
        <v>72261948.898984864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72261948.898984864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301091.45374577027</v>
      </c>
      <c r="L1593" s="444">
        <f t="shared" ca="1" si="132"/>
        <v>72563040.352730632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72563040.352730632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302346.00146971096</v>
      </c>
      <c r="L1594" s="444">
        <f t="shared" ca="1" si="132"/>
        <v>72865386.354200348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72865386.354200348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303605.77647583478</v>
      </c>
      <c r="L1595" s="444">
        <f t="shared" ca="1" si="132"/>
        <v>73168992.13067618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73168992.13067618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304870.80054448405</v>
      </c>
      <c r="L1596" s="444">
        <f t="shared" ca="1" si="132"/>
        <v>73473862.931220666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73473862.931220666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306141.0955467528</v>
      </c>
      <c r="L1597" s="444">
        <f t="shared" ca="1" si="132"/>
        <v>73780004.026767418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73780004.026767418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307416.68344486423</v>
      </c>
      <c r="L1598" s="444">
        <f t="shared" ca="1" si="132"/>
        <v>74087420.710212275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74087420.710212275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308697.58629255113</v>
      </c>
      <c r="L1599" s="444">
        <f t="shared" ca="1" si="132"/>
        <v>74396118.296504825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74396118.296504825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309983.82623543678</v>
      </c>
      <c r="L1600" s="444">
        <f t="shared" ca="1" si="132"/>
        <v>74706102.122740269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74706102.122740269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311275.42551141779</v>
      </c>
      <c r="L1601" s="444">
        <f t="shared" ca="1" si="132"/>
        <v>75017377.548251688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75017377.548251688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312572.40645104868</v>
      </c>
      <c r="L1602" s="444">
        <f t="shared" ca="1" si="132"/>
        <v>75329949.954702735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75329949.954702735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313874.79147792805</v>
      </c>
      <c r="L1603" s="444">
        <f t="shared" ca="1" si="132"/>
        <v>75643824.746180668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75643824.746180668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315182.60310908611</v>
      </c>
      <c r="L1604" s="444">
        <f t="shared" ca="1" si="132"/>
        <v>75959007.34928976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75959007.34928976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316495.86395537399</v>
      </c>
      <c r="L1605" s="444">
        <f t="shared" ca="1" si="132"/>
        <v>76275503.213245139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76275503.213245139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317814.59672185476</v>
      </c>
      <c r="L1606" s="444">
        <f t="shared" ca="1" si="132"/>
        <v>76593317.809966996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76593317.809966996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319138.82420819579</v>
      </c>
      <c r="L1607" s="444">
        <f t="shared" ca="1" si="132"/>
        <v>76912456.634175196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76912456.634175196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320468.56930906331</v>
      </c>
      <c r="L1608" s="444">
        <f t="shared" ca="1" si="132"/>
        <v>77232925.203484267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77232925.203484267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321803.85501451779</v>
      </c>
      <c r="L1609" s="444">
        <f t="shared" ca="1" si="132"/>
        <v>77554729.058498785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77554729.058498785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323144.70441041159</v>
      </c>
      <c r="L1610" s="444">
        <f t="shared" ca="1" si="132"/>
        <v>77877873.762909204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77877873.762909204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324491.14067878836</v>
      </c>
      <c r="L1611" s="444">
        <f t="shared" ca="1" si="132"/>
        <v>78202364.903587997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78202364.903587997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325843.18709828332</v>
      </c>
      <c r="L1612" s="444">
        <f t="shared" ca="1" si="132"/>
        <v>78528208.090686277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78528208.090686277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327200.86704452615</v>
      </c>
      <c r="L1613" s="444">
        <f t="shared" ca="1" si="132"/>
        <v>78855408.9577308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78855408.9577308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328564.20399054501</v>
      </c>
      <c r="L1614" s="444">
        <f t="shared" ca="1" si="132"/>
        <v>79183973.161721349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79183973.161721349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329933.22150717227</v>
      </c>
      <c r="L1615" s="444">
        <f t="shared" ca="1" si="132"/>
        <v>79513906.383228526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79513906.383228526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331307.94326345221</v>
      </c>
      <c r="L1616" s="444">
        <f t="shared" ca="1" si="132"/>
        <v>79845214.326491982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79845214.326491982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332688.3930270499</v>
      </c>
      <c r="L1617" s="444">
        <f t="shared" ca="1" si="132"/>
        <v>80177902.719519034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80177902.719519034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334074.59466466261</v>
      </c>
      <c r="L1618" s="444">
        <f t="shared" ca="1" si="132"/>
        <v>80511977.314183697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80511977.314183697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335466.57214243209</v>
      </c>
      <c r="L1619" s="444">
        <f t="shared" ca="1" si="132"/>
        <v>80847443.886326134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80847443.886326134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336864.34952635888</v>
      </c>
      <c r="L1620" s="444">
        <f t="shared" ca="1" si="132"/>
        <v>81184308.235852495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81184308.235852495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338267.95098271873</v>
      </c>
      <c r="L1621" s="444">
        <f t="shared" ca="1" si="132"/>
        <v>81522576.186835214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81522576.186835214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339677.40077848005</v>
      </c>
      <c r="L1622" s="444">
        <f t="shared" ca="1" si="132"/>
        <v>81862253.587613702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81862253.587613702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341092.72328172374</v>
      </c>
      <c r="L1623" s="444">
        <f t="shared" ca="1" si="132"/>
        <v>82203346.310895428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82203346.310895428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342513.94296206429</v>
      </c>
      <c r="L1624" s="444">
        <f t="shared" ca="1" si="132"/>
        <v>82545860.253857493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82545860.253857493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343941.08439107286</v>
      </c>
      <c r="L1625" s="444">
        <f t="shared" ca="1" si="132"/>
        <v>82889801.338248566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82889801.338248566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345374.17224270233</v>
      </c>
      <c r="L1626" s="444">
        <f t="shared" ca="1" si="132"/>
        <v>83235175.510491267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83235175.510491267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346813.23129371362</v>
      </c>
      <c r="L1627" s="444">
        <f t="shared" ca="1" si="132"/>
        <v>83581988.741784975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83581988.741784975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348258.28642410407</v>
      </c>
      <c r="L1628" s="444">
        <f t="shared" ca="1" si="132"/>
        <v>83930247.028209075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83930247.028209075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349709.36261753779</v>
      </c>
      <c r="L1629" s="444">
        <f t="shared" ca="1" si="132"/>
        <v>84279956.390826613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84279956.390826613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351166.48496177758</v>
      </c>
      <c r="L1630" s="444">
        <f t="shared" ca="1" si="132"/>
        <v>84631122.875788391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84631122.875788391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352629.67864911829</v>
      </c>
      <c r="L1631" s="444">
        <f t="shared" ca="1" si="132"/>
        <v>84983752.554437503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84983752.554437503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354098.96897682291</v>
      </c>
      <c r="L1632" s="444">
        <f t="shared" ca="1" si="132"/>
        <v>85337851.523414329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85337851.523414329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355574.38134755968</v>
      </c>
      <c r="L1633" s="444">
        <f t="shared" ca="1" si="132"/>
        <v>85693425.904761896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85693425.904761896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357055.94126984122</v>
      </c>
      <c r="L1634" s="444">
        <f t="shared" ca="1" si="132"/>
        <v>86050481.84603174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86050481.84603174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358543.67435846559</v>
      </c>
      <c r="L1635" s="444">
        <f t="shared" ca="1" si="132"/>
        <v>86409025.520390213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86409025.520390213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360037.60633495922</v>
      </c>
      <c r="L1636" s="444">
        <f t="shared" ca="1" si="132"/>
        <v>86769063.126725167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86769063.126725167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361537.76302802155</v>
      </c>
      <c r="L1637" s="444">
        <f t="shared" ca="1" si="132"/>
        <v>87130600.889753193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87130600.889753193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363044.17037397163</v>
      </c>
      <c r="L1638" s="444">
        <f t="shared" ca="1" si="132"/>
        <v>87493645.060127169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87493645.060127169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364556.85441719653</v>
      </c>
      <c r="L1639" s="444">
        <f t="shared" ca="1" si="132"/>
        <v>87858201.914544359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87858201.914544359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366075.84131060151</v>
      </c>
      <c r="L1640" s="444">
        <f t="shared" ca="1" si="132"/>
        <v>88224277.755854964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88224277.755854964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367601.15731606237</v>
      </c>
      <c r="L1641" s="444">
        <f t="shared" ca="1" si="132"/>
        <v>88591878.913171023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88591878.913171023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369132.82880487927</v>
      </c>
      <c r="L1642" s="444">
        <f t="shared" ca="1" si="132"/>
        <v>88961011.741975904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88961011.741975904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370670.88225823292</v>
      </c>
      <c r="L1643" s="444">
        <f t="shared" ca="1" si="132"/>
        <v>89331682.62423414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89331682.62423414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372215.34426764224</v>
      </c>
      <c r="L1644" s="444">
        <f t="shared" ca="1" si="132"/>
        <v>89703897.968501776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89703897.968501776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373766.24153542408</v>
      </c>
      <c r="L1645" s="444">
        <f t="shared" ca="1" si="132"/>
        <v>90077664.210037202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90077664.210037202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375323.60087515501</v>
      </c>
      <c r="L1646" s="444">
        <f t="shared" ca="1" si="132"/>
        <v>90452987.810912356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90452987.810912356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376887.44921213482</v>
      </c>
      <c r="L1647" s="444">
        <f t="shared" ca="1" si="132"/>
        <v>90829875.26012449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90829875.26012449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378457.81358385202</v>
      </c>
      <c r="L1648" s="444">
        <f t="shared" ca="1" si="132"/>
        <v>91208333.073708341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91208333.073708341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380034.72114045144</v>
      </c>
      <c r="L1649" s="444">
        <f t="shared" ca="1" si="132"/>
        <v>91588367.794848785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91588367.794848785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381618.19914520328</v>
      </c>
      <c r="L1650" s="444">
        <f t="shared" ca="1" si="132"/>
        <v>91969985.993993983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91969985.993993983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383208.27497497492</v>
      </c>
      <c r="L1651" s="444">
        <f t="shared" ca="1" si="132"/>
        <v>92353194.268968955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92353194.268968955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384804.97612070397</v>
      </c>
      <c r="L1652" s="444">
        <f t="shared" ca="1" si="132"/>
        <v>92737999.245089665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92737999.245089665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386408.33018787362</v>
      </c>
      <c r="L1653" s="444">
        <f t="shared" ca="1" si="132"/>
        <v>93124407.575277537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93124407.575277537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388018.36489698972</v>
      </c>
      <c r="L1654" s="444">
        <f t="shared" ca="1" si="132"/>
        <v>93512425.94017452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93512425.94017452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389635.10808406048</v>
      </c>
      <c r="L1655" s="444">
        <f t="shared" ca="1" si="132"/>
        <v>93902061.048258588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93902061.048258588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391258.58770107746</v>
      </c>
      <c r="L1656" s="444">
        <f t="shared" ca="1" si="132"/>
        <v>94293319.63595967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94293319.63595967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392888.8318164986</v>
      </c>
      <c r="L1657" s="444">
        <f t="shared" ca="1" si="132"/>
        <v>94686208.467776164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94686208.467776164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394525.86861573404</v>
      </c>
      <c r="L1658" s="444">
        <f t="shared" ca="1" si="132"/>
        <v>95080734.336391896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95080734.336391896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396169.72640163288</v>
      </c>
      <c r="L1659" s="444">
        <f t="shared" ca="1" si="132"/>
        <v>95476904.062793523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95476904.062793523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397820.433594973</v>
      </c>
      <c r="L1660" s="444">
        <f t="shared" ca="1" si="132"/>
        <v>95874724.496388495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95874724.496388495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399478.01873495209</v>
      </c>
      <c r="L1661" s="444">
        <f t="shared" ca="1" si="132"/>
        <v>96274202.515123442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96274202.515123442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401142.51047968102</v>
      </c>
      <c r="L1662" s="444">
        <f t="shared" ca="1" si="132"/>
        <v>96675345.025603116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96675345.025603116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402813.93760667962</v>
      </c>
      <c r="L1663" s="444">
        <f t="shared" ca="1" si="132"/>
        <v>97078158.963209793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97078158.963209793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404492.32901337411</v>
      </c>
      <c r="L1664" s="444">
        <f t="shared" ca="1" si="132"/>
        <v>97482651.29222317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97482651.29222317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406177.71371759655</v>
      </c>
      <c r="L1665" s="444">
        <f t="shared" ca="1" si="132"/>
        <v>97888829.005940765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97888829.005940765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407870.12085808651</v>
      </c>
      <c r="L1666" s="444">
        <f t="shared" ca="1" si="132"/>
        <v>98296699.126798853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98296699.126798853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409569.57969499519</v>
      </c>
      <c r="L1667" s="444">
        <f t="shared" ca="1" si="132"/>
        <v>98706268.706493855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98706268.706493855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411276.11961039103</v>
      </c>
      <c r="L1668" s="444">
        <f t="shared" ca="1" si="132"/>
        <v>99117544.826104239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99117544.826104239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412989.77010876767</v>
      </c>
      <c r="L1669" s="444">
        <f t="shared" ca="1" si="132"/>
        <v>99530534.596213013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99530534.596213013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414710.56081755424</v>
      </c>
      <c r="L1670" s="444">
        <f t="shared" ca="1" si="132"/>
        <v>99945245.157030568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99945245.157030568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416438.52148762735</v>
      </c>
      <c r="L1671" s="444">
        <f t="shared" ca="1" si="132"/>
        <v>100361683.67851819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100361683.67851819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418173.68199382577</v>
      </c>
      <c r="L1672" s="444">
        <f t="shared" ca="1" si="132"/>
        <v>100779857.36051202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100779857.36051202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419916.07233546674</v>
      </c>
      <c r="L1673" s="444">
        <f t="shared" ca="1" si="132"/>
        <v>101199773.43284748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101199773.43284748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421665.72263686452</v>
      </c>
      <c r="L1674" s="444">
        <f t="shared" ca="1" si="132"/>
        <v>101621439.15548435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101621439.15548435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423422.66314785142</v>
      </c>
      <c r="L1675" s="444">
        <f t="shared" ca="1" si="132"/>
        <v>102044861.8186322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102044861.8186322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425186.92424430081</v>
      </c>
      <c r="L1676" s="444">
        <f t="shared" ca="1" si="132"/>
        <v>102470048.7428765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102470048.7428765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426958.53642865206</v>
      </c>
      <c r="L1677" s="444">
        <f t="shared" ca="1" si="132"/>
        <v>102897007.27930515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102897007.27930515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428737.53033043811</v>
      </c>
      <c r="L1678" s="444">
        <f t="shared" ca="1" si="132"/>
        <v>103325744.80963558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103325744.80963558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430523.93670681491</v>
      </c>
      <c r="L1679" s="444">
        <f t="shared" ca="1" si="132"/>
        <v>103756268.74634239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103756268.74634239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432317.78644309327</v>
      </c>
      <c r="L1680" s="444">
        <f t="shared" ca="1" si="132"/>
        <v>104188586.53278549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104188586.53278549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434119.11055327288</v>
      </c>
      <c r="L1681" s="444">
        <f t="shared" ca="1" si="132"/>
        <v>104622705.64333877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104622705.64333877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435927.94018057821</v>
      </c>
      <c r="L1682" s="444">
        <f t="shared" ca="1" si="132"/>
        <v>105058633.58351935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105058633.58351935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437744.30659799732</v>
      </c>
      <c r="L1683" s="444">
        <f t="shared" ca="1" si="132"/>
        <v>105496377.89011735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105496377.89011735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439568.24120882223</v>
      </c>
      <c r="L1684" s="444">
        <f t="shared" ca="1" si="132"/>
        <v>105935946.13132617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105935946.13132617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441399.77554719237</v>
      </c>
      <c r="L1685" s="444">
        <f t="shared" ca="1" si="132"/>
        <v>106377345.90687336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106377345.90687336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443238.94127863907</v>
      </c>
      <c r="L1686" s="444">
        <f t="shared" ca="1" si="132"/>
        <v>106820584.848152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106820584.848152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445085.77020063333</v>
      </c>
      <c r="L1687" s="444">
        <f t="shared" ca="1" si="132"/>
        <v>107265670.61835264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107265670.61835264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446940.29424313596</v>
      </c>
      <c r="L1688" s="444">
        <f t="shared" ca="1" si="132"/>
        <v>107712610.91259578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107712610.91259578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448802.54546914907</v>
      </c>
      <c r="L1689" s="444">
        <f t="shared" ca="1" si="132"/>
        <v>108161413.45806493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108161413.45806493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450672.55607527052</v>
      </c>
      <c r="L1690" s="444">
        <f t="shared" ca="1" si="132"/>
        <v>108612086.0141402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108612086.0141402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452550.35839225084</v>
      </c>
      <c r="L1691" s="444">
        <f t="shared" ca="1" si="132"/>
        <v>109064636.37253246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109064636.37253246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454435.98488555191</v>
      </c>
      <c r="L1692" s="444">
        <f t="shared" ca="1" si="132"/>
        <v>109519072.35741802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109519072.35741802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456329.46815590846</v>
      </c>
      <c r="L1693" s="444">
        <f t="shared" ca="1" si="132"/>
        <v>109975401.82557392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109975401.82557392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458230.84093989135</v>
      </c>
      <c r="L1694" s="444">
        <f t="shared" ca="1" si="132"/>
        <v>110433632.66651382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110433632.66651382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460140.1361104743</v>
      </c>
      <c r="L1695" s="444">
        <f t="shared" ca="1" si="132"/>
        <v>110893772.80262429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110893772.80262429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462057.3866776012</v>
      </c>
      <c r="L1696" s="444">
        <f t="shared" ca="1" si="132"/>
        <v>111355830.18930189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111355830.18930189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463982.62578875787</v>
      </c>
      <c r="L1697" s="444">
        <f t="shared" ca="1" si="132"/>
        <v>111819812.81509066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111819812.81509066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465915.88672954438</v>
      </c>
      <c r="L1698" s="444">
        <f t="shared" ca="1" si="132"/>
        <v>112285728.70182019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112285728.70182019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467857.2029242508</v>
      </c>
      <c r="L1699" s="444">
        <f t="shared" ca="1" si="132"/>
        <v>112753585.90474445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112753585.90474445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469806.60793643526</v>
      </c>
      <c r="L1700" s="444">
        <f t="shared" ca="1" si="132"/>
        <v>113223392.51268089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113223392.51268089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471764.1354695037</v>
      </c>
      <c r="L1701" s="444">
        <f t="shared" ca="1" si="132"/>
        <v>113695156.64815038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113695156.64815038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473729.81936729327</v>
      </c>
      <c r="L1702" s="444">
        <f t="shared" ca="1" si="132"/>
        <v>114168886.46751767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114168886.46751767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475703.69361465698</v>
      </c>
      <c r="L1703" s="444">
        <f t="shared" ca="1" si="132"/>
        <v>114644590.16113234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114644590.16113234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477685.79233805137</v>
      </c>
      <c r="L1704" s="444">
        <f t="shared" ca="1" si="132"/>
        <v>115122275.95347039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115122275.95347039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479676.14980612666</v>
      </c>
      <c r="L1705" s="444">
        <f t="shared" ca="1" si="132"/>
        <v>115601952.10327652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115601952.10327652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481674.80043031881</v>
      </c>
      <c r="L1706" s="444">
        <f t="shared" ca="1" si="132"/>
        <v>116083626.90370683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116083626.90370683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483681.77876544511</v>
      </c>
      <c r="L1707" s="444">
        <f t="shared" ca="1" si="132"/>
        <v>116567308.68247227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116567308.68247227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485697.11951030121</v>
      </c>
      <c r="L1708" s="444">
        <f t="shared" ca="1" si="132"/>
        <v>117053005.80198258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117053005.80198258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487720.8575082607</v>
      </c>
      <c r="L1709" s="444">
        <f t="shared" ca="1" si="132"/>
        <v>117540726.65949084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117540726.65949084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489753.0277478784</v>
      </c>
      <c r="L1710" s="444">
        <f t="shared" ca="1" si="132"/>
        <v>118030479.68723872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118030479.68723872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491793.66536349466</v>
      </c>
      <c r="L1711" s="444">
        <f t="shared" ca="1" si="132"/>
        <v>118522273.35260221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118522273.35260221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493842.80563584255</v>
      </c>
      <c r="L1712" s="444">
        <f t="shared" ca="1" si="132"/>
        <v>119016116.15823805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119016116.15823805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495900.48399265856</v>
      </c>
      <c r="L1713" s="444">
        <f t="shared" ca="1" si="132"/>
        <v>119512016.64223072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119512016.64223072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497966.73600929463</v>
      </c>
      <c r="L1714" s="444">
        <f t="shared" ca="1" si="132"/>
        <v>120009983.37824002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120009983.37824002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500041.59740933339</v>
      </c>
      <c r="L1715" s="444">
        <f t="shared" ca="1" si="132"/>
        <v>120510024.97564936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120510024.97564936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502125.10406520561</v>
      </c>
      <c r="L1716" s="444">
        <f t="shared" ca="1" si="132"/>
        <v>121012150.07971457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121012150.07971457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504217.2919988106</v>
      </c>
      <c r="L1717" s="444">
        <f t="shared" ca="1" si="132"/>
        <v>121516367.37171337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121516367.37171337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506318.19738213904</v>
      </c>
      <c r="L1718" s="444">
        <f t="shared" ca="1" si="132"/>
        <v>122022685.56909551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122022685.56909551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508427.85653789801</v>
      </c>
      <c r="L1719" s="444">
        <f t="shared" ca="1" si="132"/>
        <v>122531113.4256334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122531113.4256334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510546.30594013917</v>
      </c>
      <c r="L1720" s="444">
        <f t="shared" ca="1" si="132"/>
        <v>123041659.73157354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123041659.73157354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512673.58221488964</v>
      </c>
      <c r="L1721" s="444">
        <f t="shared" ca="1" si="132"/>
        <v>123554333.31378843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123554333.31378843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514809.72214078519</v>
      </c>
      <c r="L1722" s="444">
        <f t="shared" ca="1" si="132"/>
        <v>124069143.03592922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124069143.03592922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516954.76264970511</v>
      </c>
      <c r="L1723" s="444">
        <f t="shared" ca="1" si="132"/>
        <v>124586097.79857892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124586097.79857892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519108.74082741223</v>
      </c>
      <c r="L1724" s="444">
        <f t="shared" ca="1" si="132"/>
        <v>125105206.53940633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125105206.53940633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521271.69391419302</v>
      </c>
      <c r="L1725" s="444">
        <f t="shared" ca="1" si="132"/>
        <v>125626478.23332052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125626478.23332052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523443.65930550208</v>
      </c>
      <c r="L1726" s="444">
        <f t="shared" ca="1" si="132"/>
        <v>126149921.89262602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126149921.89262602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525624.6745526084</v>
      </c>
      <c r="L1727" s="444">
        <f t="shared" ca="1" si="132"/>
        <v>126675546.56717862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126675546.56717862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527814.77736324421</v>
      </c>
      <c r="L1728" s="444">
        <f t="shared" ca="1" si="132"/>
        <v>127203361.34454186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127203361.34454186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530014.00560225779</v>
      </c>
      <c r="L1729" s="444">
        <f t="shared" ca="1" si="132"/>
        <v>127733375.35014412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127733375.35014412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532222.39729226718</v>
      </c>
      <c r="L1730" s="444">
        <f t="shared" ca="1" si="132"/>
        <v>128265597.74743639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128265597.74743639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534439.99061431817</v>
      </c>
      <c r="L1731" s="444">
        <f t="shared" ca="1" si="132"/>
        <v>128800037.73805071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128800037.73805071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536666.82390854461</v>
      </c>
      <c r="L1732" s="444">
        <f t="shared" ca="1" si="132"/>
        <v>129336704.56195925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129336704.56195925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538902.93567483022</v>
      </c>
      <c r="L1733" s="444">
        <f t="shared" ca="1" si="132"/>
        <v>129875607.49763408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129875607.49763408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541148.36457347532</v>
      </c>
      <c r="L1734" s="444">
        <f t="shared" ca="1" si="132"/>
        <v>130416755.86220756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130416755.86220756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543403.1494258648</v>
      </c>
      <c r="L1735" s="444">
        <f t="shared" ca="1" si="132"/>
        <v>130960159.01163343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130960159.01163343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545667.32921513915</v>
      </c>
      <c r="L1736" s="444">
        <f t="shared" ca="1" si="132"/>
        <v>131505826.34084857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131505826.34084857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547940.94308686897</v>
      </c>
      <c r="L1737" s="444">
        <f t="shared" ca="1" si="132"/>
        <v>132053767.28393543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132053767.28393543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550224.03034973098</v>
      </c>
      <c r="L1738" s="444">
        <f t="shared" ca="1" si="132"/>
        <v>132603991.31428516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132603991.31428516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552516.63047618826</v>
      </c>
      <c r="L1739" s="444">
        <f t="shared" ca="1" si="132"/>
        <v>133156507.94476135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133156507.94476135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554818.7831031722</v>
      </c>
      <c r="L1740" s="444">
        <f t="shared" ca="1" si="132"/>
        <v>133711326.72786452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133711326.72786452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557130.52803276887</v>
      </c>
      <c r="L1741" s="444">
        <f t="shared" ca="1" si="132"/>
        <v>134268457.25589728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134268457.25589728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559451.90523290529</v>
      </c>
      <c r="L1742" s="444">
        <f t="shared" ca="1" si="132"/>
        <v>134827909.16113019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134827909.16113019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561782.9548380425</v>
      </c>
      <c r="L1743" s="444">
        <f t="shared" ca="1" si="132"/>
        <v>135389692.11596823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135389692.11596823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564123.71714986756</v>
      </c>
      <c r="L1744" s="444">
        <f t="shared" ca="1" si="132"/>
        <v>135953815.83311808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135953815.83311808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566474.23263799201</v>
      </c>
      <c r="L1745" s="444">
        <f t="shared" ca="1" si="132"/>
        <v>136520290.06575608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136520290.06575608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568834.54194065032</v>
      </c>
      <c r="L1746" s="444">
        <f t="shared" ca="1" si="132"/>
        <v>137089124.60769674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137089124.60769674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571204.68586540304</v>
      </c>
      <c r="L1747" s="444">
        <f t="shared" ca="1" si="132"/>
        <v>137660329.29356214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137660329.29356214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573584.70538984227</v>
      </c>
      <c r="L1748" s="444">
        <f t="shared" ca="1" si="132"/>
        <v>138233913.99895197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138233913.99895197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575974.64166229987</v>
      </c>
      <c r="L1749" s="444">
        <f t="shared" ca="1" si="132"/>
        <v>138809888.64061427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138809888.64061427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578374.53600255947</v>
      </c>
      <c r="L1750" s="444">
        <f t="shared" ca="1" si="132"/>
        <v>139388263.17661682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139388263.17661682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580784.42990257009</v>
      </c>
      <c r="L1751" s="444">
        <f t="shared" ca="1" si="132"/>
        <v>139969047.6065194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139969047.6065194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583204.36502716411</v>
      </c>
      <c r="L1752" s="444">
        <f t="shared" ca="1" si="132"/>
        <v>140552251.97154656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140552251.97154656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585634.38321477734</v>
      </c>
      <c r="L1753" s="444">
        <f t="shared" ca="1" si="132"/>
        <v>141137886.35476133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141137886.35476133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588074.52647817216</v>
      </c>
      <c r="L1754" s="444">
        <f t="shared" ca="1" si="132"/>
        <v>141725960.8812395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141725960.8812395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590524.83700516459</v>
      </c>
      <c r="L1755" s="444">
        <f t="shared" ca="1" si="132"/>
        <v>142316485.71824467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142316485.71824467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592985.35715935274</v>
      </c>
      <c r="L1756" s="444">
        <f t="shared" ca="1" si="132"/>
        <v>142909471.07540402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142909471.07540402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595456.12948085007</v>
      </c>
      <c r="L1757" s="444">
        <f t="shared" ca="1" si="132"/>
        <v>143504927.20488486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143504927.20488486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597937.19668702025</v>
      </c>
      <c r="L1758" s="444">
        <f t="shared" ca="1" si="132"/>
        <v>144102864.40157187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144102864.40157187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600428.60167321609</v>
      </c>
      <c r="L1759" s="444">
        <f t="shared" ca="1" si="132"/>
        <v>144703293.00324509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144703293.00324509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602930.38751352113</v>
      </c>
      <c r="L1760" s="444">
        <f t="shared" ca="1" si="132"/>
        <v>145306223.3907586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145306223.3907586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605442.59746149415</v>
      </c>
      <c r="L1761" s="444">
        <f t="shared" ca="1" si="132"/>
        <v>145911665.9882201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145911665.9882201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607965.27495091711</v>
      </c>
      <c r="L1762" s="444">
        <f t="shared" ca="1" si="132"/>
        <v>146519631.26317102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146519631.26317102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610498.46359654586</v>
      </c>
      <c r="L1763" s="444">
        <f t="shared" ca="1" si="132"/>
        <v>147130129.72676757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147130129.72676757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613042.20719486487</v>
      </c>
      <c r="L1764" s="444">
        <f t="shared" ca="1" si="132"/>
        <v>147743171.93396243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147743171.93396243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615596.54972484347</v>
      </c>
      <c r="L1765" s="444">
        <f t="shared" ca="1" si="132"/>
        <v>148358768.48368728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148358768.48368728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618161.53534869698</v>
      </c>
      <c r="L1766" s="444">
        <f t="shared" ca="1" si="132"/>
        <v>148976930.01903597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148976930.01903597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620737.20841264981</v>
      </c>
      <c r="L1767" s="444">
        <f t="shared" ca="1" si="132"/>
        <v>149597667.22744861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149597667.22744861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623323.61344770249</v>
      </c>
      <c r="L1768" s="444">
        <f t="shared" ca="1" si="132"/>
        <v>150220990.84089631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150220990.84089631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625920.79517040122</v>
      </c>
      <c r="L1769" s="444">
        <f t="shared" ca="1" si="132"/>
        <v>150846911.6360667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150846911.6360667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628528.79848361132</v>
      </c>
      <c r="L1770" s="444">
        <f t="shared" ca="1" si="132"/>
        <v>151475440.43455032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151475440.43455032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631147.66847729299</v>
      </c>
      <c r="L1771" s="444">
        <f t="shared" ca="1" si="132"/>
        <v>152106588.10302761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152106588.10302761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633777.45042928169</v>
      </c>
      <c r="L1772" s="444">
        <f t="shared" ca="1" si="132"/>
        <v>152740365.5534569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152740365.5534569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636418.18980607041</v>
      </c>
      <c r="L1773" s="444">
        <f t="shared" ca="1" si="132"/>
        <v>153376783.74326298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153376783.74326298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639069.93226359575</v>
      </c>
      <c r="L1774" s="444">
        <f t="shared" ca="1" si="132"/>
        <v>154015853.67552656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154015853.67552656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641732.72364802728</v>
      </c>
      <c r="L1775" s="444">
        <f t="shared" ca="1" si="132"/>
        <v>154657586.3991746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154657586.3991746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644406.60999656084</v>
      </c>
      <c r="L1776" s="444">
        <f t="shared" ca="1" si="132"/>
        <v>155301993.00917116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155301993.00917116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647091.63753821317</v>
      </c>
      <c r="L1777" s="444">
        <f t="shared" ca="1" si="132"/>
        <v>155949084.64670938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155949084.64670938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649787.85269462247</v>
      </c>
      <c r="L1778" s="444">
        <f t="shared" ca="1" si="132"/>
        <v>156598872.49940401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156598872.49940401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652495.30208085</v>
      </c>
      <c r="L1779" s="444">
        <f t="shared" ca="1" si="132"/>
        <v>157251367.80148485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157251367.80148485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655214.03250618686</v>
      </c>
      <c r="L1780" s="444">
        <f t="shared" ca="1" si="132"/>
        <v>157906581.83399105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157906581.83399105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657944.09097496269</v>
      </c>
      <c r="L1781" s="444">
        <f t="shared" ca="1" si="132"/>
        <v>158564525.92496601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158564525.92496601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660685.52468735841</v>
      </c>
      <c r="L1782" s="444">
        <f t="shared" ca="1" si="132"/>
        <v>159225211.44965336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159225211.44965336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663438.38104022236</v>
      </c>
      <c r="L1783" s="444">
        <f t="shared" ca="1" si="132"/>
        <v>159888649.83069357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159888649.83069357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666202.70762788993</v>
      </c>
      <c r="L1784" s="444">
        <f t="shared" ca="1" si="132"/>
        <v>160554852.53832147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160554852.53832147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668978.55224300607</v>
      </c>
      <c r="L1785" s="444">
        <f t="shared" ca="1" si="132"/>
        <v>161223831.09056446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161223831.09056446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671765.96287735191</v>
      </c>
      <c r="L1786" s="444">
        <f t="shared" ca="1" si="132"/>
        <v>161895597.05344182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161895597.05344182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674564.98772267427</v>
      </c>
      <c r="L1787" s="444">
        <f t="shared" ca="1" si="132"/>
        <v>162570162.04116449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162570162.04116449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677375.6751715187</v>
      </c>
      <c r="L1788" s="444">
        <f t="shared" ca="1" si="132"/>
        <v>163247537.71633601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163247537.71633601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680198.07381806674</v>
      </c>
      <c r="L1789" s="444">
        <f t="shared" ca="1" si="132"/>
        <v>163927735.79015407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163927735.79015407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683032.23245897528</v>
      </c>
      <c r="L1790" s="444">
        <f t="shared" ca="1" si="132"/>
        <v>164610768.02261305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164610768.02261305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685878.20009422104</v>
      </c>
      <c r="L1791" s="444">
        <f t="shared" ca="1" si="132"/>
        <v>165296646.22270727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165296646.22270727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688736.0259279469</v>
      </c>
      <c r="L1792" s="444">
        <f t="shared" ca="1" si="132"/>
        <v>165985382.24863523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165985382.24863523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691605.75936931348</v>
      </c>
      <c r="L1793" s="444">
        <f t="shared" ref="L1793:L2047" ca="1" si="137">I1793-J1793+K1793</f>
        <v>166676988.00800455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166676988.00800455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694487.45003335224</v>
      </c>
      <c r="L1794" s="444">
        <f t="shared" ca="1" si="137"/>
        <v>167371475.45803791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167371475.45803791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697381.14774182462</v>
      </c>
      <c r="L1795" s="444">
        <f t="shared" ca="1" si="137"/>
        <v>168068856.60577974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168068856.60577974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700286.90252408222</v>
      </c>
      <c r="L1796" s="444">
        <f t="shared" ca="1" si="137"/>
        <v>168769143.50830382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168769143.50830382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703204.76461793261</v>
      </c>
      <c r="L1797" s="444">
        <f t="shared" ca="1" si="137"/>
        <v>169472348.27292174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169472348.27292174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706134.78447050729</v>
      </c>
      <c r="L1798" s="444">
        <f t="shared" ca="1" si="137"/>
        <v>170178483.05739224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170178483.05739224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709077.01273913437</v>
      </c>
      <c r="L1799" s="444">
        <f t="shared" ca="1" si="137"/>
        <v>170887560.07013136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170887560.07013136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712031.50029221398</v>
      </c>
      <c r="L1800" s="444">
        <f t="shared" ca="1" si="137"/>
        <v>171599591.57042357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171599591.57042357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714998.29821009818</v>
      </c>
      <c r="L1801" s="444">
        <f t="shared" ca="1" si="137"/>
        <v>172314589.86863366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172314589.86863366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717977.45778597356</v>
      </c>
      <c r="L1802" s="444">
        <f t="shared" ca="1" si="137"/>
        <v>173032567.32641962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173032567.32641962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720969.03052674839</v>
      </c>
      <c r="L1803" s="444">
        <f t="shared" ca="1" si="137"/>
        <v>173753536.35694638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173753536.35694638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723973.06815394328</v>
      </c>
      <c r="L1804" s="444">
        <f t="shared" ca="1" si="137"/>
        <v>174477509.42510033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174477509.42510033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726989.62260458467</v>
      </c>
      <c r="L1805" s="444">
        <f t="shared" ca="1" si="137"/>
        <v>175204499.04770491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175204499.04770491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730018.74603210378</v>
      </c>
      <c r="L1806" s="444">
        <f t="shared" ca="1" si="137"/>
        <v>175934517.79373699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175934517.79373699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733060.49080723745</v>
      </c>
      <c r="L1807" s="444">
        <f t="shared" ca="1" si="137"/>
        <v>176667578.28454423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176667578.28454423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736114.90951893432</v>
      </c>
      <c r="L1808" s="444">
        <f t="shared" ca="1" si="137"/>
        <v>177403693.19406316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177403693.19406316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739182.05497526319</v>
      </c>
      <c r="L1809" s="444">
        <f t="shared" ca="1" si="137"/>
        <v>178142875.24903843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178142875.24903843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742261.9802043268</v>
      </c>
      <c r="L1810" s="444">
        <f t="shared" ca="1" si="137"/>
        <v>178885137.22924274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178885137.22924274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745354.7384551781</v>
      </c>
      <c r="L1811" s="444">
        <f t="shared" ca="1" si="137"/>
        <v>179630491.96769792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179630491.96769792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748460.38319874136</v>
      </c>
      <c r="L1812" s="444">
        <f t="shared" ca="1" si="137"/>
        <v>180378952.35089666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180378952.35089666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751578.96812873601</v>
      </c>
      <c r="L1813" s="444">
        <f t="shared" ca="1" si="137"/>
        <v>181130531.3190254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181130531.3190254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754710.5471626058</v>
      </c>
      <c r="L1814" s="444">
        <f t="shared" ca="1" si="137"/>
        <v>181885241.86618799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181885241.86618799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757855.17444244993</v>
      </c>
      <c r="L1815" s="444">
        <f t="shared" ca="1" si="137"/>
        <v>182643097.04063043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182643097.04063043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761012.90433596016</v>
      </c>
      <c r="L1816" s="444">
        <f t="shared" ca="1" si="137"/>
        <v>183404109.94496638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183404109.94496638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764183.79143735988</v>
      </c>
      <c r="L1817" s="444">
        <f t="shared" ca="1" si="137"/>
        <v>184168293.73640373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184168293.73640373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767367.89056834893</v>
      </c>
      <c r="L1818" s="444">
        <f t="shared" ca="1" si="137"/>
        <v>184935661.62697208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184935661.62697208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770565.25677905034</v>
      </c>
      <c r="L1819" s="444">
        <f t="shared" ca="1" si="137"/>
        <v>185706226.88375112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185706226.88375112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773775.94534896303</v>
      </c>
      <c r="L1820" s="444">
        <f t="shared" ca="1" si="137"/>
        <v>186480002.82910007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186480002.82910007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777000.011787917</v>
      </c>
      <c r="L1821" s="444">
        <f t="shared" ca="1" si="137"/>
        <v>187257002.84088799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187257002.84088799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780237.51183703332</v>
      </c>
      <c r="L1822" s="444">
        <f t="shared" ca="1" si="137"/>
        <v>188037240.35272503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188037240.35272503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783488.50146968756</v>
      </c>
      <c r="L1823" s="444">
        <f t="shared" ca="1" si="137"/>
        <v>188820728.85419473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188820728.85419473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786753.03689247801</v>
      </c>
      <c r="L1824" s="444">
        <f t="shared" ca="1" si="137"/>
        <v>189607481.8910872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189607481.8910872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790031.17454619671</v>
      </c>
      <c r="L1825" s="444">
        <f t="shared" ca="1" si="137"/>
        <v>190397513.06563339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190397513.06563339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793322.97110680572</v>
      </c>
      <c r="L1826" s="444">
        <f t="shared" ca="1" si="137"/>
        <v>191190836.03674018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191190836.03674018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796628.48348641745</v>
      </c>
      <c r="L1827" s="444">
        <f t="shared" ca="1" si="137"/>
        <v>191987464.5202266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191987464.5202266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799947.76883427752</v>
      </c>
      <c r="L1828" s="444">
        <f t="shared" ca="1" si="137"/>
        <v>192787412.28906086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192787412.28906086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803280.88453775353</v>
      </c>
      <c r="L1829" s="444">
        <f t="shared" ca="1" si="137"/>
        <v>193590693.17359862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193590693.17359862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806627.88822332758</v>
      </c>
      <c r="L1830" s="444">
        <f t="shared" ca="1" si="137"/>
        <v>194397321.06182194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194397321.06182194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809988.83775759139</v>
      </c>
      <c r="L1831" s="444">
        <f t="shared" ca="1" si="137"/>
        <v>195207309.89957952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195207309.89957952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813363.79124824796</v>
      </c>
      <c r="L1832" s="444">
        <f t="shared" ca="1" si="137"/>
        <v>196020673.69082779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196020673.69082779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816752.80704511574</v>
      </c>
      <c r="L1833" s="444">
        <f t="shared" ca="1" si="137"/>
        <v>196837426.49787289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196837426.49787289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820155.94374113705</v>
      </c>
      <c r="L1834" s="444">
        <f t="shared" ca="1" si="137"/>
        <v>197657582.44161403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197657582.44161403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823573.26017339178</v>
      </c>
      <c r="L1835" s="444">
        <f t="shared" ca="1" si="137"/>
        <v>198481155.70178741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198481155.70178741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827004.81542411423</v>
      </c>
      <c r="L1836" s="444">
        <f t="shared" ca="1" si="137"/>
        <v>199308160.51721153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199308160.51721153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830450.6688217147</v>
      </c>
      <c r="L1837" s="444">
        <f t="shared" ca="1" si="137"/>
        <v>200138611.18603325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200138611.18603325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833910.87994180515</v>
      </c>
      <c r="L1838" s="444">
        <f t="shared" ca="1" si="137"/>
        <v>200972522.06597504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200972522.06597504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837385.50860822934</v>
      </c>
      <c r="L1839" s="444">
        <f t="shared" ca="1" si="137"/>
        <v>201809907.57458326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201809907.57458326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840874.61489409697</v>
      </c>
      <c r="L1840" s="444">
        <f t="shared" ca="1" si="137"/>
        <v>202650782.18947735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202650782.18947735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844378.25912282232</v>
      </c>
      <c r="L1841" s="444">
        <f t="shared" ca="1" si="137"/>
        <v>203495160.44860017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203495160.44860017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847896.50186916732</v>
      </c>
      <c r="L1842" s="444">
        <f t="shared" ca="1" si="137"/>
        <v>204343056.95046934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204343056.95046934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851429.40396028897</v>
      </c>
      <c r="L1843" s="444">
        <f t="shared" ca="1" si="137"/>
        <v>205194486.35442963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205194486.35442963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854977.02647679008</v>
      </c>
      <c r="L1844" s="444">
        <f t="shared" ca="1" si="137"/>
        <v>206049463.38090643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206049463.38090643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858539.4307537768</v>
      </c>
      <c r="L1845" s="444">
        <f t="shared" ca="1" si="137"/>
        <v>206908002.8116602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206908002.8116602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862116.67838191753</v>
      </c>
      <c r="L1846" s="444">
        <f t="shared" ca="1" si="137"/>
        <v>207770119.49004212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207770119.49004212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865708.83120850881</v>
      </c>
      <c r="L1847" s="444">
        <f t="shared" ca="1" si="137"/>
        <v>208635828.32125062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208635828.32125062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869315.95133854426</v>
      </c>
      <c r="L1848" s="444">
        <f t="shared" ca="1" si="137"/>
        <v>209505144.27258915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209505144.27258915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872938.10113578814</v>
      </c>
      <c r="L1849" s="444">
        <f t="shared" ca="1" si="137"/>
        <v>210378082.37372494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210378082.37372494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876575.34322385385</v>
      </c>
      <c r="L1850" s="444">
        <f t="shared" ca="1" si="137"/>
        <v>211254657.71694878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211254657.71694878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880227.74048728659</v>
      </c>
      <c r="L1851" s="444">
        <f t="shared" ca="1" si="137"/>
        <v>212134885.45743605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212134885.45743605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883895.35607265017</v>
      </c>
      <c r="L1852" s="444">
        <f t="shared" ca="1" si="137"/>
        <v>213018780.81350872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213018780.81350872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887578.25338961964</v>
      </c>
      <c r="L1853" s="444">
        <f t="shared" ca="1" si="137"/>
        <v>213906359.06689835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213906359.06689835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891276.49611207657</v>
      </c>
      <c r="L1854" s="444">
        <f t="shared" ca="1" si="137"/>
        <v>214797635.56301042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214797635.56301042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894990.14817921014</v>
      </c>
      <c r="L1855" s="444">
        <f t="shared" ca="1" si="137"/>
        <v>215692625.71118963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215692625.71118963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898719.27379662346</v>
      </c>
      <c r="L1856" s="444">
        <f t="shared" ca="1" si="137"/>
        <v>216591344.98498625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216591344.98498625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902463.93743744271</v>
      </c>
      <c r="L1857" s="444">
        <f t="shared" ca="1" si="137"/>
        <v>217493808.92242369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217493808.92242369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906224.20384343201</v>
      </c>
      <c r="L1858" s="444">
        <f t="shared" ca="1" si="137"/>
        <v>218400033.12626714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218400033.12626714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910000.13802611316</v>
      </c>
      <c r="L1859" s="444">
        <f t="shared" ca="1" si="137"/>
        <v>219310033.26429325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219310033.26429325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913791.8052678887</v>
      </c>
      <c r="L1860" s="444">
        <f t="shared" ca="1" si="137"/>
        <v>220223825.06956115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220223825.06956115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917599.27112317155</v>
      </c>
      <c r="L1861" s="444">
        <f t="shared" ca="1" si="137"/>
        <v>221141424.34068432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221141424.34068432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921422.601419518</v>
      </c>
      <c r="L1862" s="444">
        <f t="shared" ca="1" si="137"/>
        <v>222062846.94210383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222062846.94210383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925261.86225876596</v>
      </c>
      <c r="L1863" s="444">
        <f t="shared" ca="1" si="137"/>
        <v>222988108.8043626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222988108.8043626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929117.12001817743</v>
      </c>
      <c r="L1864" s="444">
        <f t="shared" ca="1" si="137"/>
        <v>223917225.92438078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223917225.92438078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932988.4413515866</v>
      </c>
      <c r="L1865" s="444">
        <f t="shared" ca="1" si="137"/>
        <v>224850214.36573237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224850214.36573237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936875.89319055155</v>
      </c>
      <c r="L1866" s="444">
        <f t="shared" ca="1" si="137"/>
        <v>225787090.25892293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225787090.25892293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940779.54274551221</v>
      </c>
      <c r="L1867" s="444">
        <f t="shared" ca="1" si="137"/>
        <v>226727869.80166844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226727869.80166844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944699.45750695188</v>
      </c>
      <c r="L1868" s="444">
        <f t="shared" ca="1" si="137"/>
        <v>227672569.25917539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227672569.25917539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948635.70524656423</v>
      </c>
      <c r="L1869" s="444">
        <f t="shared" ca="1" si="137"/>
        <v>228621204.96442196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228621204.96442196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952588.35401842464</v>
      </c>
      <c r="L1870" s="444">
        <f t="shared" ca="1" si="137"/>
        <v>229573793.31844038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229573793.31844038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956557.47216016822</v>
      </c>
      <c r="L1871" s="444">
        <f t="shared" ca="1" si="137"/>
        <v>230530350.79060054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230530350.79060054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960543.12829416874</v>
      </c>
      <c r="L1872" s="444">
        <f t="shared" ca="1" si="137"/>
        <v>231490893.91889471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231490893.91889471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964545.39132872783</v>
      </c>
      <c r="L1873" s="444">
        <f t="shared" ca="1" si="137"/>
        <v>232455439.31022343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232455439.31022343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968564.33045926422</v>
      </c>
      <c r="L1874" s="444">
        <f t="shared" ca="1" si="137"/>
        <v>233424003.6406827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233424003.6406827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972600.01516951132</v>
      </c>
      <c r="L1875" s="444">
        <f t="shared" ca="1" si="137"/>
        <v>234396603.6558522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234396603.6558522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976652.5152327175</v>
      </c>
      <c r="L1876" s="444">
        <f t="shared" ca="1" si="137"/>
        <v>235373256.17108491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235373256.17108491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980721.90071285365</v>
      </c>
      <c r="L1877" s="444">
        <f t="shared" ca="1" si="137"/>
        <v>236353978.07179776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236353978.07179776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984808.24196582392</v>
      </c>
      <c r="L1878" s="444">
        <f t="shared" ca="1" si="137"/>
        <v>237338786.31376359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237338786.31376359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988911.60964068153</v>
      </c>
      <c r="L1879" s="444">
        <f t="shared" ca="1" si="137"/>
        <v>238327697.92340428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238327697.92340428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993032.07468085119</v>
      </c>
      <c r="L1880" s="444">
        <f t="shared" ca="1" si="137"/>
        <v>239320729.99808514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239320729.99808514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997169.70832535485</v>
      </c>
      <c r="L1881" s="444">
        <f t="shared" ca="1" si="137"/>
        <v>240317899.7064105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240317899.7064105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1001324.5821100437</v>
      </c>
      <c r="L1882" s="444">
        <f t="shared" ca="1" si="137"/>
        <v>241319224.28852054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241319224.28852054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1005496.7678688357</v>
      </c>
      <c r="L1883" s="444">
        <f t="shared" ca="1" si="137"/>
        <v>242324721.05638939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242324721.05638939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1009686.3377349557</v>
      </c>
      <c r="L1884" s="444">
        <f t="shared" ca="1" si="137"/>
        <v>243334407.39412436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243334407.39412436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1013893.3641421847</v>
      </c>
      <c r="L1885" s="444">
        <f t="shared" ca="1" si="137"/>
        <v>244348300.75826654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244348300.75826654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1018117.9198261105</v>
      </c>
      <c r="L1886" s="444">
        <f t="shared" ca="1" si="137"/>
        <v>245366418.67809266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245366418.67809266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1022360.0778253861</v>
      </c>
      <c r="L1887" s="444">
        <f t="shared" ca="1" si="137"/>
        <v>246388778.75591806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246388778.75591806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1026619.9114829919</v>
      </c>
      <c r="L1888" s="444">
        <f t="shared" ca="1" si="137"/>
        <v>247415398.66740105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247415398.66740105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1030897.4944475042</v>
      </c>
      <c r="L1889" s="444">
        <f t="shared" ca="1" si="137"/>
        <v>248446296.16184855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248446296.16184855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1035192.900674369</v>
      </c>
      <c r="L1890" s="444">
        <f t="shared" ca="1" si="137"/>
        <v>249481489.06252292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249481489.06252292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1039506.2044271788</v>
      </c>
      <c r="L1891" s="444">
        <f t="shared" ca="1" si="137"/>
        <v>250520995.2669501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250520995.2669501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1043837.4802789589</v>
      </c>
      <c r="L1892" s="444">
        <f t="shared" ca="1" si="137"/>
        <v>251564832.74722907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251564832.74722907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1048186.8031134545</v>
      </c>
      <c r="L1893" s="444">
        <f t="shared" ca="1" si="137"/>
        <v>252613019.55034253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252613019.55034253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1052554.2481264274</v>
      </c>
      <c r="L1894" s="444">
        <f t="shared" ca="1" si="137"/>
        <v>253665573.79846895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253665573.79846895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1056939.890826954</v>
      </c>
      <c r="L1895" s="444">
        <f t="shared" ca="1" si="137"/>
        <v>254722513.68929589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254722513.68929589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1061343.8070387328</v>
      </c>
      <c r="L1896" s="444">
        <f t="shared" ca="1" si="137"/>
        <v>255783857.49633461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255783857.49633461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1065766.0729013942</v>
      </c>
      <c r="L1897" s="444">
        <f t="shared" ca="1" si="137"/>
        <v>256849623.56923601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256849623.56923601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1070206.7648718166</v>
      </c>
      <c r="L1898" s="444">
        <f t="shared" ca="1" si="137"/>
        <v>257919830.33410782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257919830.33410782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1074665.9597254491</v>
      </c>
      <c r="L1899" s="444">
        <f t="shared" ca="1" si="137"/>
        <v>258994496.29383326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258994496.29383326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1079143.7345576386</v>
      </c>
      <c r="L1900" s="444">
        <f t="shared" ca="1" si="137"/>
        <v>260073640.02839088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260073640.02839088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1083640.1667849619</v>
      </c>
      <c r="L1901" s="444">
        <f t="shared" ca="1" si="137"/>
        <v>261157280.19517586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261157280.19517586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1088155.334146566</v>
      </c>
      <c r="L1902" s="444">
        <f t="shared" ca="1" si="137"/>
        <v>262245435.52932242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262245435.52932242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1092689.3147055102</v>
      </c>
      <c r="L1903" s="444">
        <f t="shared" ca="1" si="137"/>
        <v>263338124.84402794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263338124.84402794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1097242.1868501164</v>
      </c>
      <c r="L1904" s="444">
        <f t="shared" ca="1" si="137"/>
        <v>264435367.03087807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264435367.03087807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1101814.0292953253</v>
      </c>
      <c r="L1905" s="444">
        <f t="shared" ca="1" si="137"/>
        <v>265537181.06017339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265537181.06017339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1106404.9210840557</v>
      </c>
      <c r="L1906" s="444">
        <f t="shared" ca="1" si="137"/>
        <v>266643585.98125744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266643585.98125744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1111014.9415885725</v>
      </c>
      <c r="L1907" s="444">
        <f t="shared" ca="1" si="137"/>
        <v>267754600.92284602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267754600.92284602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1115644.1705118583</v>
      </c>
      <c r="L1908" s="444">
        <f t="shared" ca="1" si="137"/>
        <v>268870245.09335786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268870245.09335786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1120292.6878889911</v>
      </c>
      <c r="L1909" s="444">
        <f t="shared" ca="1" si="137"/>
        <v>269990537.78124684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269990537.78124684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1124960.5740885285</v>
      </c>
      <c r="L1910" s="444">
        <f t="shared" ca="1" si="137"/>
        <v>271115498.35533535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271115498.35533535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1129647.9098138972</v>
      </c>
      <c r="L1911" s="444">
        <f t="shared" ca="1" si="137"/>
        <v>272245146.26514924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272245146.26514924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1134354.7761047885</v>
      </c>
      <c r="L1912" s="444">
        <f t="shared" ca="1" si="137"/>
        <v>273379501.04125404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273379501.04125404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1139081.2543385585</v>
      </c>
      <c r="L1913" s="444">
        <f t="shared" ca="1" si="137"/>
        <v>274518582.29559261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274518582.29559261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1143827.4262316357</v>
      </c>
      <c r="L1914" s="444">
        <f t="shared" ca="1" si="137"/>
        <v>275662409.72182423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275662409.72182423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1148593.3738409344</v>
      </c>
      <c r="L1915" s="444">
        <f t="shared" ca="1" si="137"/>
        <v>276811003.09566516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276811003.09566516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1153379.1795652714</v>
      </c>
      <c r="L1916" s="444">
        <f t="shared" ca="1" si="137"/>
        <v>277964382.27523041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277964382.27523041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1158184.9261467934</v>
      </c>
      <c r="L1917" s="444">
        <f t="shared" ca="1" si="137"/>
        <v>279122567.20137721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279122567.20137721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1163010.6966724051</v>
      </c>
      <c r="L1918" s="444">
        <f t="shared" ca="1" si="137"/>
        <v>280285577.89804959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280285577.89804959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1167856.5745752067</v>
      </c>
      <c r="L1919" s="444">
        <f t="shared" ca="1" si="137"/>
        <v>281453434.47262478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281453434.47262478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1172722.6436359365</v>
      </c>
      <c r="L1920" s="444">
        <f t="shared" ca="1" si="137"/>
        <v>282626157.11626071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282626157.11626071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1177608.9879844196</v>
      </c>
      <c r="L1921" s="444">
        <f t="shared" ca="1" si="137"/>
        <v>283803766.10424513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283803766.10424513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1182515.6921010213</v>
      </c>
      <c r="L1922" s="444">
        <f t="shared" ca="1" si="137"/>
        <v>284986281.79634613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284986281.79634613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1187442.8408181088</v>
      </c>
      <c r="L1923" s="444">
        <f t="shared" ca="1" si="137"/>
        <v>286173724.63716424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286173724.63716424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1192390.5193215176</v>
      </c>
      <c r="L1924" s="444">
        <f t="shared" ca="1" si="137"/>
        <v>287366115.15648574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287366115.15648574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1197358.8131520238</v>
      </c>
      <c r="L1925" s="444">
        <f t="shared" ca="1" si="137"/>
        <v>288563473.96963775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288563473.96963775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1202347.8082068239</v>
      </c>
      <c r="L1926" s="444">
        <f t="shared" ca="1" si="137"/>
        <v>289765821.77784455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289765821.77784455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1207357.590741019</v>
      </c>
      <c r="L1927" s="444">
        <f t="shared" ca="1" si="137"/>
        <v>290973179.36858559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290973179.36858559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1212388.2473691066</v>
      </c>
      <c r="L1928" s="444">
        <f t="shared" ca="1" si="137"/>
        <v>292185567.6159547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292185567.6159547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1217439.8650664778</v>
      </c>
      <c r="L1929" s="444">
        <f t="shared" ca="1" si="137"/>
        <v>293403007.48102117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293403007.48102117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1222512.5311709214</v>
      </c>
      <c r="L1930" s="444">
        <f t="shared" ca="1" si="137"/>
        <v>294625520.01219207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294625520.01219207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1227606.3333841336</v>
      </c>
      <c r="L1931" s="444">
        <f t="shared" ca="1" si="137"/>
        <v>295853126.34557623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295853126.34557623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1232721.3597732342</v>
      </c>
      <c r="L1932" s="444">
        <f t="shared" ca="1" si="137"/>
        <v>297085847.70534945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297085847.70534945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1237857.6987722893</v>
      </c>
      <c r="L1933" s="444">
        <f t="shared" ca="1" si="137"/>
        <v>298323705.40412176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298323705.40412176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1243015.4391838405</v>
      </c>
      <c r="L1934" s="444">
        <f t="shared" ca="1" si="137"/>
        <v>299566720.84330559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299566720.84330559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1248194.6701804399</v>
      </c>
      <c r="L1935" s="444">
        <f t="shared" ca="1" si="137"/>
        <v>300814915.51348603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300814915.51348603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1253395.4813061918</v>
      </c>
      <c r="L1936" s="444">
        <f t="shared" ca="1" si="137"/>
        <v>302068310.99479222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302068310.99479222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1258617.962478301</v>
      </c>
      <c r="L1937" s="444">
        <f t="shared" ca="1" si="137"/>
        <v>303326928.9572705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303326928.9572705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1263862.2039886271</v>
      </c>
      <c r="L1938" s="444">
        <f t="shared" ca="1" si="137"/>
        <v>304590791.16125911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304590791.16125911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1269128.2965052463</v>
      </c>
      <c r="L1939" s="444">
        <f t="shared" ca="1" si="137"/>
        <v>305859919.45776439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305859919.45776439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1274416.3310740183</v>
      </c>
      <c r="L1940" s="444">
        <f t="shared" ca="1" si="137"/>
        <v>307134335.78883839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307134335.78883839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1279726.3991201599</v>
      </c>
      <c r="L1941" s="444">
        <f t="shared" ca="1" si="137"/>
        <v>308414062.18795854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308414062.18795854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1285058.5924498271</v>
      </c>
      <c r="L1942" s="444">
        <f t="shared" ca="1" si="137"/>
        <v>309699120.78040838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309699120.78040838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1290413.0032517016</v>
      </c>
      <c r="L1943" s="444">
        <f t="shared" ca="1" si="137"/>
        <v>310989533.78366005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310989533.78366005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1295789.7240985835</v>
      </c>
      <c r="L1944" s="444">
        <f t="shared" ca="1" si="137"/>
        <v>312285323.50775862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312285323.50775862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1301188.8479489943</v>
      </c>
      <c r="L1945" s="444">
        <f t="shared" ca="1" si="137"/>
        <v>313586512.35570759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313586512.35570759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1306610.4681487817</v>
      </c>
      <c r="L1946" s="444">
        <f t="shared" ca="1" si="137"/>
        <v>314893122.82385635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314893122.82385635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1312054.6784327347</v>
      </c>
      <c r="L1947" s="444">
        <f t="shared" ca="1" si="137"/>
        <v>316205177.50228912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316205177.50228912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1317521.5729262047</v>
      </c>
      <c r="L1948" s="444">
        <f t="shared" ca="1" si="137"/>
        <v>317522699.07521534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317522699.07521534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1323011.2461467306</v>
      </c>
      <c r="L1949" s="444">
        <f t="shared" ca="1" si="137"/>
        <v>318845710.32136208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318845710.32136208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1328523.7930056753</v>
      </c>
      <c r="L1950" s="444">
        <f t="shared" ca="1" si="137"/>
        <v>320174234.11436778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320174234.11436778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1334059.3088098657</v>
      </c>
      <c r="L1951" s="444">
        <f t="shared" ca="1" si="137"/>
        <v>321508293.42317766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321508293.42317766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1339617.8892632402</v>
      </c>
      <c r="L1952" s="444">
        <f t="shared" ca="1" si="137"/>
        <v>322847911.31244087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322847911.31244087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1345199.6304685036</v>
      </c>
      <c r="L1953" s="444">
        <f t="shared" ca="1" si="137"/>
        <v>324193110.94290936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324193110.94290936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1350804.6289287889</v>
      </c>
      <c r="L1954" s="444">
        <f t="shared" ca="1" si="137"/>
        <v>325543915.57183814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325543915.57183814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1356432.9815493256</v>
      </c>
      <c r="L1955" s="444">
        <f t="shared" ca="1" si="137"/>
        <v>326900348.55338746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326900348.55338746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1362084.7856391144</v>
      </c>
      <c r="L1956" s="444">
        <f t="shared" ca="1" si="137"/>
        <v>328262433.33902657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328262433.33902657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1367760.1389126107</v>
      </c>
      <c r="L1957" s="444">
        <f t="shared" ca="1" si="137"/>
        <v>329630193.47793919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329630193.47793919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1373459.1394914133</v>
      </c>
      <c r="L1958" s="444">
        <f t="shared" ca="1" si="137"/>
        <v>331003652.61743063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331003652.61743063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1379181.885905961</v>
      </c>
      <c r="L1959" s="444">
        <f t="shared" ca="1" si="137"/>
        <v>332382834.50333661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332382834.50333661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1384928.4770972359</v>
      </c>
      <c r="L1960" s="444">
        <f t="shared" ca="1" si="137"/>
        <v>333767762.98043382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333767762.98043382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1390699.0124184743</v>
      </c>
      <c r="L1961" s="444">
        <f t="shared" ca="1" si="137"/>
        <v>335158461.99285227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335158461.99285227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1396493.5916368845</v>
      </c>
      <c r="L1962" s="444">
        <f t="shared" ca="1" si="137"/>
        <v>336554955.58448917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336554955.58448917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1402312.3149353715</v>
      </c>
      <c r="L1963" s="444">
        <f t="shared" ca="1" si="137"/>
        <v>337957267.89942455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337957267.89942455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1408155.282914269</v>
      </c>
      <c r="L1964" s="444">
        <f t="shared" ca="1" si="137"/>
        <v>339365423.18233883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339365423.18233883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1414022.5965930785</v>
      </c>
      <c r="L1965" s="444">
        <f t="shared" ca="1" si="137"/>
        <v>340779445.77893192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340779445.77893192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1419914.3574122163</v>
      </c>
      <c r="L1966" s="444">
        <f t="shared" ca="1" si="137"/>
        <v>342199360.13634413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342199360.13634413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1425830.6672347672</v>
      </c>
      <c r="L1967" s="444">
        <f t="shared" ca="1" si="137"/>
        <v>343625190.80357891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343625190.80357891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1431771.6283482455</v>
      </c>
      <c r="L1968" s="444">
        <f t="shared" ca="1" si="137"/>
        <v>345056962.43192714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345056962.43192714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1437737.3434663631</v>
      </c>
      <c r="L1969" s="444">
        <f t="shared" ca="1" si="137"/>
        <v>346494699.77539349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346494699.77539349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1443727.9157308061</v>
      </c>
      <c r="L1970" s="444">
        <f t="shared" ca="1" si="137"/>
        <v>347938427.69112432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347938427.69112432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1449743.4487130181</v>
      </c>
      <c r="L1971" s="444">
        <f t="shared" ca="1" si="137"/>
        <v>349388171.13983732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349388171.13983732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1455784.0464159888</v>
      </c>
      <c r="L1972" s="444">
        <f t="shared" ca="1" si="137"/>
        <v>350843955.18625331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350843955.18625331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1461849.8132760555</v>
      </c>
      <c r="L1973" s="444">
        <f t="shared" ca="1" si="137"/>
        <v>352305804.99952936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352305804.99952936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1467940.8541647056</v>
      </c>
      <c r="L1974" s="444">
        <f t="shared" ca="1" si="137"/>
        <v>353773745.85369408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353773745.85369408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1474057.274390392</v>
      </c>
      <c r="L1975" s="444">
        <f t="shared" ca="1" si="137"/>
        <v>355247803.12808448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355247803.12808448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1480199.179700352</v>
      </c>
      <c r="L1976" s="444">
        <f t="shared" ca="1" si="137"/>
        <v>356728002.30778486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356728002.30778486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1486366.6762824368</v>
      </c>
      <c r="L1977" s="444">
        <f t="shared" ca="1" si="137"/>
        <v>358214368.98406732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358214368.98406732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1492559.870766947</v>
      </c>
      <c r="L1978" s="444">
        <f t="shared" ca="1" si="137"/>
        <v>359706928.85483426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359706928.85483426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1498778.8702284761</v>
      </c>
      <c r="L1979" s="444">
        <f t="shared" ca="1" si="137"/>
        <v>361205707.72506273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361205707.72506273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1505023.7821877613</v>
      </c>
      <c r="L1980" s="444">
        <f t="shared" ca="1" si="137"/>
        <v>362710731.50725049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362710731.50725049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1511294.7146135436</v>
      </c>
      <c r="L1981" s="444">
        <f t="shared" ca="1" si="137"/>
        <v>364222026.22186404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364222026.22186404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1517591.7759244335</v>
      </c>
      <c r="L1982" s="444">
        <f t="shared" ca="1" si="137"/>
        <v>365739617.99778849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365739617.99778849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1523915.0749907854</v>
      </c>
      <c r="L1983" s="444">
        <f t="shared" ca="1" si="137"/>
        <v>367263533.0727793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367263533.0727793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1530264.7211365805</v>
      </c>
      <c r="L1984" s="444">
        <f t="shared" ca="1" si="137"/>
        <v>368793797.79391587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368793797.79391587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1536640.8241413161</v>
      </c>
      <c r="L1985" s="444">
        <f t="shared" ca="1" si="137"/>
        <v>370330438.61805719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370330438.61805719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1543043.4942419049</v>
      </c>
      <c r="L1986" s="444">
        <f t="shared" ca="1" si="137"/>
        <v>371873482.11229908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371873482.11229908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1549472.8421345796</v>
      </c>
      <c r="L1987" s="444">
        <f t="shared" ca="1" si="137"/>
        <v>373422954.95443368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373422954.95443368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1555928.9789768071</v>
      </c>
      <c r="L1988" s="444">
        <f t="shared" ca="1" si="137"/>
        <v>374978883.93341047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374978883.93341047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1562412.0163892102</v>
      </c>
      <c r="L1989" s="444">
        <f t="shared" ca="1" si="137"/>
        <v>376541295.94979966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376541295.94979966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1568922.0664574986</v>
      </c>
      <c r="L1990" s="444">
        <f t="shared" ca="1" si="137"/>
        <v>378110218.01625717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378110218.01625717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1575459.2417344048</v>
      </c>
      <c r="L1991" s="444">
        <f t="shared" ca="1" si="137"/>
        <v>379685677.25799155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379685677.25799155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1582023.6552416314</v>
      </c>
      <c r="L1992" s="444">
        <f t="shared" ca="1" si="137"/>
        <v>381267700.91323316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381267700.91323316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1588615.4204718049</v>
      </c>
      <c r="L1993" s="444">
        <f t="shared" ca="1" si="137"/>
        <v>382856316.33370495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382856316.33370495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1595234.6513904373</v>
      </c>
      <c r="L1994" s="444">
        <f t="shared" ca="1" si="137"/>
        <v>384451550.98509538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384451550.98509538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1601881.4624378975</v>
      </c>
      <c r="L1995" s="444">
        <f t="shared" ca="1" si="137"/>
        <v>386053432.44753325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386053432.44753325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1608555.9685313886</v>
      </c>
      <c r="L1996" s="444">
        <f t="shared" ca="1" si="137"/>
        <v>387661988.41606462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387661988.41606462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1615258.2850669359</v>
      </c>
      <c r="L1997" s="444">
        <f t="shared" ca="1" si="137"/>
        <v>389277246.70113158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389277246.70113158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1621988.5279213816</v>
      </c>
      <c r="L1998" s="444">
        <f t="shared" ca="1" si="137"/>
        <v>390899235.22905296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390899235.22905296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1628746.8134543872</v>
      </c>
      <c r="L1999" s="444">
        <f t="shared" ca="1" si="137"/>
        <v>392527982.04250735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392527982.04250735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1635533.2585104473</v>
      </c>
      <c r="L2000" s="444">
        <f t="shared" ca="1" si="137"/>
        <v>394163515.30101782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394163515.30101782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1642347.9804209075</v>
      </c>
      <c r="L2001" s="444">
        <f t="shared" ca="1" si="137"/>
        <v>395805863.28143871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395805863.28143871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1649191.0970059945</v>
      </c>
      <c r="L2002" s="444">
        <f t="shared" ca="1" si="137"/>
        <v>397455054.37844473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397455054.37844473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1656062.7265768531</v>
      </c>
      <c r="L2003" s="444">
        <f t="shared" ca="1" si="137"/>
        <v>399111117.1050216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399111117.1050216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1662962.9879375899</v>
      </c>
      <c r="L2004" s="444">
        <f t="shared" ca="1" si="137"/>
        <v>400774080.09295917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400774080.09295917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1669892.0003873298</v>
      </c>
      <c r="L2005" s="444">
        <f t="shared" ca="1" si="137"/>
        <v>402443972.09334648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402443972.09334648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1676849.8837222769</v>
      </c>
      <c r="L2006" s="444">
        <f t="shared" ca="1" si="137"/>
        <v>404120821.97706878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404120821.97706878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1683836.7582377866</v>
      </c>
      <c r="L2007" s="444">
        <f t="shared" ca="1" si="137"/>
        <v>405804658.73530656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405804658.73530656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1690852.7447304439</v>
      </c>
      <c r="L2008" s="444">
        <f t="shared" ca="1" si="137"/>
        <v>407495511.48003703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407495511.48003703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1697897.9645001544</v>
      </c>
      <c r="L2009" s="444">
        <f t="shared" ca="1" si="137"/>
        <v>409193409.44453716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409193409.44453716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1704972.5393522382</v>
      </c>
      <c r="L2010" s="444">
        <f t="shared" ca="1" si="137"/>
        <v>410898381.9838894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410898381.9838894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1712076.5915995392</v>
      </c>
      <c r="L2011" s="444">
        <f t="shared" ca="1" si="137"/>
        <v>412610458.57548892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412610458.57548892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1719210.2440645371</v>
      </c>
      <c r="L2012" s="444">
        <f t="shared" ca="1" si="137"/>
        <v>414329668.81955343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414329668.81955343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1726373.6200814727</v>
      </c>
      <c r="L2013" s="444">
        <f t="shared" ca="1" si="137"/>
        <v>416056042.43963492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416056042.43963492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1733566.8434984789</v>
      </c>
      <c r="L2014" s="444">
        <f t="shared" ca="1" si="137"/>
        <v>417789609.28313339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417789609.28313339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1740790.0386797225</v>
      </c>
      <c r="L2015" s="444">
        <f t="shared" ca="1" si="137"/>
        <v>419530399.32181311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419530399.32181311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1748043.3305075546</v>
      </c>
      <c r="L2016" s="444">
        <f t="shared" ca="1" si="137"/>
        <v>421278442.65232068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421278442.65232068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1755326.8443846698</v>
      </c>
      <c r="L2017" s="444">
        <f t="shared" ca="1" si="137"/>
        <v>423033769.49670535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423033769.49670535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1762640.7062362724</v>
      </c>
      <c r="L2018" s="444">
        <f t="shared" ca="1" si="137"/>
        <v>424796410.2029416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424796410.2029416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1769985.0425122567</v>
      </c>
      <c r="L2019" s="444">
        <f t="shared" ca="1" si="137"/>
        <v>426566395.24545383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426566395.24545383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1777359.9801893909</v>
      </c>
      <c r="L2020" s="444">
        <f t="shared" ca="1" si="137"/>
        <v>428343755.22564322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428343755.22564322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1784765.6467735134</v>
      </c>
      <c r="L2021" s="444">
        <f t="shared" ca="1" si="137"/>
        <v>430128520.87241673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430128520.87241673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1792202.1703017363</v>
      </c>
      <c r="L2022" s="444">
        <f t="shared" ca="1" si="137"/>
        <v>431920723.04271847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431920723.04271847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1799669.6793446606</v>
      </c>
      <c r="L2023" s="444">
        <f t="shared" ca="1" si="137"/>
        <v>433720392.72206312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433720392.72206312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1807168.3030085964</v>
      </c>
      <c r="L2024" s="444">
        <f t="shared" ca="1" si="137"/>
        <v>435527561.02507174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435527561.02507174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1814698.1709377989</v>
      </c>
      <c r="L2025" s="444">
        <f t="shared" ca="1" si="137"/>
        <v>437342259.19600952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437342259.19600952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1822259.4133167062</v>
      </c>
      <c r="L2026" s="444">
        <f t="shared" ca="1" si="137"/>
        <v>439164518.60932624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439164518.60932624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1829852.1608721926</v>
      </c>
      <c r="L2027" s="444">
        <f t="shared" ca="1" si="137"/>
        <v>440994370.77019846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440994370.77019846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1837476.5448758269</v>
      </c>
      <c r="L2028" s="444">
        <f t="shared" ca="1" si="137"/>
        <v>442831847.31507427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442831847.31507427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1845132.6971461428</v>
      </c>
      <c r="L2029" s="444">
        <f t="shared" ca="1" si="137"/>
        <v>444676980.01222038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444676980.01222038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1852820.7500509184</v>
      </c>
      <c r="L2030" s="444">
        <f t="shared" ca="1" si="137"/>
        <v>446529800.76227129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446529800.76227129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1860540.8365094636</v>
      </c>
      <c r="L2031" s="444">
        <f t="shared" ca="1" si="137"/>
        <v>448390341.59878075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448390341.59878075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1868293.0899949197</v>
      </c>
      <c r="L2032" s="444">
        <f t="shared" ca="1" si="137"/>
        <v>450258634.68877566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450258634.68877566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1876077.6445365653</v>
      </c>
      <c r="L2033" s="444">
        <f t="shared" ca="1" si="137"/>
        <v>452134712.33331221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452134712.33331221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1883894.6347221341</v>
      </c>
      <c r="L2034" s="444">
        <f t="shared" ca="1" si="137"/>
        <v>454018606.96803433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454018606.96803433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1891744.1957001432</v>
      </c>
      <c r="L2035" s="444">
        <f t="shared" ca="1" si="137"/>
        <v>455910351.1637345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455910351.1637345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1899626.4631822272</v>
      </c>
      <c r="L2036" s="444">
        <f t="shared" ca="1" si="137"/>
        <v>457809977.62691671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457809977.62691671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1907541.5734454859</v>
      </c>
      <c r="L2037" s="444">
        <f t="shared" ca="1" si="137"/>
        <v>459717519.20036221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459717519.20036221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1915489.6633348423</v>
      </c>
      <c r="L2038" s="444">
        <f t="shared" ca="1" si="137"/>
        <v>461633008.86369705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461633008.86369705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1923470.870265404</v>
      </c>
      <c r="L2039" s="444">
        <f t="shared" ca="1" si="137"/>
        <v>463556479.73396248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463556479.73396248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1931485.3322248436</v>
      </c>
      <c r="L2040" s="444">
        <f t="shared" ca="1" si="137"/>
        <v>465487965.06618732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465487965.06618732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1939533.1877757804</v>
      </c>
      <c r="L2041" s="444">
        <f t="shared" ca="1" si="137"/>
        <v>467427498.25396311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467427498.25396311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1947614.5760581794</v>
      </c>
      <c r="L2042" s="444">
        <f t="shared" ca="1" si="137"/>
        <v>469375112.83002132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469375112.83002132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1955729.6367917554</v>
      </c>
      <c r="L2043" s="444">
        <f t="shared" ca="1" si="137"/>
        <v>471330842.46681309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471330842.46681309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1963878.5102783879</v>
      </c>
      <c r="L2044" s="444">
        <f t="shared" ca="1" si="137"/>
        <v>473294720.97709149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473294720.97709149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1972061.337404548</v>
      </c>
      <c r="L2045" s="444">
        <f t="shared" ca="1" si="137"/>
        <v>475266782.31449604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475266782.31449604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1980278.2596437333</v>
      </c>
      <c r="L2046" s="444">
        <f t="shared" ca="1" si="137"/>
        <v>477247060.57413977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477247060.57413977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1988529.4190589155</v>
      </c>
      <c r="L2047" s="444">
        <f t="shared" ca="1" si="137"/>
        <v>479235589.99319869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479235589.99319869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1996814.9583049945</v>
      </c>
      <c r="L2048" s="444">
        <f t="shared" ref="L2048:L2302" ca="1" si="142">I2048-J2048+K2048</f>
        <v>481232404.95150369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481232404.95150369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2005135.0206312654</v>
      </c>
      <c r="L2049" s="444">
        <f t="shared" ca="1" si="142"/>
        <v>483237539.97213495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483237539.97213495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2013489.7498838955</v>
      </c>
      <c r="L2050" s="444">
        <f t="shared" ca="1" si="142"/>
        <v>485251029.72201884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485251029.72201884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2021879.2905084118</v>
      </c>
      <c r="L2051" s="444">
        <f t="shared" ca="1" si="142"/>
        <v>487272909.01252723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487272909.01252723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2030303.7875521968</v>
      </c>
      <c r="L2052" s="444">
        <f t="shared" ca="1" si="142"/>
        <v>489303212.80007941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489303212.80007941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2038763.3866669976</v>
      </c>
      <c r="L2053" s="444">
        <f t="shared" ca="1" si="142"/>
        <v>491341976.18674642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491341976.18674642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2047258.2341114436</v>
      </c>
      <c r="L2054" s="444">
        <f t="shared" ca="1" si="142"/>
        <v>493389234.42085785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493389234.42085785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2055788.4767535741</v>
      </c>
      <c r="L2055" s="444">
        <f t="shared" ca="1" si="142"/>
        <v>495445022.89761144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495445022.89761144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2064354.2620733809</v>
      </c>
      <c r="L2056" s="444">
        <f t="shared" ca="1" si="142"/>
        <v>497509377.15968484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497509377.15968484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2072955.7381653534</v>
      </c>
      <c r="L2057" s="444">
        <f t="shared" ca="1" si="142"/>
        <v>499582332.89785022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499582332.89785022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2081593.0537410425</v>
      </c>
      <c r="L2058" s="444">
        <f t="shared" ca="1" si="142"/>
        <v>501663925.95159125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501663925.95159125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2090266.3581316299</v>
      </c>
      <c r="L2059" s="444">
        <f t="shared" ca="1" si="142"/>
        <v>503754192.3097229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503754192.3097229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2098975.8012905121</v>
      </c>
      <c r="L2060" s="444">
        <f t="shared" ca="1" si="142"/>
        <v>505853168.11101341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505853168.11101341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2107721.533795889</v>
      </c>
      <c r="L2061" s="444">
        <f t="shared" ca="1" si="142"/>
        <v>507960889.64480931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507960889.64480931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2116503.706853372</v>
      </c>
      <c r="L2062" s="444">
        <f t="shared" ca="1" si="142"/>
        <v>510077393.3516627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510077393.3516627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2125322.4722985947</v>
      </c>
      <c r="L2063" s="444">
        <f t="shared" ca="1" si="142"/>
        <v>512202715.82396132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512202715.82396132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2134177.9825998386</v>
      </c>
      <c r="L2064" s="444">
        <f t="shared" ca="1" si="142"/>
        <v>514336893.80656117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514336893.80656117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2143070.3908606716</v>
      </c>
      <c r="L2065" s="444">
        <f t="shared" ca="1" si="142"/>
        <v>516479964.19742185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516479964.19742185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2151999.8508225912</v>
      </c>
      <c r="L2066" s="444">
        <f t="shared" ca="1" si="142"/>
        <v>518631964.04824442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518631964.04824442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2160966.5168676851</v>
      </c>
      <c r="L2067" s="444">
        <f t="shared" ca="1" si="142"/>
        <v>520792930.56511211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520792930.56511211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2169970.5440213005</v>
      </c>
      <c r="L2068" s="444">
        <f t="shared" ca="1" si="142"/>
        <v>522962901.10913342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522962901.10913342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2179012.0879547223</v>
      </c>
      <c r="L2069" s="444">
        <f t="shared" ca="1" si="142"/>
        <v>525141913.19708812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525141913.19708812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2188091.3049878669</v>
      </c>
      <c r="L2070" s="444">
        <f t="shared" ca="1" si="142"/>
        <v>527330004.50207597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527330004.50207597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2197208.352091983</v>
      </c>
      <c r="L2071" s="444">
        <f t="shared" ca="1" si="142"/>
        <v>529527212.85416794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529527212.85416794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2206363.3868923662</v>
      </c>
      <c r="L2072" s="444">
        <f t="shared" ca="1" si="142"/>
        <v>531733576.24106032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531733576.24106032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2215556.5676710848</v>
      </c>
      <c r="L2073" s="444">
        <f t="shared" ca="1" si="142"/>
        <v>533949132.80873138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533949132.80873138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2224788.0533697139</v>
      </c>
      <c r="L2074" s="444">
        <f t="shared" ca="1" si="142"/>
        <v>536173920.86210108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536173920.86210108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2234058.0035920879</v>
      </c>
      <c r="L2075" s="444">
        <f t="shared" ca="1" si="142"/>
        <v>538407978.86569321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538407978.86569321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2243366.5786070549</v>
      </c>
      <c r="L2076" s="444">
        <f t="shared" ca="1" si="142"/>
        <v>540651345.44430029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540651345.44430029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2252713.9393512513</v>
      </c>
      <c r="L2077" s="444">
        <f t="shared" ca="1" si="142"/>
        <v>542904059.38365149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542904059.38365149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2262100.2474318813</v>
      </c>
      <c r="L2078" s="444">
        <f t="shared" ca="1" si="142"/>
        <v>545166159.63108337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545166159.63108337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2271525.6651295139</v>
      </c>
      <c r="L2079" s="444">
        <f t="shared" ca="1" si="142"/>
        <v>547437685.29621291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547437685.29621291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2280990.3554008873</v>
      </c>
      <c r="L2080" s="444">
        <f t="shared" ca="1" si="142"/>
        <v>549718675.65161383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549718675.65161383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2290494.4818817242</v>
      </c>
      <c r="L2081" s="444">
        <f t="shared" ca="1" si="142"/>
        <v>552009170.13349557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552009170.13349557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2300038.208889565</v>
      </c>
      <c r="L2082" s="444">
        <f t="shared" ca="1" si="142"/>
        <v>554309208.34238517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554309208.34238517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2309621.7014266048</v>
      </c>
      <c r="L2083" s="444">
        <f t="shared" ca="1" si="142"/>
        <v>556618830.0438118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556618830.0438118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2319245.125182549</v>
      </c>
      <c r="L2084" s="444">
        <f t="shared" ca="1" si="142"/>
        <v>558938075.16899431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558938075.16899431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2328908.6465374762</v>
      </c>
      <c r="L2085" s="444">
        <f t="shared" ca="1" si="142"/>
        <v>561266983.81553173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561266983.81553173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2338612.4325647154</v>
      </c>
      <c r="L2086" s="444">
        <f t="shared" ca="1" si="142"/>
        <v>563605596.24809647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563605596.24809647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2348356.6510337354</v>
      </c>
      <c r="L2087" s="444">
        <f t="shared" ca="1" si="142"/>
        <v>565953952.89913023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565953952.89913023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2358141.4704130427</v>
      </c>
      <c r="L2088" s="444">
        <f t="shared" ca="1" si="142"/>
        <v>568312094.36954331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568312094.36954331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2367967.0598730971</v>
      </c>
      <c r="L2089" s="444">
        <f t="shared" ca="1" si="142"/>
        <v>570680061.42941642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570680061.42941642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2377833.589289235</v>
      </c>
      <c r="L2090" s="444">
        <f t="shared" ca="1" si="142"/>
        <v>573057895.01870561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573057895.01870561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2387741.2292446066</v>
      </c>
      <c r="L2091" s="444">
        <f t="shared" ca="1" si="142"/>
        <v>575445636.2479502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575445636.2479502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2397690.1510331258</v>
      </c>
      <c r="L2092" s="444">
        <f t="shared" ca="1" si="142"/>
        <v>577843326.39898336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577843326.39898336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2407680.5266624307</v>
      </c>
      <c r="L2093" s="444">
        <f t="shared" ca="1" si="142"/>
        <v>580251006.92564583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580251006.92564583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2417712.5288568577</v>
      </c>
      <c r="L2094" s="444">
        <f t="shared" ca="1" si="142"/>
        <v>582668719.4545027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582668719.4545027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2427786.3310604277</v>
      </c>
      <c r="L2095" s="444">
        <f t="shared" ca="1" si="142"/>
        <v>585096505.78556311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585096505.78556311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2437902.1074398463</v>
      </c>
      <c r="L2096" s="444">
        <f t="shared" ca="1" si="142"/>
        <v>587534407.89300299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587534407.89300299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2448060.0328875124</v>
      </c>
      <c r="L2097" s="444">
        <f t="shared" ca="1" si="142"/>
        <v>589982467.92589045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589982467.92589045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2458260.2830245434</v>
      </c>
      <c r="L2098" s="444">
        <f t="shared" ca="1" si="142"/>
        <v>592440728.208915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592440728.208915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2468503.0342038125</v>
      </c>
      <c r="L2099" s="444">
        <f t="shared" ca="1" si="142"/>
        <v>594909231.24311876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594909231.24311876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2478788.4635129948</v>
      </c>
      <c r="L2100" s="444">
        <f t="shared" ca="1" si="142"/>
        <v>597388019.70663178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597388019.70663178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2489116.7487776326</v>
      </c>
      <c r="L2101" s="444">
        <f t="shared" ca="1" si="142"/>
        <v>599877136.45540941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599877136.45540941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2499488.0685642059</v>
      </c>
      <c r="L2102" s="444">
        <f t="shared" ca="1" si="142"/>
        <v>602376624.52397358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602376624.52397358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2509902.6021832232</v>
      </c>
      <c r="L2103" s="444">
        <f t="shared" ca="1" si="142"/>
        <v>604886527.12615681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604886527.12615681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2520360.5296923202</v>
      </c>
      <c r="L2104" s="444">
        <f t="shared" ca="1" si="142"/>
        <v>607406887.6558491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607406887.6558491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2530862.0318993712</v>
      </c>
      <c r="L2105" s="444">
        <f t="shared" ca="1" si="142"/>
        <v>609937749.68774843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609937749.68774843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2541407.2903656187</v>
      </c>
      <c r="L2106" s="444">
        <f t="shared" ca="1" si="142"/>
        <v>612479156.97811401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612479156.97811401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2551996.4874088084</v>
      </c>
      <c r="L2107" s="444">
        <f t="shared" ca="1" si="142"/>
        <v>615031153.46552277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615031153.46552277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2562629.8061063448</v>
      </c>
      <c r="L2108" s="444">
        <f t="shared" ca="1" si="142"/>
        <v>617593783.2716291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617593783.2716291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2573307.4302984546</v>
      </c>
      <c r="L2109" s="444">
        <f t="shared" ca="1" si="142"/>
        <v>620167090.70192754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620167090.70192754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2584029.5445913649</v>
      </c>
      <c r="L2110" s="444">
        <f t="shared" ca="1" si="142"/>
        <v>622751120.24651885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622751120.24651885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2594796.3343604952</v>
      </c>
      <c r="L2111" s="444">
        <f t="shared" ca="1" si="142"/>
        <v>625345916.58087933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625345916.58087933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2605607.9857536638</v>
      </c>
      <c r="L2112" s="444">
        <f t="shared" ca="1" si="142"/>
        <v>627951524.56663299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627951524.56663299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2616464.6856943043</v>
      </c>
      <c r="L2113" s="444">
        <f t="shared" ca="1" si="142"/>
        <v>630567989.25232732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630567989.25232732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2627366.6218846971</v>
      </c>
      <c r="L2114" s="444">
        <f t="shared" ca="1" si="142"/>
        <v>633195355.87421203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633195355.87421203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2638313.9828092167</v>
      </c>
      <c r="L2115" s="444">
        <f t="shared" ca="1" si="142"/>
        <v>635833669.85702121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635833669.85702121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2649306.9577375883</v>
      </c>
      <c r="L2116" s="444">
        <f t="shared" ca="1" si="142"/>
        <v>638482976.81475878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638482976.81475878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2660345.7367281616</v>
      </c>
      <c r="L2117" s="444">
        <f t="shared" ca="1" si="142"/>
        <v>641143322.55148697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641143322.55148697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2671430.5106311957</v>
      </c>
      <c r="L2118" s="444">
        <f t="shared" ca="1" si="142"/>
        <v>643814753.06211817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643814753.06211817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2682561.4710921589</v>
      </c>
      <c r="L2119" s="444">
        <f t="shared" ca="1" si="142"/>
        <v>646497314.53321028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646497314.53321028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2693738.8105550427</v>
      </c>
      <c r="L2120" s="444">
        <f t="shared" ca="1" si="142"/>
        <v>649191053.34376538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649191053.34376538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2704962.7222656892</v>
      </c>
      <c r="L2121" s="444">
        <f t="shared" ca="1" si="142"/>
        <v>651896016.0660311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651896016.0660311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2716233.4002751294</v>
      </c>
      <c r="L2122" s="444">
        <f t="shared" ca="1" si="142"/>
        <v>654612249.46630621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654612249.46630621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2727551.0394429425</v>
      </c>
      <c r="L2123" s="444">
        <f t="shared" ca="1" si="142"/>
        <v>657339800.50574911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657339800.50574911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2738915.8354406212</v>
      </c>
      <c r="L2124" s="444">
        <f t="shared" ca="1" si="142"/>
        <v>660078716.34118974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660078716.34118974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2750327.9847549573</v>
      </c>
      <c r="L2125" s="444">
        <f t="shared" ca="1" si="142"/>
        <v>662829044.32594466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662829044.32594466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2761787.6846914361</v>
      </c>
      <c r="L2126" s="444">
        <f t="shared" ca="1" si="142"/>
        <v>665590832.01063609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665590832.01063609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2773295.1333776503</v>
      </c>
      <c r="L2127" s="444">
        <f t="shared" ca="1" si="142"/>
        <v>668364127.14401376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668364127.14401376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2784850.529766724</v>
      </c>
      <c r="L2128" s="444">
        <f t="shared" ca="1" si="142"/>
        <v>671148977.67378044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671148977.67378044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2796454.0736407517</v>
      </c>
      <c r="L2129" s="444">
        <f t="shared" ca="1" si="142"/>
        <v>673945431.74742115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673945431.74742115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2808105.9656142546</v>
      </c>
      <c r="L2130" s="444">
        <f t="shared" ca="1" si="142"/>
        <v>676753537.71303535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676753537.71303535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2819806.4071376473</v>
      </c>
      <c r="L2131" s="444">
        <f t="shared" ca="1" si="142"/>
        <v>679573344.12017298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679573344.12017298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2831555.6005007206</v>
      </c>
      <c r="L2132" s="444">
        <f t="shared" ca="1" si="142"/>
        <v>682404899.72067368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682404899.72067368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2843353.7488361401</v>
      </c>
      <c r="L2133" s="444">
        <f t="shared" ca="1" si="142"/>
        <v>685248253.46950984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685248253.46950984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2855201.0561229577</v>
      </c>
      <c r="L2134" s="444">
        <f t="shared" ca="1" si="142"/>
        <v>688103454.52563274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688103454.52563274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2867097.7271901364</v>
      </c>
      <c r="L2135" s="444">
        <f t="shared" ca="1" si="142"/>
        <v>690970552.25282288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690970552.25282288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2879043.9677200951</v>
      </c>
      <c r="L2136" s="444">
        <f t="shared" ca="1" si="142"/>
        <v>693849596.22054303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693849596.22054303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2891039.9842522624</v>
      </c>
      <c r="L2137" s="444">
        <f t="shared" ca="1" si="142"/>
        <v>696740636.20479524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696740636.20479524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2903085.984186647</v>
      </c>
      <c r="L2138" s="444">
        <f t="shared" ca="1" si="142"/>
        <v>699643722.18898189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699643722.18898189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2915182.1757874247</v>
      </c>
      <c r="L2139" s="444">
        <f t="shared" ca="1" si="142"/>
        <v>702558904.36476934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702558904.36476934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2927328.7681865389</v>
      </c>
      <c r="L2140" s="444">
        <f t="shared" ca="1" si="142"/>
        <v>705486233.13295591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705486233.13295591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2939525.9713873165</v>
      </c>
      <c r="L2141" s="444">
        <f t="shared" ca="1" si="142"/>
        <v>708425759.10434318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708425759.10434318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2951773.9962680964</v>
      </c>
      <c r="L2142" s="444">
        <f t="shared" ca="1" si="142"/>
        <v>711377533.10061133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711377533.10061133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2964073.0545858806</v>
      </c>
      <c r="L2143" s="444">
        <f t="shared" ca="1" si="142"/>
        <v>714341606.15519726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714341606.15519726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2976423.3589799884</v>
      </c>
      <c r="L2144" s="444">
        <f t="shared" ca="1" si="142"/>
        <v>717318029.5141772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717318029.5141772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2988825.1229757383</v>
      </c>
      <c r="L2145" s="444">
        <f t="shared" ca="1" si="142"/>
        <v>720306854.63715291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720306854.63715291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3001278.560988137</v>
      </c>
      <c r="L2146" s="444">
        <f t="shared" ca="1" si="142"/>
        <v>723308133.1981411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723308133.1981411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3013783.8883255878</v>
      </c>
      <c r="L2147" s="444">
        <f t="shared" ca="1" si="142"/>
        <v>726321917.08646667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726321917.08646667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3026341.3211936112</v>
      </c>
      <c r="L2148" s="444">
        <f t="shared" ca="1" si="142"/>
        <v>729348258.40766025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729348258.40766025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3038951.0766985845</v>
      </c>
      <c r="L2149" s="444">
        <f t="shared" ca="1" si="142"/>
        <v>732387209.48435879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732387209.48435879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3051613.3728514947</v>
      </c>
      <c r="L2150" s="444">
        <f t="shared" ca="1" si="142"/>
        <v>735438822.85721028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735438822.85721028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3064328.4285717094</v>
      </c>
      <c r="L2151" s="444">
        <f t="shared" ca="1" si="142"/>
        <v>738503151.28578198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738503151.28578198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3077096.4636907582</v>
      </c>
      <c r="L2152" s="444">
        <f t="shared" ca="1" si="142"/>
        <v>741580247.74947274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741580247.74947274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3089917.6989561366</v>
      </c>
      <c r="L2153" s="444">
        <f t="shared" ca="1" si="142"/>
        <v>744670165.44842887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744670165.44842887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3102792.3560351203</v>
      </c>
      <c r="L2154" s="444">
        <f t="shared" ca="1" si="142"/>
        <v>747772957.80446398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747772957.80446398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3115720.6575186001</v>
      </c>
      <c r="L2155" s="444">
        <f t="shared" ca="1" si="142"/>
        <v>750888678.46198261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750888678.46198261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3128702.8269249275</v>
      </c>
      <c r="L2156" s="444">
        <f t="shared" ca="1" si="142"/>
        <v>754017381.28890753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754017381.28890753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3141739.0887037814</v>
      </c>
      <c r="L2157" s="444">
        <f t="shared" ca="1" si="142"/>
        <v>757159120.37761128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757159120.37761128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3154829.6682400471</v>
      </c>
      <c r="L2158" s="444">
        <f t="shared" ca="1" si="142"/>
        <v>760313950.04585135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760313950.04585135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3167974.7918577138</v>
      </c>
      <c r="L2159" s="444">
        <f t="shared" ca="1" si="142"/>
        <v>763481924.83770907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763481924.83770907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3181174.6868237876</v>
      </c>
      <c r="L2160" s="444">
        <f t="shared" ca="1" si="142"/>
        <v>766663099.52453291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766663099.52453291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3194429.5813522204</v>
      </c>
      <c r="L2161" s="444">
        <f t="shared" ca="1" si="142"/>
        <v>769857529.10588515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769857529.10588515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3207739.7046078546</v>
      </c>
      <c r="L2162" s="444">
        <f t="shared" ca="1" si="142"/>
        <v>773065268.81049299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773065268.81049299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3221105.2867103876</v>
      </c>
      <c r="L2163" s="444">
        <f t="shared" ca="1" si="142"/>
        <v>776286374.09720337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776286374.09720337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3234526.5587383471</v>
      </c>
      <c r="L2164" s="444">
        <f t="shared" ca="1" si="142"/>
        <v>779520900.65594172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779520900.65594172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3248003.7527330904</v>
      </c>
      <c r="L2165" s="444">
        <f t="shared" ca="1" si="142"/>
        <v>782768904.40867484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782768904.40867484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3261537.1017028117</v>
      </c>
      <c r="L2166" s="444">
        <f t="shared" ca="1" si="142"/>
        <v>786030441.51037765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786030441.51037765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3275126.8396265735</v>
      </c>
      <c r="L2167" s="444">
        <f t="shared" ca="1" si="142"/>
        <v>789305568.3500042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789305568.3500042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3288773.2014583508</v>
      </c>
      <c r="L2168" s="444">
        <f t="shared" ca="1" si="142"/>
        <v>792594341.55146253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792594341.55146253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3302476.4231310938</v>
      </c>
      <c r="L2169" s="444">
        <f t="shared" ca="1" si="142"/>
        <v>795896817.97459364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795896817.97459364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3316236.741560807</v>
      </c>
      <c r="L2170" s="444">
        <f t="shared" ca="1" si="142"/>
        <v>799213054.71615446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799213054.71615446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3330054.3946506437</v>
      </c>
      <c r="L2171" s="444">
        <f t="shared" ca="1" si="142"/>
        <v>802543109.11080515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802543109.11080515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3343929.6212950214</v>
      </c>
      <c r="L2172" s="444">
        <f t="shared" ca="1" si="142"/>
        <v>805887038.73210013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805887038.73210013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3357862.6613837504</v>
      </c>
      <c r="L2173" s="444">
        <f t="shared" ca="1" si="142"/>
        <v>809244901.39348388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809244901.39348388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3371853.755806183</v>
      </c>
      <c r="L2174" s="444">
        <f t="shared" ca="1" si="142"/>
        <v>812616755.14929008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812616755.14929008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3385903.1464553755</v>
      </c>
      <c r="L2175" s="444">
        <f t="shared" ca="1" si="142"/>
        <v>816002658.29574549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816002658.29574549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3400011.0762322727</v>
      </c>
      <c r="L2176" s="444">
        <f t="shared" ca="1" si="142"/>
        <v>819402669.37197781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819402669.37197781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3414177.7890499076</v>
      </c>
      <c r="L2177" s="444">
        <f t="shared" ca="1" si="142"/>
        <v>822816847.16102767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822816847.16102767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3428403.5298376153</v>
      </c>
      <c r="L2178" s="444">
        <f t="shared" ca="1" si="142"/>
        <v>826245250.69086528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826245250.69086528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3442688.5445452719</v>
      </c>
      <c r="L2179" s="444">
        <f t="shared" ca="1" si="142"/>
        <v>829687939.23541057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829687939.23541057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3457033.0801475439</v>
      </c>
      <c r="L2180" s="444">
        <f t="shared" ca="1" si="142"/>
        <v>833144972.31555808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833144972.31555808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3471437.3846481587</v>
      </c>
      <c r="L2181" s="444">
        <f t="shared" ca="1" si="142"/>
        <v>836616409.70020628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836616409.70020628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3485901.7070841929</v>
      </c>
      <c r="L2182" s="444">
        <f t="shared" ca="1" si="142"/>
        <v>840102311.40729046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840102311.40729046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3500426.2975303768</v>
      </c>
      <c r="L2183" s="444">
        <f t="shared" ca="1" si="142"/>
        <v>843602737.70482087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843602737.70482087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3515011.4071034202</v>
      </c>
      <c r="L2184" s="444">
        <f t="shared" ca="1" si="142"/>
        <v>847117749.11192429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847117749.11192429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3529657.2879663515</v>
      </c>
      <c r="L2185" s="444">
        <f t="shared" ca="1" si="142"/>
        <v>850647406.39989066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850647406.39989066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3544364.1933328775</v>
      </c>
      <c r="L2186" s="444">
        <f t="shared" ca="1" si="142"/>
        <v>854191770.59322357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854191770.59322357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3559132.3774717655</v>
      </c>
      <c r="L2187" s="444">
        <f t="shared" ca="1" si="142"/>
        <v>857750902.97069538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857750902.97069538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3573962.0957112303</v>
      </c>
      <c r="L2188" s="444">
        <f t="shared" ca="1" si="142"/>
        <v>861324865.06640661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861324865.06640661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3588853.6044433606</v>
      </c>
      <c r="L2189" s="444">
        <f t="shared" ca="1" si="142"/>
        <v>864913718.67084992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864913718.67084992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3603807.161128541</v>
      </c>
      <c r="L2190" s="444">
        <f t="shared" ca="1" si="142"/>
        <v>868517525.83197844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868517525.83197844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3618823.0242999103</v>
      </c>
      <c r="L2191" s="444">
        <f t="shared" ca="1" si="142"/>
        <v>872136348.8562783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872136348.8562783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3633901.4535678262</v>
      </c>
      <c r="L2192" s="444">
        <f t="shared" ca="1" si="142"/>
        <v>875770250.30984616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875770250.30984616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3649042.7096243589</v>
      </c>
      <c r="L2193" s="444">
        <f t="shared" ca="1" si="142"/>
        <v>879419293.01947057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879419293.01947057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3664247.0542477933</v>
      </c>
      <c r="L2194" s="444">
        <f t="shared" ca="1" si="142"/>
        <v>883083540.07371831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883083540.07371831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3679514.7503071595</v>
      </c>
      <c r="L2195" s="444">
        <f t="shared" ca="1" si="142"/>
        <v>886763054.82402551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886763054.82402551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3694846.061766773</v>
      </c>
      <c r="L2196" s="444">
        <f t="shared" ca="1" si="142"/>
        <v>890457900.88579226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890457900.88579226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3710241.2536908011</v>
      </c>
      <c r="L2197" s="444">
        <f t="shared" ca="1" si="142"/>
        <v>894168142.13948309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894168142.13948309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3725700.5922478461</v>
      </c>
      <c r="L2198" s="444">
        <f t="shared" ca="1" si="142"/>
        <v>897893842.73173094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897893842.73173094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3741224.3447155459</v>
      </c>
      <c r="L2199" s="444">
        <f t="shared" ca="1" si="142"/>
        <v>901635067.07644653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901635067.07644653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3756812.7794851935</v>
      </c>
      <c r="L2200" s="444">
        <f t="shared" ca="1" si="142"/>
        <v>905391879.85593176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905391879.85593176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3772466.1660663816</v>
      </c>
      <c r="L2201" s="444">
        <f t="shared" ca="1" si="142"/>
        <v>909164346.02199817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909164346.02199817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3788184.7750916588</v>
      </c>
      <c r="L2202" s="444">
        <f t="shared" ca="1" si="142"/>
        <v>912952530.79708982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912952530.79708982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3803968.8783212076</v>
      </c>
      <c r="L2203" s="444">
        <f t="shared" ca="1" si="142"/>
        <v>916756499.67541099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916756499.67541099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3819818.7486475459</v>
      </c>
      <c r="L2204" s="444">
        <f t="shared" ca="1" si="142"/>
        <v>920576318.42405856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920576318.42405856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3835734.660100244</v>
      </c>
      <c r="L2205" s="444">
        <f t="shared" ca="1" si="142"/>
        <v>924412053.08415878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924412053.08415878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3851716.8878506622</v>
      </c>
      <c r="L2206" s="444">
        <f t="shared" ca="1" si="142"/>
        <v>928263769.97200942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928263769.97200942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3867765.7082167058</v>
      </c>
      <c r="L2207" s="444">
        <f t="shared" ca="1" si="142"/>
        <v>932131535.68022609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932131535.68022609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3883881.3986676089</v>
      </c>
      <c r="L2208" s="444">
        <f t="shared" ca="1" si="142"/>
        <v>936015417.07889366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936015417.07889366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3900064.2378287232</v>
      </c>
      <c r="L2209" s="444">
        <f t="shared" ca="1" si="142"/>
        <v>939915481.31672239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939915481.31672239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3916314.5054863435</v>
      </c>
      <c r="L2210" s="444">
        <f t="shared" ca="1" si="142"/>
        <v>943831795.82220876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943831795.82220876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3932632.4825925371</v>
      </c>
      <c r="L2211" s="444">
        <f t="shared" ca="1" si="142"/>
        <v>947764428.30480134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947764428.30480134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3949018.4512700057</v>
      </c>
      <c r="L2212" s="444">
        <f t="shared" ca="1" si="142"/>
        <v>951713446.75607133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951713446.75607133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3965472.6948169637</v>
      </c>
      <c r="L2213" s="444">
        <f t="shared" ca="1" si="142"/>
        <v>955678919.45088828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955678919.45088828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3981995.4977120343</v>
      </c>
      <c r="L2214" s="444">
        <f t="shared" ca="1" si="142"/>
        <v>959660914.94860029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959660914.94860029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3998587.1456191679</v>
      </c>
      <c r="L2215" s="444">
        <f t="shared" ca="1" si="142"/>
        <v>963659502.09421945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963659502.09421945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4015247.9253925816</v>
      </c>
      <c r="L2216" s="444">
        <f t="shared" ca="1" si="142"/>
        <v>967674750.01961207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967674750.01961207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4031978.125081717</v>
      </c>
      <c r="L2217" s="444">
        <f t="shared" ca="1" si="142"/>
        <v>971706728.14469373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971706728.14469373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4048778.0339362244</v>
      </c>
      <c r="L2218" s="444">
        <f t="shared" ca="1" si="142"/>
        <v>975755506.17862999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975755506.17862999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4065647.9424109589</v>
      </c>
      <c r="L2219" s="444">
        <f t="shared" ca="1" si="142"/>
        <v>979821154.12104094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979821154.12104094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4082588.1421710039</v>
      </c>
      <c r="L2220" s="444">
        <f t="shared" ca="1" si="142"/>
        <v>983903742.26321197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983903742.26321197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4099598.9260967164</v>
      </c>
      <c r="L2221" s="444">
        <f t="shared" ca="1" si="142"/>
        <v>988003341.18930864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988003341.18930864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4116680.5882887859</v>
      </c>
      <c r="L2222" s="444">
        <f t="shared" ca="1" si="142"/>
        <v>992120021.77759743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992120021.77759743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4133833.4240733227</v>
      </c>
      <c r="L2223" s="444">
        <f t="shared" ca="1" si="142"/>
        <v>996253855.20167077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996253855.20167077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4151057.7300069616</v>
      </c>
      <c r="L2224" s="444">
        <f t="shared" ca="1" si="142"/>
        <v>1000404912.9316777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1000404912.9316777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4168353.8038819903</v>
      </c>
      <c r="L2225" s="444">
        <f t="shared" ca="1" si="142"/>
        <v>1004573266.7355597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1004573266.7355597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4185721.9447314981</v>
      </c>
      <c r="L2226" s="444">
        <f t="shared" ca="1" si="142"/>
        <v>1008758988.6802912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1008758988.6802912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4203162.4528345466</v>
      </c>
      <c r="L2227" s="444">
        <f t="shared" ca="1" si="142"/>
        <v>1012962151.1331258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1012962151.1331258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4220675.6297213575</v>
      </c>
      <c r="L2228" s="444">
        <f t="shared" ca="1" si="142"/>
        <v>1017182826.7628472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1017182826.7628472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4238261.7781785298</v>
      </c>
      <c r="L2229" s="444">
        <f t="shared" ca="1" si="142"/>
        <v>1021421088.5410258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1021421088.5410258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4255921.2022542739</v>
      </c>
      <c r="L2230" s="444">
        <f t="shared" ca="1" si="142"/>
        <v>1025677009.7432801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1025677009.7432801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4273654.2072636671</v>
      </c>
      <c r="L2231" s="444">
        <f t="shared" ca="1" si="142"/>
        <v>1029950663.9505438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1029950663.9505438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4291461.0997939315</v>
      </c>
      <c r="L2232" s="444">
        <f t="shared" ca="1" si="142"/>
        <v>1034242125.0503377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1034242125.0503377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4309342.1877097404</v>
      </c>
      <c r="L2233" s="444">
        <f t="shared" ca="1" si="142"/>
        <v>1038551467.2380474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1038551467.2380474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4327297.7801585309</v>
      </c>
      <c r="L2234" s="444">
        <f t="shared" ca="1" si="142"/>
        <v>1042878765.0182059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1042878765.0182059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4345328.1875758581</v>
      </c>
      <c r="L2235" s="444">
        <f t="shared" ca="1" si="142"/>
        <v>1047224093.2057817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1047224093.2057817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4363433.7216907572</v>
      </c>
      <c r="L2236" s="444">
        <f t="shared" ca="1" si="142"/>
        <v>1051587526.9274725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1051587526.9274725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4381614.6955311354</v>
      </c>
      <c r="L2237" s="444">
        <f t="shared" ca="1" si="142"/>
        <v>1055969141.6230036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1055969141.6230036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4399871.4234291809</v>
      </c>
      <c r="L2238" s="444">
        <f t="shared" ca="1" si="142"/>
        <v>1060369013.0464327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1060369013.0464327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4418204.2210268034</v>
      </c>
      <c r="L2239" s="444">
        <f t="shared" ca="1" si="142"/>
        <v>1064787217.2674595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1064787217.2674595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4436613.4052810809</v>
      </c>
      <c r="L2240" s="444">
        <f t="shared" ca="1" si="142"/>
        <v>1069223830.6727406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1069223830.6727406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4455099.2944697514</v>
      </c>
      <c r="L2241" s="444">
        <f t="shared" ca="1" si="142"/>
        <v>1073678929.9672103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1073678929.9672103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4473662.2081967099</v>
      </c>
      <c r="L2242" s="444">
        <f t="shared" ca="1" si="142"/>
        <v>1078152592.1754069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1078152592.1754069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4492302.4673975287</v>
      </c>
      <c r="L2243" s="444">
        <f t="shared" ca="1" si="142"/>
        <v>1082644894.6428044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1082644894.6428044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4511020.3943450181</v>
      </c>
      <c r="L2244" s="444">
        <f t="shared" ca="1" si="142"/>
        <v>1087155915.0371494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1087155915.0371494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4529816.3126547895</v>
      </c>
      <c r="L2245" s="444">
        <f t="shared" ca="1" si="142"/>
        <v>1091685731.3498042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1091685731.3498042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4548690.5472908504</v>
      </c>
      <c r="L2246" s="444">
        <f t="shared" ca="1" si="142"/>
        <v>1096234421.897095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1096234421.897095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4567643.4245712291</v>
      </c>
      <c r="L2247" s="444">
        <f t="shared" ca="1" si="142"/>
        <v>1100802065.3216662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1100802065.3216662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4586675.2721736096</v>
      </c>
      <c r="L2248" s="444">
        <f t="shared" ca="1" si="142"/>
        <v>1105388740.5938399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1105388740.5938399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4605786.4191409992</v>
      </c>
      <c r="L2249" s="444">
        <f t="shared" ca="1" si="142"/>
        <v>1109994527.0129809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1109994527.0129809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4624977.1958874203</v>
      </c>
      <c r="L2250" s="444">
        <f t="shared" ca="1" si="142"/>
        <v>1114619504.2088683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1114619504.2088683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4644247.9342036173</v>
      </c>
      <c r="L2251" s="444">
        <f t="shared" ca="1" si="142"/>
        <v>1119263752.1430719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1119263752.1430719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4663598.9672627999</v>
      </c>
      <c r="L2252" s="444">
        <f t="shared" ca="1" si="142"/>
        <v>1123927351.1103346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1123927351.1103346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4683030.6296263942</v>
      </c>
      <c r="L2253" s="444">
        <f t="shared" ca="1" si="142"/>
        <v>1128610381.7399611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1128610381.7399611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4702543.2572498377</v>
      </c>
      <c r="L2254" s="444">
        <f t="shared" ca="1" si="142"/>
        <v>1133312924.997211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1133312924.997211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4722137.187488379</v>
      </c>
      <c r="L2255" s="444">
        <f t="shared" ca="1" si="142"/>
        <v>1138035062.1846993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1138035062.1846993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4741812.7591029136</v>
      </c>
      <c r="L2256" s="444">
        <f t="shared" ca="1" si="142"/>
        <v>1142776874.9438021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1142776874.9438021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4761570.3122658422</v>
      </c>
      <c r="L2257" s="444">
        <f t="shared" ca="1" si="142"/>
        <v>1147538445.256068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1147538445.256068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4781410.1885669501</v>
      </c>
      <c r="L2258" s="444">
        <f t="shared" ca="1" si="142"/>
        <v>1152319855.4446349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1152319855.4446349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4801332.7310193125</v>
      </c>
      <c r="L2259" s="444">
        <f t="shared" ca="1" si="142"/>
        <v>1157121188.1756542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1157121188.1756542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4821338.2840652261</v>
      </c>
      <c r="L2260" s="444">
        <f t="shared" ca="1" si="142"/>
        <v>1161942526.4597194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1161942526.4597194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4841427.1935821641</v>
      </c>
      <c r="L2261" s="444">
        <f t="shared" ca="1" si="142"/>
        <v>1166783953.6533015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1166783953.6533015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4861599.8068887563</v>
      </c>
      <c r="L2262" s="444">
        <f t="shared" ca="1" si="142"/>
        <v>1171645553.4601903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1171645553.4601903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4881856.4727507932</v>
      </c>
      <c r="L2263" s="444">
        <f t="shared" ca="1" si="142"/>
        <v>1176527409.9329412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1176527409.9329412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4902197.5413872553</v>
      </c>
      <c r="L2264" s="444">
        <f t="shared" ca="1" si="142"/>
        <v>1181429607.4743285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1181429607.4743285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4922623.3644763688</v>
      </c>
      <c r="L2265" s="444">
        <f t="shared" ca="1" si="142"/>
        <v>1186352230.838805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1186352230.838805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4943134.2951616868</v>
      </c>
      <c r="L2266" s="444">
        <f t="shared" ca="1" si="142"/>
        <v>1191295365.1339667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1191295365.1339667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4963730.6880581947</v>
      </c>
      <c r="L2267" s="444">
        <f t="shared" ca="1" si="142"/>
        <v>1196259095.8220248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1196259095.8220248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4984412.8992584366</v>
      </c>
      <c r="L2268" s="444">
        <f t="shared" ca="1" si="142"/>
        <v>1201243508.7212832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1201243508.7212832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5005181.2863386795</v>
      </c>
      <c r="L2269" s="444">
        <f t="shared" ca="1" si="142"/>
        <v>1206248690.0076218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1206248690.0076218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5026036.2083650902</v>
      </c>
      <c r="L2270" s="444">
        <f t="shared" ca="1" si="142"/>
        <v>1211274726.215987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1211274726.215987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5046978.0258999458</v>
      </c>
      <c r="L2271" s="444">
        <f t="shared" ca="1" si="142"/>
        <v>1216321704.2418869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1216321704.2418869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5068007.101007862</v>
      </c>
      <c r="L2272" s="444">
        <f t="shared" ca="1" si="142"/>
        <v>1221389711.3428948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1221389711.3428948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5089123.7972620614</v>
      </c>
      <c r="L2273" s="444">
        <f t="shared" ca="1" si="142"/>
        <v>1226478835.1401567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1226478835.1401567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5110328.4797506528</v>
      </c>
      <c r="L2274" s="444">
        <f t="shared" ca="1" si="142"/>
        <v>1231589163.6199074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1231589163.6199074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5131621.515082947</v>
      </c>
      <c r="L2275" s="444">
        <f t="shared" ca="1" si="142"/>
        <v>1236720785.1349902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1236720785.1349902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5153003.2713957923</v>
      </c>
      <c r="L2276" s="444">
        <f t="shared" ca="1" si="142"/>
        <v>1241873788.4063859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1241873788.4063859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5174474.1183599411</v>
      </c>
      <c r="L2277" s="444">
        <f t="shared" ca="1" si="142"/>
        <v>1247048262.5247459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1247048262.5247459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5196034.4271864416</v>
      </c>
      <c r="L2278" s="444">
        <f t="shared" ca="1" si="142"/>
        <v>1252244296.9519324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1252244296.9519324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5217684.5706330519</v>
      </c>
      <c r="L2279" s="444">
        <f t="shared" ca="1" si="142"/>
        <v>1257461981.5225654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1257461981.5225654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5239424.9230106892</v>
      </c>
      <c r="L2280" s="444">
        <f t="shared" ca="1" si="142"/>
        <v>1262701406.445576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1262701406.445576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5261255.8601898998</v>
      </c>
      <c r="L2281" s="444">
        <f t="shared" ca="1" si="142"/>
        <v>1267962662.3057659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1267962662.3057659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5283177.7596073579</v>
      </c>
      <c r="L2282" s="444">
        <f t="shared" ca="1" si="142"/>
        <v>1273245840.0653732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1273245840.0653732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5305191.0002723886</v>
      </c>
      <c r="L2283" s="444">
        <f t="shared" ca="1" si="142"/>
        <v>1278551031.0656455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1278551031.0656455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5327295.9627735224</v>
      </c>
      <c r="L2284" s="444">
        <f t="shared" ca="1" si="142"/>
        <v>1283878327.028419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1283878327.028419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5349493.0292850789</v>
      </c>
      <c r="L2285" s="444">
        <f t="shared" ca="1" si="142"/>
        <v>1289227820.0577042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1289227820.0577042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5371782.5835737679</v>
      </c>
      <c r="L2286" s="444">
        <f t="shared" ca="1" si="142"/>
        <v>1294599602.641278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1294599602.641278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5394165.0110053252</v>
      </c>
      <c r="L2287" s="444">
        <f t="shared" ca="1" si="142"/>
        <v>1299993767.6522834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1299993767.6522834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5416640.6985511808</v>
      </c>
      <c r="L2288" s="444">
        <f t="shared" ca="1" si="142"/>
        <v>1305410408.3508346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1305410408.3508346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5439210.0347951446</v>
      </c>
      <c r="L2289" s="444">
        <f t="shared" ca="1" si="142"/>
        <v>1310849618.3856297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1310849618.3856297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5461873.4099401236</v>
      </c>
      <c r="L2290" s="444">
        <f t="shared" ca="1" si="142"/>
        <v>1316311491.7955699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1316311491.7955699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5484631.2158148745</v>
      </c>
      <c r="L2291" s="444">
        <f t="shared" ca="1" si="142"/>
        <v>1321796123.0113847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1321796123.0113847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5507483.8458807692</v>
      </c>
      <c r="L2292" s="444">
        <f t="shared" ca="1" si="142"/>
        <v>1327303606.8572655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1327303606.8572655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5530431.6952386061</v>
      </c>
      <c r="L2293" s="444">
        <f t="shared" ca="1" si="142"/>
        <v>1332834038.5525041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1332834038.5525041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5553475.1606354332</v>
      </c>
      <c r="L2294" s="444">
        <f t="shared" ca="1" si="142"/>
        <v>1338387513.7131395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1338387513.7131395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5576614.6404714147</v>
      </c>
      <c r="L2295" s="444">
        <f t="shared" ca="1" si="142"/>
        <v>1343964128.353611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1343964128.353611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5599850.5348067125</v>
      </c>
      <c r="L2296" s="444">
        <f t="shared" ca="1" si="142"/>
        <v>1349563978.8884177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1349563978.8884177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5623183.2453684071</v>
      </c>
      <c r="L2297" s="444">
        <f t="shared" ca="1" si="142"/>
        <v>1355187162.1337862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1355187162.1337862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5646613.175557442</v>
      </c>
      <c r="L2298" s="444">
        <f t="shared" ca="1" si="142"/>
        <v>1360833775.3093436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1360833775.3093436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5670140.7304555979</v>
      </c>
      <c r="L2299" s="444">
        <f t="shared" ca="1" si="142"/>
        <v>1366503916.0397992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1366503916.0397992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5693766.3168324968</v>
      </c>
      <c r="L2300" s="444">
        <f t="shared" ca="1" si="142"/>
        <v>1372197682.3566318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1372197682.3566318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5717490.343152632</v>
      </c>
      <c r="L2301" s="444">
        <f t="shared" ca="1" si="142"/>
        <v>1377915172.6997843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1377915172.6997843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5741313.2195824347</v>
      </c>
      <c r="L2302" s="444">
        <f t="shared" ca="1" si="142"/>
        <v>1383656485.9193666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1383656485.9193666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5765235.3579973606</v>
      </c>
      <c r="L2303" s="444">
        <f t="shared" ref="L2303:L2557" ca="1" si="147">I2303-J2303+K2303</f>
        <v>1389421721.277364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1389421721.277364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5789257.1719890162</v>
      </c>
      <c r="L2304" s="444">
        <f t="shared" ca="1" si="147"/>
        <v>1395210978.449353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1395210978.449353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5813379.0768723041</v>
      </c>
      <c r="L2305" s="444">
        <f t="shared" ca="1" si="147"/>
        <v>1401024357.5262253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1401024357.5262253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5837601.4896926051</v>
      </c>
      <c r="L2306" s="444">
        <f t="shared" ca="1" si="147"/>
        <v>1406861959.015918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1406861959.015918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5861924.8292329917</v>
      </c>
      <c r="L2307" s="444">
        <f t="shared" ca="1" si="147"/>
        <v>1412723883.8451509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1412723883.8451509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5886349.5160214622</v>
      </c>
      <c r="L2308" s="444">
        <f t="shared" ca="1" si="147"/>
        <v>1418610233.3611724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1418610233.3611724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5910875.9723382182</v>
      </c>
      <c r="L2309" s="444">
        <f t="shared" ca="1" si="147"/>
        <v>1424521109.3335106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1424521109.3335106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5935504.6222229609</v>
      </c>
      <c r="L2310" s="444">
        <f t="shared" ca="1" si="147"/>
        <v>1430456613.9557335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1430456613.9557335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5960235.8914822228</v>
      </c>
      <c r="L2311" s="444">
        <f t="shared" ca="1" si="147"/>
        <v>1436416849.8472157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1436416849.8472157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5985070.2076967321</v>
      </c>
      <c r="L2312" s="444">
        <f t="shared" ca="1" si="147"/>
        <v>1442401920.0549123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1442401920.0549123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6010008.0002288017</v>
      </c>
      <c r="L2313" s="444">
        <f t="shared" ca="1" si="147"/>
        <v>1448411928.0551412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1448411928.0551412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6035049.7002297547</v>
      </c>
      <c r="L2314" s="444">
        <f t="shared" ca="1" si="147"/>
        <v>1454446977.7553709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1454446977.7553709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6060195.7406473784</v>
      </c>
      <c r="L2315" s="444">
        <f t="shared" ca="1" si="147"/>
        <v>1460507173.4960182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1460507173.4960182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6085446.5562334089</v>
      </c>
      <c r="L2316" s="444">
        <f t="shared" ca="1" si="147"/>
        <v>1466592620.0522516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1466592620.0522516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6110802.5835510483</v>
      </c>
      <c r="L2317" s="444">
        <f t="shared" ca="1" si="147"/>
        <v>1472703422.6358025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1472703422.6358025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6136264.2609825106</v>
      </c>
      <c r="L2318" s="444">
        <f t="shared" ca="1" si="147"/>
        <v>1478839686.896785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1478839686.896785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6161832.0287366044</v>
      </c>
      <c r="L2319" s="444">
        <f t="shared" ca="1" si="147"/>
        <v>1485001518.9255216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1485001518.9255216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6187506.3288563397</v>
      </c>
      <c r="L2320" s="444">
        <f t="shared" ca="1" si="147"/>
        <v>1491189025.2543778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1491189025.2543778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6213287.6052265745</v>
      </c>
      <c r="L2321" s="444">
        <f t="shared" ca="1" si="147"/>
        <v>1497402312.8596044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1497402312.8596044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6239176.3035816848</v>
      </c>
      <c r="L2322" s="444">
        <f t="shared" ca="1" si="147"/>
        <v>1503641489.1631861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1503641489.1631861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6265172.8715132754</v>
      </c>
      <c r="L2323" s="444">
        <f t="shared" ca="1" si="147"/>
        <v>1509906662.0346994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1509906662.0346994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6291277.7584779141</v>
      </c>
      <c r="L2324" s="444">
        <f t="shared" ca="1" si="147"/>
        <v>1516197939.7931774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1516197939.7931774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6317491.4158049058</v>
      </c>
      <c r="L2325" s="444">
        <f t="shared" ca="1" si="147"/>
        <v>1522515431.2089822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1522515431.2089822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6343814.296704093</v>
      </c>
      <c r="L2326" s="444">
        <f t="shared" ca="1" si="147"/>
        <v>1528859245.5056863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1528859245.5056863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6370246.856273693</v>
      </c>
      <c r="L2327" s="444">
        <f t="shared" ca="1" si="147"/>
        <v>1535229492.3619599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1535229492.3619599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6396789.5515081659</v>
      </c>
      <c r="L2328" s="444">
        <f t="shared" ca="1" si="147"/>
        <v>1541626281.9134681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1541626281.9134681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6423442.8413061174</v>
      </c>
      <c r="L2329" s="444">
        <f t="shared" ca="1" si="147"/>
        <v>1548049724.7547743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1548049724.7547743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6450207.1864782264</v>
      </c>
      <c r="L2330" s="444">
        <f t="shared" ca="1" si="147"/>
        <v>1554499931.9412525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1554499931.9412525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6477083.0497552184</v>
      </c>
      <c r="L2331" s="444">
        <f t="shared" ca="1" si="147"/>
        <v>1560977014.9910078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1560977014.9910078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6504070.8957958659</v>
      </c>
      <c r="L2332" s="444">
        <f t="shared" ca="1" si="147"/>
        <v>1567481085.8868036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1567481085.8868036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6531171.1911950149</v>
      </c>
      <c r="L2333" s="444">
        <f t="shared" ca="1" si="147"/>
        <v>1574012257.0779986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1574012257.0779986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6558384.4044916611</v>
      </c>
      <c r="L2334" s="444">
        <f t="shared" ca="1" si="147"/>
        <v>1580570641.4824903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1580570641.4824903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6585711.0061770426</v>
      </c>
      <c r="L2335" s="444">
        <f t="shared" ca="1" si="147"/>
        <v>1587156352.4886672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1587156352.4886672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6613151.4687027801</v>
      </c>
      <c r="L2336" s="444">
        <f t="shared" ca="1" si="147"/>
        <v>1593769503.95737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1593769503.95737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6640706.266489042</v>
      </c>
      <c r="L2337" s="444">
        <f t="shared" ca="1" si="147"/>
        <v>1600410210.2238591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1600410210.2238591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6668375.8759327456</v>
      </c>
      <c r="L2338" s="444">
        <f t="shared" ca="1" si="147"/>
        <v>1607078586.0997918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1607078586.0997918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6696160.7754157986</v>
      </c>
      <c r="L2339" s="444">
        <f t="shared" ca="1" si="147"/>
        <v>1613774746.8752077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1613774746.8752077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6724061.4453133652</v>
      </c>
      <c r="L2340" s="444">
        <f t="shared" ca="1" si="147"/>
        <v>1620498808.3205211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1620498808.3205211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6752078.3680021716</v>
      </c>
      <c r="L2341" s="444">
        <f t="shared" ca="1" si="147"/>
        <v>1627250886.6885233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1627250886.6885233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6780212.0278688474</v>
      </c>
      <c r="L2342" s="444">
        <f t="shared" ca="1" si="147"/>
        <v>1634031098.716392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1634031098.716392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6808462.9113183003</v>
      </c>
      <c r="L2343" s="444">
        <f t="shared" ca="1" si="147"/>
        <v>1640839561.6277103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1640839561.6277103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6836831.5067821266</v>
      </c>
      <c r="L2344" s="444">
        <f t="shared" ca="1" si="147"/>
        <v>1647676393.1344924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1647676393.1344924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6865318.3047270514</v>
      </c>
      <c r="L2345" s="444">
        <f t="shared" ca="1" si="147"/>
        <v>1654541711.4392195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1654541711.4392195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6893923.7976634139</v>
      </c>
      <c r="L2346" s="444">
        <f t="shared" ca="1" si="147"/>
        <v>1661435635.2368829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1661435635.2368829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6922648.4801536789</v>
      </c>
      <c r="L2347" s="444">
        <f t="shared" ca="1" si="147"/>
        <v>1668358283.7170365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1668358283.7170365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6951492.8488209853</v>
      </c>
      <c r="L2348" s="444">
        <f t="shared" ca="1" si="147"/>
        <v>1675309776.5658574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1675309776.5658574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6980457.4023577394</v>
      </c>
      <c r="L2349" s="444">
        <f t="shared" ca="1" si="147"/>
        <v>1682290233.9682152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1682290233.9682152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7009542.6415342297</v>
      </c>
      <c r="L2350" s="444">
        <f t="shared" ca="1" si="147"/>
        <v>1689299776.6097496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1689299776.6097496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7038749.0692072911</v>
      </c>
      <c r="L2351" s="444">
        <f t="shared" ca="1" si="147"/>
        <v>1696338525.6789567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1696338525.6789567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7068077.1903289864</v>
      </c>
      <c r="L2352" s="444">
        <f t="shared" ca="1" si="147"/>
        <v>1703406602.8692858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1703406602.8692858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7097527.5119553562</v>
      </c>
      <c r="L2353" s="444">
        <f t="shared" ca="1" si="147"/>
        <v>1710504130.3812411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1710504130.3812411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7127100.5432551708</v>
      </c>
      <c r="L2354" s="444">
        <f t="shared" ca="1" si="147"/>
        <v>1717631230.9244962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1717631230.9244962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7156796.7955187336</v>
      </c>
      <c r="L2355" s="444">
        <f t="shared" ca="1" si="147"/>
        <v>1724788027.7200148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1724788027.7200148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7186616.7821667278</v>
      </c>
      <c r="L2356" s="444">
        <f t="shared" ca="1" si="147"/>
        <v>1731974644.5021815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1731974644.5021815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7216561.0187590895</v>
      </c>
      <c r="L2357" s="444">
        <f t="shared" ca="1" si="147"/>
        <v>1739191205.5209405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1739191205.5209405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7246630.02300392</v>
      </c>
      <c r="L2358" s="444">
        <f t="shared" ca="1" si="147"/>
        <v>1746437835.5439444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1746437835.5439444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7276824.314766435</v>
      </c>
      <c r="L2359" s="444">
        <f t="shared" ca="1" si="147"/>
        <v>1753714659.8587108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1753714659.8587108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7307144.4160779621</v>
      </c>
      <c r="L2360" s="444">
        <f t="shared" ca="1" si="147"/>
        <v>1761021804.2747886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1761021804.2747886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7337590.8511449527</v>
      </c>
      <c r="L2361" s="444">
        <f t="shared" ca="1" si="147"/>
        <v>1768359395.1259336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1768359395.1259336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7368164.1463580569</v>
      </c>
      <c r="L2362" s="444">
        <f t="shared" ca="1" si="147"/>
        <v>1775727559.2722917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1775727559.2722917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7398864.8303012149</v>
      </c>
      <c r="L2363" s="444">
        <f t="shared" ca="1" si="147"/>
        <v>1783126424.1025929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1783126424.1025929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7429693.4337608041</v>
      </c>
      <c r="L2364" s="444">
        <f t="shared" ca="1" si="147"/>
        <v>1790556117.5363538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1790556117.5363538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7460650.4897348071</v>
      </c>
      <c r="L2365" s="444">
        <f t="shared" ca="1" si="147"/>
        <v>1798016768.0260887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1798016768.0260887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7491736.5334420372</v>
      </c>
      <c r="L2366" s="444">
        <f t="shared" ca="1" si="147"/>
        <v>1805508504.5595307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1805508504.5595307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7522952.1023313785</v>
      </c>
      <c r="L2367" s="444">
        <f t="shared" ca="1" si="147"/>
        <v>1813031456.6618621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1813031456.6618621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7554297.7360910913</v>
      </c>
      <c r="L2368" s="444">
        <f t="shared" ca="1" si="147"/>
        <v>1820585754.3979533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1820585754.3979533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7585773.9766581384</v>
      </c>
      <c r="L2369" s="444">
        <f t="shared" ca="1" si="147"/>
        <v>1828171528.3746114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1828171528.3746114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7617381.368227547</v>
      </c>
      <c r="L2370" s="444">
        <f t="shared" ca="1" si="147"/>
        <v>1835788909.7428389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1835788909.7428389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7649120.4572618278</v>
      </c>
      <c r="L2371" s="444">
        <f t="shared" ca="1" si="147"/>
        <v>1843438030.2001007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1843438030.2001007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7680991.7925004186</v>
      </c>
      <c r="L2372" s="444">
        <f t="shared" ca="1" si="147"/>
        <v>1851119021.9926012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1851119021.9926012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7712995.9249691712</v>
      </c>
      <c r="L2373" s="444">
        <f t="shared" ca="1" si="147"/>
        <v>1858832017.9175704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1858832017.9175704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7745133.4079898754</v>
      </c>
      <c r="L2374" s="444">
        <f t="shared" ca="1" si="147"/>
        <v>1866577151.3255603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1866577151.3255603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7777404.7971898345</v>
      </c>
      <c r="L2375" s="444">
        <f t="shared" ca="1" si="147"/>
        <v>1874354556.1227503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1874354556.1227503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7809810.6505114604</v>
      </c>
      <c r="L2376" s="444">
        <f t="shared" ca="1" si="147"/>
        <v>1882164366.7732618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1882164366.7732618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7842351.5282219239</v>
      </c>
      <c r="L2377" s="444">
        <f t="shared" ca="1" si="147"/>
        <v>1890006718.3014836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1890006718.3014836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7875027.9929228481</v>
      </c>
      <c r="L2378" s="444">
        <f t="shared" ca="1" si="147"/>
        <v>1897881746.2944064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1897881746.2944064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7907840.6095600277</v>
      </c>
      <c r="L2379" s="444">
        <f t="shared" ca="1" si="147"/>
        <v>1905789586.9039664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1905789586.9039664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7940789.9454331947</v>
      </c>
      <c r="L2380" s="444">
        <f t="shared" ca="1" si="147"/>
        <v>1913730376.8493996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1913730376.8493996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7973876.57020583</v>
      </c>
      <c r="L2381" s="444">
        <f t="shared" ca="1" si="147"/>
        <v>1921704253.4196055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1921704253.4196055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8007101.0559150232</v>
      </c>
      <c r="L2382" s="444">
        <f t="shared" ca="1" si="147"/>
        <v>1929711354.4755206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1929711354.4755206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8040463.9769813353</v>
      </c>
      <c r="L2383" s="444">
        <f t="shared" ca="1" si="147"/>
        <v>1937751818.452502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1937751818.452502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8073965.9102187585</v>
      </c>
      <c r="L2384" s="444">
        <f t="shared" ca="1" si="147"/>
        <v>1945825784.3627207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1945825784.3627207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8107607.4348446708</v>
      </c>
      <c r="L2385" s="444">
        <f t="shared" ca="1" si="147"/>
        <v>1953933391.7975655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1953933391.7975655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8141389.1324898563</v>
      </c>
      <c r="L2386" s="444">
        <f t="shared" ca="1" si="147"/>
        <v>1962074780.9300554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1962074780.9300554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8175311.5872085644</v>
      </c>
      <c r="L2387" s="444">
        <f t="shared" ca="1" si="147"/>
        <v>1970250092.5172639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1970250092.5172639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8209375.3854885995</v>
      </c>
      <c r="L2388" s="444">
        <f t="shared" ca="1" si="147"/>
        <v>1978459467.9027524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1978459467.9027524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8243581.1162614683</v>
      </c>
      <c r="L2389" s="444">
        <f t="shared" ca="1" si="147"/>
        <v>1986703049.0190139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1986703049.0190139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8277929.3709125575</v>
      </c>
      <c r="L2390" s="444">
        <f t="shared" ca="1" si="147"/>
        <v>1994980978.3899264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1994980978.3899264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8312420.7432913594</v>
      </c>
      <c r="L2391" s="444">
        <f t="shared" ca="1" si="147"/>
        <v>2003293399.1332178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2003293399.1332178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8347055.8297217404</v>
      </c>
      <c r="L2392" s="444">
        <f t="shared" ca="1" si="147"/>
        <v>2011640454.9629395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2011640454.9629395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8381835.2290122472</v>
      </c>
      <c r="L2393" s="444">
        <f t="shared" ca="1" si="147"/>
        <v>2020022290.1919518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2020022290.1919518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8416759.5424664672</v>
      </c>
      <c r="L2394" s="444">
        <f t="shared" ca="1" si="147"/>
        <v>2028439049.7344182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2028439049.7344182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8451829.3738934081</v>
      </c>
      <c r="L2395" s="444">
        <f t="shared" ca="1" si="147"/>
        <v>2036890879.1083117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2036890879.1083117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8487045.3296179641</v>
      </c>
      <c r="L2396" s="444">
        <f t="shared" ca="1" si="147"/>
        <v>2045377924.4379296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2045377924.4379296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8522408.0184913725</v>
      </c>
      <c r="L2397" s="444">
        <f t="shared" ca="1" si="147"/>
        <v>2053900332.4564209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2053900332.4564209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8557918.0519017521</v>
      </c>
      <c r="L2398" s="444">
        <f t="shared" ca="1" si="147"/>
        <v>2062458250.5083227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2062458250.5083227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8593576.043784678</v>
      </c>
      <c r="L2399" s="444">
        <f t="shared" ca="1" si="147"/>
        <v>2071051826.5521073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2071051826.5521073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8629382.6106337812</v>
      </c>
      <c r="L2400" s="444">
        <f t="shared" ca="1" si="147"/>
        <v>2079681209.1627412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2079681209.1627412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8665338.3715114221</v>
      </c>
      <c r="L2401" s="444">
        <f t="shared" ca="1" si="147"/>
        <v>2088346547.5342526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2088346547.5342526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8701443.9480593856</v>
      </c>
      <c r="L2402" s="444">
        <f t="shared" ca="1" si="147"/>
        <v>2097047991.482312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2097047991.482312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8737699.9645096324</v>
      </c>
      <c r="L2403" s="444">
        <f t="shared" ca="1" si="147"/>
        <v>2105785691.4468217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2105785691.4468217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8774107.047695091</v>
      </c>
      <c r="L2404" s="444">
        <f t="shared" ca="1" si="147"/>
        <v>2114559798.4945168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2114559798.4945168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8810665.8270604871</v>
      </c>
      <c r="L2405" s="444">
        <f t="shared" ca="1" si="147"/>
        <v>2123370464.3215773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2123370464.3215773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8847376.9346732385</v>
      </c>
      <c r="L2406" s="444">
        <f t="shared" ca="1" si="147"/>
        <v>2132217841.2562506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2132217841.2562506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8884241.0052343775</v>
      </c>
      <c r="L2407" s="444">
        <f t="shared" ca="1" si="147"/>
        <v>2141102082.2614851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2141102082.2614851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8921258.6760895196</v>
      </c>
      <c r="L2408" s="444">
        <f t="shared" ca="1" si="147"/>
        <v>2150023340.9375744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2150023340.9375744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8958430.5872398932</v>
      </c>
      <c r="L2409" s="444">
        <f t="shared" ca="1" si="147"/>
        <v>2158981771.5248141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2158981771.5248141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8995757.3813533913</v>
      </c>
      <c r="L2410" s="444">
        <f t="shared" ca="1" si="147"/>
        <v>2167977528.9061675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2167977528.9061675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9033239.7037756983</v>
      </c>
      <c r="L2411" s="444">
        <f t="shared" ca="1" si="147"/>
        <v>2177010768.6099434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2177010768.6099434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9070878.2025414314</v>
      </c>
      <c r="L2412" s="444">
        <f t="shared" ca="1" si="147"/>
        <v>2186081646.8124847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2186081646.8124847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9108673.5283853523</v>
      </c>
      <c r="L2413" s="444">
        <f t="shared" ca="1" si="147"/>
        <v>2195190320.3408699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2195190320.3408699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9146626.3347536251</v>
      </c>
      <c r="L2414" s="444">
        <f t="shared" ca="1" si="147"/>
        <v>2204336946.6756234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2204336946.6756234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9184737.2778150979</v>
      </c>
      <c r="L2415" s="444">
        <f t="shared" ca="1" si="147"/>
        <v>2213521683.9534383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2213521683.9534383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9223007.01647266</v>
      </c>
      <c r="L2416" s="444">
        <f t="shared" ca="1" si="147"/>
        <v>2222744690.9699111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2222744690.9699111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9261436.2123746295</v>
      </c>
      <c r="L2417" s="444">
        <f t="shared" ca="1" si="147"/>
        <v>2232006127.1822858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2232006127.1822858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9300025.5299261902</v>
      </c>
      <c r="L2418" s="444">
        <f t="shared" ca="1" si="147"/>
        <v>2241306152.7122121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2241306152.7122121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9338775.6363008842</v>
      </c>
      <c r="L2419" s="444">
        <f t="shared" ca="1" si="147"/>
        <v>2250644928.3485131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2250644928.3485131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9377687.2014521379</v>
      </c>
      <c r="L2420" s="444">
        <f t="shared" ca="1" si="147"/>
        <v>2260022615.5499654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2260022615.5499654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9416760.898124855</v>
      </c>
      <c r="L2421" s="444">
        <f t="shared" ca="1" si="147"/>
        <v>2269439376.4480901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2269439376.4480901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9455997.4018670414</v>
      </c>
      <c r="L2422" s="444">
        <f t="shared" ca="1" si="147"/>
        <v>2278895373.849957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2278895373.849957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9495397.3910414875</v>
      </c>
      <c r="L2423" s="444">
        <f t="shared" ca="1" si="147"/>
        <v>2288390771.2409983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2288390771.2409983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9534961.5468374919</v>
      </c>
      <c r="L2424" s="444">
        <f t="shared" ca="1" si="147"/>
        <v>2297925732.7878356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2297925732.7878356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9574690.5532826483</v>
      </c>
      <c r="L2425" s="444">
        <f t="shared" ca="1" si="147"/>
        <v>2307500423.3411183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2307500423.3411183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9614585.09725466</v>
      </c>
      <c r="L2426" s="444">
        <f t="shared" ca="1" si="147"/>
        <v>2317115008.4383731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2317115008.4383731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9654645.8684932217</v>
      </c>
      <c r="L2427" s="444">
        <f t="shared" ca="1" si="147"/>
        <v>2326769654.3068662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2326769654.3068662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9694873.5596119426</v>
      </c>
      <c r="L2428" s="444">
        <f t="shared" ca="1" si="147"/>
        <v>2336464527.866478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2336464527.866478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9735268.8661103249</v>
      </c>
      <c r="L2429" s="444">
        <f t="shared" ca="1" si="147"/>
        <v>2346199796.7325883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2346199796.7325883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9775832.486385785</v>
      </c>
      <c r="L2430" s="444">
        <f t="shared" ca="1" si="147"/>
        <v>2355975629.2189741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2355975629.2189741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9816565.1217457261</v>
      </c>
      <c r="L2431" s="444">
        <f t="shared" ca="1" si="147"/>
        <v>2365792194.3407197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2365792194.3407197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9857467.4764196649</v>
      </c>
      <c r="L2432" s="444">
        <f t="shared" ca="1" si="147"/>
        <v>2375649661.8171391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2375649661.8171391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9898540.2575714123</v>
      </c>
      <c r="L2433" s="444">
        <f t="shared" ca="1" si="147"/>
        <v>2385548202.0747104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2385548202.0747104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9939784.1753112935</v>
      </c>
      <c r="L2434" s="444">
        <f t="shared" ca="1" si="147"/>
        <v>2395487986.2500215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2395487986.2500215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9981199.9427084234</v>
      </c>
      <c r="L2435" s="444">
        <f t="shared" ca="1" si="147"/>
        <v>2405469186.1927299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2405469186.1927299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10022788.275803041</v>
      </c>
      <c r="L2436" s="444">
        <f t="shared" ca="1" si="147"/>
        <v>2415491974.468533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2415491974.468533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10064549.893618887</v>
      </c>
      <c r="L2437" s="444">
        <f t="shared" ca="1" si="147"/>
        <v>2425556524.3621521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2425556524.3621521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10106485.518175634</v>
      </c>
      <c r="L2438" s="444">
        <f t="shared" ca="1" si="147"/>
        <v>2435663009.8803277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2435663009.8803277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10148595.874501366</v>
      </c>
      <c r="L2439" s="444">
        <f t="shared" ca="1" si="147"/>
        <v>2445811605.7548289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2445811605.7548289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10190881.690645121</v>
      </c>
      <c r="L2440" s="444">
        <f t="shared" ca="1" si="147"/>
        <v>2456002487.4454741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2456002487.4454741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10233343.697689475</v>
      </c>
      <c r="L2441" s="444">
        <f t="shared" ca="1" si="147"/>
        <v>2466235831.1431637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2466235831.1431637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10275982.629763182</v>
      </c>
      <c r="L2442" s="444">
        <f t="shared" ca="1" si="147"/>
        <v>2476511813.7729268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2476511813.7729268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10318799.224053862</v>
      </c>
      <c r="L2443" s="444">
        <f t="shared" ca="1" si="147"/>
        <v>2486830612.9969807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2486830612.9969807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10361794.220820753</v>
      </c>
      <c r="L2444" s="444">
        <f t="shared" ca="1" si="147"/>
        <v>2497192407.2178016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2497192407.2178016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10404968.363407506</v>
      </c>
      <c r="L2445" s="444">
        <f t="shared" ca="1" si="147"/>
        <v>2507597375.5812092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2507597375.5812092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10448322.398255039</v>
      </c>
      <c r="L2446" s="444">
        <f t="shared" ca="1" si="147"/>
        <v>2518045697.9794641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2518045697.9794641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10491857.074914433</v>
      </c>
      <c r="L2447" s="444">
        <f t="shared" ca="1" si="147"/>
        <v>2528537555.0543785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2528537555.0543785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10535573.14605991</v>
      </c>
      <c r="L2448" s="444">
        <f t="shared" ca="1" si="147"/>
        <v>2539073128.2004385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2539073128.2004385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10579471.367501827</v>
      </c>
      <c r="L2449" s="444">
        <f t="shared" ca="1" si="147"/>
        <v>2549652599.5679402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2549652599.5679402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10623552.498199752</v>
      </c>
      <c r="L2450" s="444">
        <f t="shared" ca="1" si="147"/>
        <v>2560276152.0661402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2560276152.0661402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10667817.300275585</v>
      </c>
      <c r="L2451" s="444">
        <f t="shared" ca="1" si="147"/>
        <v>2570943969.366416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2570943969.366416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10712266.539026733</v>
      </c>
      <c r="L2452" s="444">
        <f t="shared" ca="1" si="147"/>
        <v>2581656235.9054427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2581656235.9054427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10756900.982939344</v>
      </c>
      <c r="L2453" s="444">
        <f t="shared" ca="1" si="147"/>
        <v>2592413136.888382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2592413136.888382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10801721.403701592</v>
      </c>
      <c r="L2454" s="444">
        <f t="shared" ca="1" si="147"/>
        <v>2603214858.2920837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2603214858.2920837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10846728.576217016</v>
      </c>
      <c r="L2455" s="444">
        <f t="shared" ca="1" si="147"/>
        <v>2614061586.8683009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2614061586.8683009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10891923.27861792</v>
      </c>
      <c r="L2456" s="444">
        <f t="shared" ca="1" si="147"/>
        <v>2624953510.1469188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2624953510.1469188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10937306.292278828</v>
      </c>
      <c r="L2457" s="444">
        <f t="shared" ca="1" si="147"/>
        <v>2635890816.4391975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2635890816.4391975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10982878.40182999</v>
      </c>
      <c r="L2458" s="444">
        <f t="shared" ca="1" si="147"/>
        <v>2646873694.8410277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2646873694.8410277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11028640.395170949</v>
      </c>
      <c r="L2459" s="444">
        <f t="shared" ca="1" si="147"/>
        <v>2657902335.2361989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2657902335.2361989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11074593.063484162</v>
      </c>
      <c r="L2460" s="444">
        <f t="shared" ca="1" si="147"/>
        <v>2668976928.2996831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2668976928.2996831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11120737.201248679</v>
      </c>
      <c r="L2461" s="444">
        <f t="shared" ca="1" si="147"/>
        <v>2680097665.5009317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2680097665.5009317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11167073.606253883</v>
      </c>
      <c r="L2462" s="444">
        <f t="shared" ca="1" si="147"/>
        <v>2691264739.1071858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2691264739.1071858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11213603.079613274</v>
      </c>
      <c r="L2463" s="444">
        <f t="shared" ca="1" si="147"/>
        <v>2702478342.186799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2702478342.186799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11260326.425778329</v>
      </c>
      <c r="L2464" s="444">
        <f t="shared" ca="1" si="147"/>
        <v>2713738668.6125774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2713738668.6125774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11307244.452552406</v>
      </c>
      <c r="L2465" s="444">
        <f t="shared" ca="1" si="147"/>
        <v>2725045913.0651298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2725045913.0651298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11354357.971104708</v>
      </c>
      <c r="L2466" s="444">
        <f t="shared" ca="1" si="147"/>
        <v>2736400271.0362344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2736400271.0362344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11401667.795984309</v>
      </c>
      <c r="L2467" s="444">
        <f t="shared" ca="1" si="147"/>
        <v>2747801938.8322186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2747801938.8322186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11449174.745134244</v>
      </c>
      <c r="L2468" s="444">
        <f t="shared" ca="1" si="147"/>
        <v>2759251113.577353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2759251113.577353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11496879.639905637</v>
      </c>
      <c r="L2469" s="444">
        <f t="shared" ca="1" si="147"/>
        <v>2770747993.2172585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2770747993.2172585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11544783.305071911</v>
      </c>
      <c r="L2470" s="444">
        <f t="shared" ca="1" si="147"/>
        <v>2782292776.5223303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2782292776.5223303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11592886.568843042</v>
      </c>
      <c r="L2471" s="444">
        <f t="shared" ca="1" si="147"/>
        <v>2793885663.0911732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2793885663.0911732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11641190.262879888</v>
      </c>
      <c r="L2472" s="444">
        <f t="shared" ca="1" si="147"/>
        <v>2805526853.354053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2805526853.354053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11689695.222308554</v>
      </c>
      <c r="L2473" s="444">
        <f t="shared" ca="1" si="147"/>
        <v>2817216548.5763617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2817216548.5763617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11738402.28573484</v>
      </c>
      <c r="L2474" s="444">
        <f t="shared" ca="1" si="147"/>
        <v>2828954950.8620963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2828954950.8620963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11787312.295258734</v>
      </c>
      <c r="L2475" s="444">
        <f t="shared" ca="1" si="147"/>
        <v>2840742263.1573548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2840742263.1573548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11836426.096488979</v>
      </c>
      <c r="L2476" s="444">
        <f t="shared" ca="1" si="147"/>
        <v>2852578689.2538438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2852578689.2538438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11885744.538557682</v>
      </c>
      <c r="L2477" s="444">
        <f t="shared" ca="1" si="147"/>
        <v>2864464433.7924013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2864464433.7924013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11935268.474135006</v>
      </c>
      <c r="L2478" s="444">
        <f t="shared" ca="1" si="147"/>
        <v>2876399702.2665362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2876399702.2665362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11984998.759443901</v>
      </c>
      <c r="L2479" s="444">
        <f t="shared" ca="1" si="147"/>
        <v>2888384701.02598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2888384701.02598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12034936.254274916</v>
      </c>
      <c r="L2480" s="444">
        <f t="shared" ca="1" si="147"/>
        <v>2900419637.2802548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2900419637.2802548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12085081.822001062</v>
      </c>
      <c r="L2481" s="444">
        <f t="shared" ca="1" si="147"/>
        <v>2912504719.1022558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2912504719.1022558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12135436.329592733</v>
      </c>
      <c r="L2482" s="444">
        <f t="shared" ca="1" si="147"/>
        <v>2924640155.4318485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2924640155.4318485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12186000.647632701</v>
      </c>
      <c r="L2483" s="444">
        <f t="shared" ca="1" si="147"/>
        <v>2936826156.0794811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2936826156.0794811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12236775.650331171</v>
      </c>
      <c r="L2484" s="444">
        <f t="shared" ca="1" si="147"/>
        <v>2949062931.7298121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2949062931.7298121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12287762.215540884</v>
      </c>
      <c r="L2485" s="444">
        <f t="shared" ca="1" si="147"/>
        <v>2961350693.945353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2961350693.945353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12338961.224772304</v>
      </c>
      <c r="L2486" s="444">
        <f t="shared" ca="1" si="147"/>
        <v>2973689655.1701255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2973689655.1701255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12390373.563208856</v>
      </c>
      <c r="L2487" s="444">
        <f t="shared" ca="1" si="147"/>
        <v>2986080028.7333345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2986080028.7333345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12442000.119722227</v>
      </c>
      <c r="L2488" s="444">
        <f t="shared" ca="1" si="147"/>
        <v>2998522028.8530569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2998522028.8530569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12493841.786887737</v>
      </c>
      <c r="L2489" s="444">
        <f t="shared" ca="1" si="147"/>
        <v>3011015870.6399446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3011015870.6399446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12545899.460999768</v>
      </c>
      <c r="L2490" s="444">
        <f t="shared" ca="1" si="147"/>
        <v>3023561770.1009445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3023561770.1009445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12598174.042087268</v>
      </c>
      <c r="L2491" s="444">
        <f t="shared" ca="1" si="147"/>
        <v>3036159944.1430316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3036159944.1430316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12650666.433929298</v>
      </c>
      <c r="L2492" s="444">
        <f t="shared" ca="1" si="147"/>
        <v>3048810610.576961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3048810610.576961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12703377.54407067</v>
      </c>
      <c r="L2493" s="444">
        <f t="shared" ca="1" si="147"/>
        <v>3061513988.1210318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3061513988.1210318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12756308.283837631</v>
      </c>
      <c r="L2494" s="444">
        <f t="shared" ca="1" si="147"/>
        <v>3074270296.4048696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3074270296.4048696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12809459.568353623</v>
      </c>
      <c r="L2495" s="444">
        <f t="shared" ca="1" si="147"/>
        <v>3087079755.9732232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3087079755.9732232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12862832.316555096</v>
      </c>
      <c r="L2496" s="444">
        <f t="shared" ca="1" si="147"/>
        <v>3099942588.2897782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3099942588.2897782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12916427.451207409</v>
      </c>
      <c r="L2497" s="444">
        <f t="shared" ca="1" si="147"/>
        <v>3112859015.7409859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3112859015.7409859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12970245.898920774</v>
      </c>
      <c r="L2498" s="444">
        <f t="shared" ca="1" si="147"/>
        <v>3125829261.6399069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3125829261.6399069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13024288.590166278</v>
      </c>
      <c r="L2499" s="444">
        <f t="shared" ca="1" si="147"/>
        <v>3138853550.230073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3138853550.230073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13078556.45929197</v>
      </c>
      <c r="L2500" s="444">
        <f t="shared" ca="1" si="147"/>
        <v>3151932106.6893649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3151932106.6893649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13133050.44453902</v>
      </c>
      <c r="L2501" s="444">
        <f t="shared" ca="1" si="147"/>
        <v>3165065157.133904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3165065157.133904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13187771.488057934</v>
      </c>
      <c r="L2502" s="444">
        <f t="shared" ca="1" si="147"/>
        <v>3178252928.6219621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3178252928.6219621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13242720.535924843</v>
      </c>
      <c r="L2503" s="444">
        <f t="shared" ca="1" si="147"/>
        <v>3191495649.157887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3191495649.157887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13297898.538157862</v>
      </c>
      <c r="L2504" s="444">
        <f t="shared" ca="1" si="147"/>
        <v>3204793547.6960449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3204793547.6960449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13353306.44873352</v>
      </c>
      <c r="L2505" s="444">
        <f t="shared" ca="1" si="147"/>
        <v>3218146854.1447783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3218146854.1447783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13408945.225603243</v>
      </c>
      <c r="L2506" s="444">
        <f t="shared" ca="1" si="147"/>
        <v>3231555799.3703814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3231555799.3703814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13464815.830709921</v>
      </c>
      <c r="L2507" s="444">
        <f t="shared" ca="1" si="147"/>
        <v>3245020615.2010913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3245020615.2010913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13520919.230004547</v>
      </c>
      <c r="L2508" s="444">
        <f t="shared" ca="1" si="147"/>
        <v>3258541534.4310956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3258541534.4310956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13577256.393462898</v>
      </c>
      <c r="L2509" s="444">
        <f t="shared" ca="1" si="147"/>
        <v>3272118790.8245587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3272118790.8245587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13633828.295102328</v>
      </c>
      <c r="L2510" s="444">
        <f t="shared" ca="1" si="147"/>
        <v>3285752619.1196609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3285752619.1196609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13690635.912998587</v>
      </c>
      <c r="L2511" s="444">
        <f t="shared" ca="1" si="147"/>
        <v>3299443255.0326595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3299443255.0326595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13747680.229302747</v>
      </c>
      <c r="L2512" s="444">
        <f t="shared" ca="1" si="147"/>
        <v>3313190935.2619624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3313190935.2619624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13804962.230258176</v>
      </c>
      <c r="L2513" s="444">
        <f t="shared" ca="1" si="147"/>
        <v>3326995897.4922204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3326995897.4922204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13862482.906217584</v>
      </c>
      <c r="L2514" s="444">
        <f t="shared" ca="1" si="147"/>
        <v>3340858380.398438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3340858380.398438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13920243.251660159</v>
      </c>
      <c r="L2515" s="444">
        <f t="shared" ca="1" si="147"/>
        <v>3354778623.6500983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3354778623.6500983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13978244.265208745</v>
      </c>
      <c r="L2516" s="444">
        <f t="shared" ca="1" si="147"/>
        <v>3368756867.915307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3368756867.915307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14036486.94964711</v>
      </c>
      <c r="L2517" s="444">
        <f t="shared" ca="1" si="147"/>
        <v>3382793354.864954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3382793354.864954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14094972.311937308</v>
      </c>
      <c r="L2518" s="444">
        <f t="shared" ca="1" si="147"/>
        <v>3396888327.1768913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3396888327.1768913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14153701.363237048</v>
      </c>
      <c r="L2519" s="444">
        <f t="shared" ca="1" si="147"/>
        <v>3411042028.5401282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3411042028.5401282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14212675.118917201</v>
      </c>
      <c r="L2520" s="444">
        <f t="shared" ca="1" si="147"/>
        <v>3425254703.6590452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3425254703.6590452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14271894.598579356</v>
      </c>
      <c r="L2521" s="444">
        <f t="shared" ca="1" si="147"/>
        <v>3439526598.2576246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3439526598.2576246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14331360.826073438</v>
      </c>
      <c r="L2522" s="444">
        <f t="shared" ca="1" si="147"/>
        <v>3453857959.0836983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3453857959.0836983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14391074.829515411</v>
      </c>
      <c r="L2523" s="444">
        <f t="shared" ca="1" si="147"/>
        <v>3468249033.9132137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3468249033.9132137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14451037.641305055</v>
      </c>
      <c r="L2524" s="444">
        <f t="shared" ca="1" si="147"/>
        <v>3482700071.5545187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3482700071.5545187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14511250.29814383</v>
      </c>
      <c r="L2525" s="444">
        <f t="shared" ca="1" si="147"/>
        <v>3497211321.8526626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3497211321.8526626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14571713.841052761</v>
      </c>
      <c r="L2526" s="444">
        <f t="shared" ca="1" si="147"/>
        <v>3511783035.6937151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3511783035.6937151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14632429.315390481</v>
      </c>
      <c r="L2527" s="444">
        <f t="shared" ca="1" si="147"/>
        <v>3526415465.0091057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3526415465.0091057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14693397.770871274</v>
      </c>
      <c r="L2528" s="444">
        <f t="shared" ca="1" si="147"/>
        <v>3541108862.7799768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3541108862.7799768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14754620.261583235</v>
      </c>
      <c r="L2529" s="444">
        <f t="shared" ca="1" si="147"/>
        <v>3555863483.0415602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3555863483.0415602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14816097.8460065</v>
      </c>
      <c r="L2530" s="444">
        <f t="shared" ca="1" si="147"/>
        <v>3570679580.8875666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3570679580.8875666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14877831.587031526</v>
      </c>
      <c r="L2531" s="444">
        <f t="shared" ca="1" si="147"/>
        <v>3585557412.4745979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3585557412.4745979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14939822.551977491</v>
      </c>
      <c r="L2532" s="444">
        <f t="shared" ca="1" si="147"/>
        <v>3600497235.0265756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3600497235.0265756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15002071.812610731</v>
      </c>
      <c r="L2533" s="444">
        <f t="shared" ca="1" si="147"/>
        <v>3615499306.8391862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3615499306.8391862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15064580.445163274</v>
      </c>
      <c r="L2534" s="444">
        <f t="shared" ca="1" si="147"/>
        <v>3630563887.2843494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3630563887.2843494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15127349.530351456</v>
      </c>
      <c r="L2535" s="444">
        <f t="shared" ca="1" si="147"/>
        <v>3645691236.8147011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3645691236.8147011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15190380.153394585</v>
      </c>
      <c r="L2536" s="444">
        <f t="shared" ca="1" si="147"/>
        <v>3660881616.9680958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3660881616.9680958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15253673.404033734</v>
      </c>
      <c r="L2537" s="444">
        <f t="shared" ca="1" si="147"/>
        <v>3676135290.3721294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3676135290.3721294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15317230.376550538</v>
      </c>
      <c r="L2538" s="444">
        <f t="shared" ca="1" si="147"/>
        <v>3691452520.7486801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3691452520.7486801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15381052.169786166</v>
      </c>
      <c r="L2539" s="444">
        <f t="shared" ca="1" si="147"/>
        <v>3706833572.9184661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3706833572.9184661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15445139.887160273</v>
      </c>
      <c r="L2540" s="444">
        <f t="shared" ca="1" si="147"/>
        <v>3722278712.8056264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3722278712.8056264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15509494.63669011</v>
      </c>
      <c r="L2541" s="444">
        <f t="shared" ca="1" si="147"/>
        <v>3737788207.4423165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3737788207.4423165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15574117.53100965</v>
      </c>
      <c r="L2542" s="444">
        <f t="shared" ca="1" si="147"/>
        <v>3753362324.9733262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3753362324.9733262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15639009.687388858</v>
      </c>
      <c r="L2543" s="444">
        <f t="shared" ca="1" si="147"/>
        <v>3769001334.6607151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3769001334.6607151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15704172.22775298</v>
      </c>
      <c r="L2544" s="444">
        <f t="shared" ca="1" si="147"/>
        <v>3784705506.8884683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3784705506.8884683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15769606.278701948</v>
      </c>
      <c r="L2545" s="444">
        <f t="shared" ca="1" si="147"/>
        <v>3800475113.16717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3800475113.16717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15835312.971529873</v>
      </c>
      <c r="L2546" s="444">
        <f t="shared" ca="1" si="147"/>
        <v>3816310426.1387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3816310426.1387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15901293.442244584</v>
      </c>
      <c r="L2547" s="444">
        <f t="shared" ca="1" si="147"/>
        <v>3832211719.5809445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3832211719.5809445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15967548.831587266</v>
      </c>
      <c r="L2548" s="444">
        <f t="shared" ca="1" si="147"/>
        <v>3848179268.4125319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3848179268.4125319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16034080.285052214</v>
      </c>
      <c r="L2549" s="444">
        <f t="shared" ca="1" si="147"/>
        <v>3864213348.6975842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3864213348.6975842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16100888.952906601</v>
      </c>
      <c r="L2550" s="444">
        <f t="shared" ca="1" si="147"/>
        <v>3880314237.6504908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3880314237.6504908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16167975.990210379</v>
      </c>
      <c r="L2551" s="444">
        <f t="shared" ca="1" si="147"/>
        <v>3896482213.6407013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3896482213.6407013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16235342.556836255</v>
      </c>
      <c r="L2552" s="444">
        <f t="shared" ca="1" si="147"/>
        <v>3912717556.1975374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3912717556.1975374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16302989.817489738</v>
      </c>
      <c r="L2553" s="444">
        <f t="shared" ca="1" si="147"/>
        <v>3929020546.015027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3929020546.015027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16370918.941729277</v>
      </c>
      <c r="L2554" s="444">
        <f t="shared" ca="1" si="147"/>
        <v>3945391464.9567561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3945391464.9567561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16439131.103986483</v>
      </c>
      <c r="L2555" s="444">
        <f t="shared" ca="1" si="147"/>
        <v>3961830596.0607424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3961830596.0607424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16507627.483586429</v>
      </c>
      <c r="L2556" s="444">
        <f t="shared" ca="1" si="147"/>
        <v>3978338223.5443287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3978338223.5443287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16576409.264768036</v>
      </c>
      <c r="L2557" s="444">
        <f t="shared" ca="1" si="147"/>
        <v>3994914632.8090968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3994914632.8090968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16645477.63670457</v>
      </c>
      <c r="L2558" s="444">
        <f t="shared" ref="L2558:L2812" ca="1" si="152">I2558-J2558+K2558</f>
        <v>4011560110.4458013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4011560110.4458013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16714833.793524172</v>
      </c>
      <c r="L2559" s="444">
        <f t="shared" ca="1" si="152"/>
        <v>4028274944.2393255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4028274944.2393255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16784478.934330523</v>
      </c>
      <c r="L2560" s="444">
        <f t="shared" ca="1" si="152"/>
        <v>4045059423.173656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4045059423.173656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16854414.26322357</v>
      </c>
      <c r="L2561" s="444">
        <f t="shared" ca="1" si="152"/>
        <v>4061913837.4368796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4061913837.4368796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16924640.98932033</v>
      </c>
      <c r="L2562" s="444">
        <f t="shared" ca="1" si="152"/>
        <v>4078838478.4261999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4078838478.4261999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16995160.326775834</v>
      </c>
      <c r="L2563" s="444">
        <f t="shared" ca="1" si="152"/>
        <v>4095833638.7529759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4095833638.7529759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17065973.494804066</v>
      </c>
      <c r="L2564" s="444">
        <f t="shared" ca="1" si="152"/>
        <v>4112899612.2477798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4112899612.2477798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17137081.717699081</v>
      </c>
      <c r="L2565" s="444">
        <f t="shared" ca="1" si="152"/>
        <v>4130036693.9654789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4130036693.9654789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17208486.224856161</v>
      </c>
      <c r="L2566" s="444">
        <f t="shared" ca="1" si="152"/>
        <v>4147245180.1903353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4147245180.1903353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17280188.250793062</v>
      </c>
      <c r="L2567" s="444">
        <f t="shared" ca="1" si="152"/>
        <v>4164525368.4411283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4164525368.4411283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17352189.035171367</v>
      </c>
      <c r="L2568" s="444">
        <f t="shared" ca="1" si="152"/>
        <v>4181877557.4762998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4181877557.4762998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17424489.822817914</v>
      </c>
      <c r="L2569" s="444">
        <f t="shared" ca="1" si="152"/>
        <v>4199302047.2991176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4199302047.2991176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17497091.863746323</v>
      </c>
      <c r="L2570" s="444">
        <f t="shared" ca="1" si="152"/>
        <v>4216799139.1628637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4216799139.1628637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17569996.4131786</v>
      </c>
      <c r="L2571" s="444">
        <f t="shared" ca="1" si="152"/>
        <v>4234369135.5760422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4234369135.5760422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17643204.731566843</v>
      </c>
      <c r="L2572" s="444">
        <f t="shared" ca="1" si="152"/>
        <v>4252012340.3076091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4252012340.3076091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17716718.084615037</v>
      </c>
      <c r="L2573" s="444">
        <f t="shared" ca="1" si="152"/>
        <v>4269729058.3922243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4269729058.3922243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17790537.743300933</v>
      </c>
      <c r="L2574" s="444">
        <f t="shared" ca="1" si="152"/>
        <v>4287519596.1355252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4287519596.1355252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17864664.983898021</v>
      </c>
      <c r="L2575" s="444">
        <f t="shared" ca="1" si="152"/>
        <v>4305384261.1194229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4305384261.1194229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17939101.087997597</v>
      </c>
      <c r="L2576" s="444">
        <f t="shared" ca="1" si="152"/>
        <v>4323323362.2074203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4323323362.2074203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18013847.342530917</v>
      </c>
      <c r="L2577" s="444">
        <f t="shared" ca="1" si="152"/>
        <v>4341337209.5499516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4341337209.5499516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18088905.039791465</v>
      </c>
      <c r="L2578" s="444">
        <f t="shared" ca="1" si="152"/>
        <v>4359426114.5897427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4359426114.5897427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18164275.477457263</v>
      </c>
      <c r="L2579" s="444">
        <f t="shared" ca="1" si="152"/>
        <v>4377590390.0671997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4377590390.0671997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18239959.958613332</v>
      </c>
      <c r="L2580" s="444">
        <f t="shared" ca="1" si="152"/>
        <v>4395830350.0258131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4395830350.0258131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18315959.791774221</v>
      </c>
      <c r="L2581" s="444">
        <f t="shared" ca="1" si="152"/>
        <v>4414146309.8175869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4414146309.8175869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18392276.290906612</v>
      </c>
      <c r="L2582" s="444">
        <f t="shared" ca="1" si="152"/>
        <v>4432538586.1084938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4432538586.1084938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18468910.775452059</v>
      </c>
      <c r="L2583" s="444">
        <f t="shared" ca="1" si="152"/>
        <v>4451007496.8839455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4451007496.8839455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18545864.570349772</v>
      </c>
      <c r="L2584" s="444">
        <f t="shared" ca="1" si="152"/>
        <v>4469553361.4542952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4469553361.4542952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18623139.006059565</v>
      </c>
      <c r="L2585" s="444">
        <f t="shared" ca="1" si="152"/>
        <v>4488176500.4603548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4488176500.4603548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18700735.418584812</v>
      </c>
      <c r="L2586" s="444">
        <f t="shared" ca="1" si="152"/>
        <v>4506877235.8789396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4506877235.8789396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18778655.149495583</v>
      </c>
      <c r="L2587" s="444">
        <f t="shared" ca="1" si="152"/>
        <v>4525655891.0284348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4525655891.0284348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18856899.54595181</v>
      </c>
      <c r="L2588" s="444">
        <f t="shared" ca="1" si="152"/>
        <v>4544512790.5743866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4544512790.5743866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18935469.960726611</v>
      </c>
      <c r="L2589" s="444">
        <f t="shared" ca="1" si="152"/>
        <v>4563448260.5351133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4563448260.5351133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19014367.752229638</v>
      </c>
      <c r="L2590" s="444">
        <f t="shared" ca="1" si="152"/>
        <v>4582462628.287343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4582462628.287343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19093594.284530595</v>
      </c>
      <c r="L2591" s="444">
        <f t="shared" ca="1" si="152"/>
        <v>4601556222.5718737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4601556222.5718737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19173150.927382808</v>
      </c>
      <c r="L2592" s="444">
        <f t="shared" ca="1" si="152"/>
        <v>4620729373.4992561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4620729373.4992561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19253039.056246899</v>
      </c>
      <c r="L2593" s="444">
        <f t="shared" ca="1" si="152"/>
        <v>4639982412.5555029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4639982412.5555029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19333260.052314594</v>
      </c>
      <c r="L2594" s="444">
        <f t="shared" ca="1" si="152"/>
        <v>4659315672.6078176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4659315672.6078176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19413815.302532572</v>
      </c>
      <c r="L2595" s="444">
        <f t="shared" ca="1" si="152"/>
        <v>4678729487.9103498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4678729487.9103498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19494706.199626457</v>
      </c>
      <c r="L2596" s="444">
        <f t="shared" ca="1" si="152"/>
        <v>4698224194.1099768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4698224194.1099768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19575934.142124902</v>
      </c>
      <c r="L2597" s="444">
        <f t="shared" ca="1" si="152"/>
        <v>4717800128.2521019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4717800128.2521019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19657500.534383759</v>
      </c>
      <c r="L2598" s="444">
        <f t="shared" ca="1" si="152"/>
        <v>4737457628.7864857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4737457628.7864857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19739406.786610357</v>
      </c>
      <c r="L2599" s="444">
        <f t="shared" ca="1" si="152"/>
        <v>4757197035.5730963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4757197035.5730963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19821654.3148879</v>
      </c>
      <c r="L2600" s="444">
        <f t="shared" ca="1" si="152"/>
        <v>4777018689.8879843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4777018689.8879843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19904244.541199934</v>
      </c>
      <c r="L2601" s="444">
        <f t="shared" ca="1" si="152"/>
        <v>4796922934.429184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4796922934.429184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19987178.893454932</v>
      </c>
      <c r="L2602" s="444">
        <f t="shared" ca="1" si="152"/>
        <v>4816910113.3226385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4816910113.3226385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20070458.805510994</v>
      </c>
      <c r="L2603" s="444">
        <f t="shared" ca="1" si="152"/>
        <v>4836980572.128149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4836980572.128149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20154085.717200622</v>
      </c>
      <c r="L2604" s="444">
        <f t="shared" ca="1" si="152"/>
        <v>4857134657.8453493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4857134657.8453493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20238061.074355621</v>
      </c>
      <c r="L2605" s="444">
        <f t="shared" ca="1" si="152"/>
        <v>4877372718.9197054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4877372718.9197054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20322386.328832105</v>
      </c>
      <c r="L2606" s="444">
        <f t="shared" ca="1" si="152"/>
        <v>4897695105.2485371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4897695105.2485371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20407062.938535571</v>
      </c>
      <c r="L2607" s="444">
        <f t="shared" ca="1" si="152"/>
        <v>4918102168.1870728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4918102168.1870728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20492092.367446136</v>
      </c>
      <c r="L2608" s="444">
        <f t="shared" ca="1" si="152"/>
        <v>4938594260.5545187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4938594260.5545187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20577476.085643828</v>
      </c>
      <c r="L2609" s="444">
        <f t="shared" ca="1" si="152"/>
        <v>4959171736.6401625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4959171736.6401625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20663215.569334012</v>
      </c>
      <c r="L2610" s="444">
        <f t="shared" ca="1" si="152"/>
        <v>4979834952.2094965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4979834952.2094965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20749312.300872903</v>
      </c>
      <c r="L2611" s="444">
        <f t="shared" ca="1" si="152"/>
        <v>5000584264.5103693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5000584264.5103693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20835767.768793207</v>
      </c>
      <c r="L2612" s="444">
        <f t="shared" ca="1" si="152"/>
        <v>5021420032.2791624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5021420032.2791624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20922583.467829842</v>
      </c>
      <c r="L2613" s="444">
        <f t="shared" ca="1" si="152"/>
        <v>5042342615.7469921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5042342615.7469921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21009760.898945801</v>
      </c>
      <c r="L2614" s="444">
        <f t="shared" ca="1" si="152"/>
        <v>5063352376.6459379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5063352376.6459379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21097301.569358073</v>
      </c>
      <c r="L2615" s="444">
        <f t="shared" ca="1" si="152"/>
        <v>5084449678.2152958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5084449678.2152958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21185206.992563732</v>
      </c>
      <c r="L2616" s="444">
        <f t="shared" ca="1" si="152"/>
        <v>5105634885.20786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5105634885.20786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21273478.688366082</v>
      </c>
      <c r="L2617" s="444">
        <f t="shared" ca="1" si="152"/>
        <v>5126908363.8962259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5126908363.8962259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21362118.182900943</v>
      </c>
      <c r="L2618" s="444">
        <f t="shared" ca="1" si="152"/>
        <v>5148270482.0791273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5148270482.0791273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21451127.008663028</v>
      </c>
      <c r="L2619" s="444">
        <f t="shared" ca="1" si="152"/>
        <v>5169721609.0877905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5169721609.0877905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21540506.704532459</v>
      </c>
      <c r="L2620" s="444">
        <f t="shared" ca="1" si="152"/>
        <v>5191262115.7923231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5191262115.7923231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21630258.815801345</v>
      </c>
      <c r="L2621" s="444">
        <f t="shared" ca="1" si="152"/>
        <v>5212892374.6081247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5212892374.6081247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21720384.894200519</v>
      </c>
      <c r="L2622" s="444">
        <f t="shared" ca="1" si="152"/>
        <v>5234612759.5023251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5234612759.5023251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21810886.497926354</v>
      </c>
      <c r="L2623" s="444">
        <f t="shared" ca="1" si="152"/>
        <v>5256423646.0002518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5256423646.0002518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21901765.191667717</v>
      </c>
      <c r="L2624" s="444">
        <f t="shared" ca="1" si="152"/>
        <v>5278325411.1919193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5278325411.1919193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21993022.546632998</v>
      </c>
      <c r="L2625" s="444">
        <f t="shared" ca="1" si="152"/>
        <v>5300318433.7385521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5300318433.7385521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22084660.140577301</v>
      </c>
      <c r="L2626" s="444">
        <f t="shared" ca="1" si="152"/>
        <v>5322403093.8791294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5322403093.8791294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22176679.557829704</v>
      </c>
      <c r="L2627" s="444">
        <f t="shared" ca="1" si="152"/>
        <v>5344579773.4369593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5344579773.4369593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22269082.389320664</v>
      </c>
      <c r="L2628" s="444">
        <f t="shared" ca="1" si="152"/>
        <v>5366848855.8262796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5366848855.8262796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22361870.232609499</v>
      </c>
      <c r="L2629" s="444">
        <f t="shared" ca="1" si="152"/>
        <v>5389210726.0588894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5389210726.0588894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22455044.69191204</v>
      </c>
      <c r="L2630" s="444">
        <f t="shared" ca="1" si="152"/>
        <v>5411665770.7508011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5411665770.7508011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22548607.378128339</v>
      </c>
      <c r="L2631" s="444">
        <f t="shared" ca="1" si="152"/>
        <v>5434214378.1289291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5434214378.1289291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22642559.908870537</v>
      </c>
      <c r="L2632" s="444">
        <f t="shared" ca="1" si="152"/>
        <v>5456856938.0377998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5456856938.0377998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22736903.908490833</v>
      </c>
      <c r="L2633" s="444">
        <f t="shared" ca="1" si="152"/>
        <v>5479593841.946291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5479593841.946291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22831641.008109547</v>
      </c>
      <c r="L2634" s="444">
        <f t="shared" ca="1" si="152"/>
        <v>5502425482.9544001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5502425482.9544001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22926772.845643334</v>
      </c>
      <c r="L2635" s="444">
        <f t="shared" ca="1" si="152"/>
        <v>5525352255.8000431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5525352255.8000431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23022301.065833513</v>
      </c>
      <c r="L2636" s="444">
        <f t="shared" ca="1" si="152"/>
        <v>5548374556.8658762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5548374556.8658762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23118227.320274483</v>
      </c>
      <c r="L2637" s="444">
        <f t="shared" ca="1" si="152"/>
        <v>5571492784.1861506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5571492784.1861506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23214553.267442293</v>
      </c>
      <c r="L2638" s="444">
        <f t="shared" ca="1" si="152"/>
        <v>5594707337.4535933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5594707337.4535933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23311280.572723307</v>
      </c>
      <c r="L2639" s="444">
        <f t="shared" ca="1" si="152"/>
        <v>5618018618.0263166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5618018618.0263166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23408410.908442985</v>
      </c>
      <c r="L2640" s="444">
        <f t="shared" ca="1" si="152"/>
        <v>5641427028.9347601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5641427028.9347601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23505945.953894835</v>
      </c>
      <c r="L2641" s="444">
        <f t="shared" ca="1" si="152"/>
        <v>5664932974.8886547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5664932974.8886547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23603887.395369396</v>
      </c>
      <c r="L2642" s="444">
        <f t="shared" ca="1" si="152"/>
        <v>5688536862.2840242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5688536862.2840242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23702236.926183432</v>
      </c>
      <c r="L2643" s="444">
        <f t="shared" ca="1" si="152"/>
        <v>5712239099.2102079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5712239099.2102079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23800996.246709198</v>
      </c>
      <c r="L2644" s="444">
        <f t="shared" ca="1" si="152"/>
        <v>5736040095.4569168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5736040095.4569168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23900167.064403821</v>
      </c>
      <c r="L2645" s="444">
        <f t="shared" ca="1" si="152"/>
        <v>5759940262.5213203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5759940262.5213203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23999751.093838833</v>
      </c>
      <c r="L2646" s="444">
        <f t="shared" ca="1" si="152"/>
        <v>5783940013.615159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5783940013.615159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24099750.056729831</v>
      </c>
      <c r="L2647" s="444">
        <f t="shared" ca="1" si="152"/>
        <v>5808039763.6718893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5808039763.6718893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24200165.681966204</v>
      </c>
      <c r="L2648" s="444">
        <f t="shared" ca="1" si="152"/>
        <v>5832239929.3538551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5832239929.3538551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24300999.705641061</v>
      </c>
      <c r="L2649" s="444">
        <f t="shared" ca="1" si="152"/>
        <v>5856540929.0594959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5856540929.0594959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24402253.871081233</v>
      </c>
      <c r="L2650" s="444">
        <f t="shared" ca="1" si="152"/>
        <v>5880943182.9305773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5880943182.9305773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24503929.928877406</v>
      </c>
      <c r="L2651" s="444">
        <f t="shared" ca="1" si="152"/>
        <v>5905447112.8594551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5905447112.8594551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24606029.636914395</v>
      </c>
      <c r="L2652" s="444">
        <f t="shared" ca="1" si="152"/>
        <v>5930053142.4963694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5930053142.4963694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24708554.76040154</v>
      </c>
      <c r="L2653" s="444">
        <f t="shared" ca="1" si="152"/>
        <v>5954761697.2567711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5954761697.2567711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24811507.071903214</v>
      </c>
      <c r="L2654" s="444">
        <f t="shared" ca="1" si="152"/>
        <v>5979573204.3286743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5979573204.3286743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24914888.351369478</v>
      </c>
      <c r="L2655" s="444">
        <f t="shared" ca="1" si="152"/>
        <v>6004488092.6800442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6004488092.6800442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25018700.386166852</v>
      </c>
      <c r="L2656" s="444">
        <f t="shared" ca="1" si="152"/>
        <v>6029506793.0662107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6029506793.0662107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25122944.971109211</v>
      </c>
      <c r="L2657" s="444">
        <f t="shared" ca="1" si="152"/>
        <v>6054629738.0373201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6054629738.0373201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25227623.908488832</v>
      </c>
      <c r="L2658" s="444">
        <f t="shared" ca="1" si="152"/>
        <v>6079857361.9458094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6079857361.9458094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25332739.008107539</v>
      </c>
      <c r="L2659" s="444">
        <f t="shared" ca="1" si="152"/>
        <v>6105190100.9539165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6105190100.9539165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25438292.087307986</v>
      </c>
      <c r="L2660" s="444">
        <f t="shared" ca="1" si="152"/>
        <v>6130628393.0412245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6130628393.0412245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25544284.971005101</v>
      </c>
      <c r="L2661" s="444">
        <f t="shared" ca="1" si="152"/>
        <v>6156172678.0122299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6156172678.0122299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25650719.491717625</v>
      </c>
      <c r="L2662" s="444">
        <f t="shared" ca="1" si="152"/>
        <v>6181823397.5039473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6181823397.5039473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25757597.489599779</v>
      </c>
      <c r="L2663" s="444">
        <f t="shared" ca="1" si="152"/>
        <v>6207580994.9935474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6207580994.9935474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25864920.812473115</v>
      </c>
      <c r="L2664" s="444">
        <f t="shared" ca="1" si="152"/>
        <v>6233445915.8060207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6233445915.8060207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25972691.31585842</v>
      </c>
      <c r="L2665" s="444">
        <f t="shared" ca="1" si="152"/>
        <v>6259418607.1218796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6259418607.1218796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26080910.863007832</v>
      </c>
      <c r="L2666" s="444">
        <f t="shared" ca="1" si="152"/>
        <v>6285499517.9848871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6285499517.9848871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26189581.324937031</v>
      </c>
      <c r="L2667" s="444">
        <f t="shared" ca="1" si="152"/>
        <v>6311689099.309824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6311689099.309824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26298704.580457598</v>
      </c>
      <c r="L2668" s="444">
        <f t="shared" ca="1" si="152"/>
        <v>6337987803.8902817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6337987803.8902817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26408282.516209505</v>
      </c>
      <c r="L2669" s="444">
        <f t="shared" ca="1" si="152"/>
        <v>6364396086.4064913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6364396086.4064913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26518317.026693713</v>
      </c>
      <c r="L2670" s="444">
        <f t="shared" ca="1" si="152"/>
        <v>6390914403.4331846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6390914403.4331846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26628810.014304936</v>
      </c>
      <c r="L2671" s="444">
        <f t="shared" ca="1" si="152"/>
        <v>6417543213.4474897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6417543213.4474897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26739763.389364541</v>
      </c>
      <c r="L2672" s="444">
        <f t="shared" ca="1" si="152"/>
        <v>6444282976.836854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6444282976.836854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26851179.070153557</v>
      </c>
      <c r="L2673" s="444">
        <f t="shared" ca="1" si="152"/>
        <v>6471134155.9070072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6471134155.9070072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26963058.982945863</v>
      </c>
      <c r="L2674" s="444">
        <f t="shared" ca="1" si="152"/>
        <v>6498097214.8899527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6498097214.8899527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27075405.062041469</v>
      </c>
      <c r="L2675" s="444">
        <f t="shared" ca="1" si="152"/>
        <v>6525172619.9519939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6525172619.9519939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27188219.249799974</v>
      </c>
      <c r="L2676" s="444">
        <f t="shared" ca="1" si="152"/>
        <v>6552360839.2017937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6552360839.2017937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27301503.496674139</v>
      </c>
      <c r="L2677" s="444">
        <f t="shared" ca="1" si="152"/>
        <v>6579662342.6984682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6579662342.6984682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27415259.761243615</v>
      </c>
      <c r="L2678" s="444">
        <f t="shared" ca="1" si="152"/>
        <v>6607077602.459712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6607077602.459712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27529490.010248799</v>
      </c>
      <c r="L2679" s="444">
        <f t="shared" ca="1" si="152"/>
        <v>6634607092.4699612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6634607092.4699612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27644196.218624838</v>
      </c>
      <c r="L2680" s="444">
        <f t="shared" ca="1" si="152"/>
        <v>6662251288.6885862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6662251288.6885862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27759380.369535774</v>
      </c>
      <c r="L2681" s="444">
        <f t="shared" ca="1" si="152"/>
        <v>6690010669.0581217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6690010669.0581217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27875044.454408839</v>
      </c>
      <c r="L2682" s="444">
        <f t="shared" ca="1" si="152"/>
        <v>6717885713.5125303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6717885713.5125303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27991190.472968873</v>
      </c>
      <c r="L2683" s="444">
        <f t="shared" ca="1" si="152"/>
        <v>6745876903.9854994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6745876903.9854994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28107820.433272917</v>
      </c>
      <c r="L2684" s="444">
        <f t="shared" ca="1" si="152"/>
        <v>6773984724.4187727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6773984724.4187727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28224936.351744886</v>
      </c>
      <c r="L2685" s="444">
        <f t="shared" ca="1" si="152"/>
        <v>6802209660.7705173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6802209660.7705173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28342540.253210489</v>
      </c>
      <c r="L2686" s="444">
        <f t="shared" ca="1" si="152"/>
        <v>6830552201.0237274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6830552201.0237274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28460634.170932192</v>
      </c>
      <c r="L2687" s="444">
        <f t="shared" ca="1" si="152"/>
        <v>6859012835.1946592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6859012835.1946592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28579220.146644417</v>
      </c>
      <c r="L2688" s="444">
        <f t="shared" ca="1" si="152"/>
        <v>6887592055.3413038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6887592055.3413038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28698300.230588768</v>
      </c>
      <c r="L2689" s="444">
        <f t="shared" ca="1" si="152"/>
        <v>6916290355.5718927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6916290355.5718927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28817876.48154955</v>
      </c>
      <c r="L2690" s="444">
        <f t="shared" ca="1" si="152"/>
        <v>6945108232.053442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6945108232.053442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28937950.96688934</v>
      </c>
      <c r="L2691" s="444">
        <f t="shared" ca="1" si="152"/>
        <v>6974046183.0203314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6974046183.0203314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29058525.762584712</v>
      </c>
      <c r="L2692" s="444">
        <f t="shared" ca="1" si="152"/>
        <v>7003104708.7829161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7003104708.7829161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29179602.95326215</v>
      </c>
      <c r="L2693" s="444">
        <f t="shared" ca="1" si="152"/>
        <v>7032284311.7361784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7032284311.7361784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29301184.632234082</v>
      </c>
      <c r="L2694" s="444">
        <f t="shared" ca="1" si="152"/>
        <v>7061585496.368412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7061585496.368412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29423272.901535049</v>
      </c>
      <c r="L2695" s="444">
        <f t="shared" ca="1" si="152"/>
        <v>7091008769.2699471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7091008769.2699471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29545869.871958118</v>
      </c>
      <c r="L2696" s="444">
        <f t="shared" ca="1" si="152"/>
        <v>7120554639.1419048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7120554639.1419048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29668977.663091268</v>
      </c>
      <c r="L2697" s="444">
        <f t="shared" ca="1" si="152"/>
        <v>7150223616.8049965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7150223616.8049965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29792598.403354157</v>
      </c>
      <c r="L2698" s="444">
        <f t="shared" ca="1" si="152"/>
        <v>7180016215.2083502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7180016215.2083502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29916734.230034791</v>
      </c>
      <c r="L2699" s="444">
        <f t="shared" ca="1" si="152"/>
        <v>7209932949.438385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7209932949.438385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30041387.289326604</v>
      </c>
      <c r="L2700" s="444">
        <f t="shared" ca="1" si="152"/>
        <v>7239974336.7277117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7239974336.7277117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30166559.736365464</v>
      </c>
      <c r="L2701" s="444">
        <f t="shared" ca="1" si="152"/>
        <v>7270140896.464077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7270140896.464077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30292253.735266991</v>
      </c>
      <c r="L2702" s="444">
        <f t="shared" ca="1" si="152"/>
        <v>7300433150.1993437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7300433150.1993437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30418471.45916393</v>
      </c>
      <c r="L2703" s="444">
        <f t="shared" ca="1" si="152"/>
        <v>7330851621.6585073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7330851621.6585073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30545215.090243779</v>
      </c>
      <c r="L2704" s="444">
        <f t="shared" ca="1" si="152"/>
        <v>7361396836.7487507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7361396836.7487507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30672486.819786459</v>
      </c>
      <c r="L2705" s="444">
        <f t="shared" ca="1" si="152"/>
        <v>7392069323.5685368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7392069323.5685368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30800288.848202236</v>
      </c>
      <c r="L2706" s="444">
        <f t="shared" ca="1" si="152"/>
        <v>7422869612.4167395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7422869612.4167395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30928623.385069747</v>
      </c>
      <c r="L2707" s="444">
        <f t="shared" ca="1" si="152"/>
        <v>7453798235.8018093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7453798235.8018093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31057492.649174202</v>
      </c>
      <c r="L2708" s="444">
        <f t="shared" ca="1" si="152"/>
        <v>7484855728.450983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7484855728.450983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31186898.868545763</v>
      </c>
      <c r="L2709" s="444">
        <f t="shared" ca="1" si="152"/>
        <v>7516042627.3195286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7516042627.3195286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31316844.280498039</v>
      </c>
      <c r="L2710" s="444">
        <f t="shared" ca="1" si="152"/>
        <v>7547359471.6000271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7547359471.6000271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31447331.13166678</v>
      </c>
      <c r="L2711" s="444">
        <f t="shared" ca="1" si="152"/>
        <v>7578806802.7316942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7578806802.7316942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31578361.678048726</v>
      </c>
      <c r="L2712" s="444">
        <f t="shared" ca="1" si="152"/>
        <v>7610385164.4097433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7610385164.4097433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31709938.185040597</v>
      </c>
      <c r="L2713" s="444">
        <f t="shared" ca="1" si="152"/>
        <v>7642095102.5947838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7642095102.5947838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31842062.927478265</v>
      </c>
      <c r="L2714" s="444">
        <f t="shared" ca="1" si="152"/>
        <v>7673937165.5222616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7673937165.5222616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31974738.189676091</v>
      </c>
      <c r="L2715" s="444">
        <f t="shared" ca="1" si="152"/>
        <v>7705911903.7119379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7705911903.7119379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32107966.265466411</v>
      </c>
      <c r="L2716" s="444">
        <f t="shared" ca="1" si="152"/>
        <v>7738019869.9774046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7738019869.9774046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32241749.458239187</v>
      </c>
      <c r="L2717" s="444">
        <f t="shared" ca="1" si="152"/>
        <v>7770261619.4356441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7770261619.4356441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32376090.080981851</v>
      </c>
      <c r="L2718" s="444">
        <f t="shared" ca="1" si="152"/>
        <v>7802637709.5166264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7802637709.5166264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32510990.45631928</v>
      </c>
      <c r="L2719" s="444">
        <f t="shared" ca="1" si="152"/>
        <v>7835148699.9729452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7835148699.9729452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32646452.916553933</v>
      </c>
      <c r="L2720" s="444">
        <f t="shared" ca="1" si="152"/>
        <v>7867795152.8894987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7867795152.8894987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32782479.803706247</v>
      </c>
      <c r="L2721" s="444">
        <f t="shared" ca="1" si="152"/>
        <v>7900577632.6932049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7900577632.6932049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32919073.46955502</v>
      </c>
      <c r="L2722" s="444">
        <f t="shared" ca="1" si="152"/>
        <v>7933496706.1627598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7933496706.1627598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33056236.275678162</v>
      </c>
      <c r="L2723" s="444">
        <f t="shared" ca="1" si="152"/>
        <v>7966552942.4384384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7966552942.4384384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33193970.593493491</v>
      </c>
      <c r="L2724" s="444">
        <f t="shared" ca="1" si="152"/>
        <v>7999746913.0319319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7999746913.0319319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33332278.804299712</v>
      </c>
      <c r="L2725" s="444">
        <f t="shared" ca="1" si="152"/>
        <v>8033079191.8362312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8033079191.8362312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33471163.299317628</v>
      </c>
      <c r="L2726" s="444">
        <f t="shared" ca="1" si="152"/>
        <v>8066550355.1355486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8066550355.1355486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33610626.479731455</v>
      </c>
      <c r="L2727" s="444">
        <f t="shared" ca="1" si="152"/>
        <v>8100160981.6152802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8100160981.6152802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33750670.756730333</v>
      </c>
      <c r="L2728" s="444">
        <f t="shared" ca="1" si="152"/>
        <v>8133911652.3720102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8133911652.3720102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33891298.551550046</v>
      </c>
      <c r="L2729" s="444">
        <f t="shared" ca="1" si="152"/>
        <v>8167802950.9235601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8167802950.9235601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34032512.295514837</v>
      </c>
      <c r="L2730" s="444">
        <f t="shared" ca="1" si="152"/>
        <v>8201835463.2190752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8201835463.2190752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34174314.430079475</v>
      </c>
      <c r="L2731" s="444">
        <f t="shared" ca="1" si="152"/>
        <v>8236009777.6491547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8236009777.6491547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34316707.406871475</v>
      </c>
      <c r="L2732" s="444">
        <f t="shared" ca="1" si="152"/>
        <v>8270326485.0560265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8270326485.0560265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34459693.687733442</v>
      </c>
      <c r="L2733" s="444">
        <f t="shared" ca="1" si="152"/>
        <v>8304786178.7437601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8304786178.7437601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34603275.744765669</v>
      </c>
      <c r="L2734" s="444">
        <f t="shared" ca="1" si="152"/>
        <v>8339389454.4885254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8339389454.4885254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34747456.060368851</v>
      </c>
      <c r="L2735" s="444">
        <f t="shared" ca="1" si="152"/>
        <v>8374136910.5488939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8374136910.5488939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34892237.12728706</v>
      </c>
      <c r="L2736" s="444">
        <f t="shared" ca="1" si="152"/>
        <v>8409029147.6761808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8409029147.6761808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35037621.448650755</v>
      </c>
      <c r="L2737" s="444">
        <f t="shared" ca="1" si="152"/>
        <v>8444066769.1248312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8444066769.1248312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35183611.538020134</v>
      </c>
      <c r="L2738" s="444">
        <f t="shared" ca="1" si="152"/>
        <v>8479250380.6628513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8479250380.6628513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35330209.91942855</v>
      </c>
      <c r="L2739" s="444">
        <f t="shared" ca="1" si="152"/>
        <v>8514580590.5822802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8514580590.5822802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35477419.12742617</v>
      </c>
      <c r="L2740" s="444">
        <f t="shared" ca="1" si="152"/>
        <v>8550058009.7097063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8550058009.7097063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35625241.707123771</v>
      </c>
      <c r="L2741" s="444">
        <f t="shared" ca="1" si="152"/>
        <v>8585683251.4168301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8585683251.4168301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35773680.214236788</v>
      </c>
      <c r="L2742" s="444">
        <f t="shared" ca="1" si="152"/>
        <v>8621456931.6310673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8621456931.6310673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35922737.21512945</v>
      </c>
      <c r="L2743" s="444">
        <f t="shared" ca="1" si="152"/>
        <v>8657379668.8461971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8657379668.8461971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36072415.286859155</v>
      </c>
      <c r="L2744" s="444">
        <f t="shared" ca="1" si="152"/>
        <v>8693452084.1330566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8693452084.1330566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36222717.017221071</v>
      </c>
      <c r="L2745" s="444">
        <f t="shared" ca="1" si="152"/>
        <v>8729674801.1502781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8729674801.1502781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36373645.004792824</v>
      </c>
      <c r="L2746" s="444">
        <f t="shared" ca="1" si="152"/>
        <v>8766048446.1550713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8766048446.1550713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36525201.858979464</v>
      </c>
      <c r="L2747" s="444">
        <f t="shared" ca="1" si="152"/>
        <v>8802573648.0140514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8802573648.0140514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36677390.20005855</v>
      </c>
      <c r="L2748" s="444">
        <f t="shared" ca="1" si="152"/>
        <v>8839251038.2141094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8839251038.2141094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36830212.659225456</v>
      </c>
      <c r="L2749" s="444">
        <f t="shared" ca="1" si="152"/>
        <v>8876081250.8733349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8876081250.8733349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36983671.878638893</v>
      </c>
      <c r="L2750" s="444">
        <f t="shared" ca="1" si="152"/>
        <v>8913064922.7519741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8913064922.7519741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37137770.511466555</v>
      </c>
      <c r="L2751" s="444">
        <f t="shared" ca="1" si="152"/>
        <v>8950202693.2634411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8950202693.2634411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37292511.221931003</v>
      </c>
      <c r="L2752" s="444">
        <f t="shared" ca="1" si="152"/>
        <v>8987495204.4853725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8987495204.4853725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37447896.685355715</v>
      </c>
      <c r="L2753" s="444">
        <f t="shared" ca="1" si="152"/>
        <v>9024943101.1707287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9024943101.1707287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37603929.588211372</v>
      </c>
      <c r="L2754" s="444">
        <f t="shared" ca="1" si="152"/>
        <v>9062547030.7589397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9062547030.7589397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37760612.62816225</v>
      </c>
      <c r="L2755" s="444">
        <f t="shared" ca="1" si="152"/>
        <v>9100307643.3871021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9100307643.3871021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37917948.514112927</v>
      </c>
      <c r="L2756" s="444">
        <f t="shared" ca="1" si="152"/>
        <v>9138225591.9012146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9138225591.9012146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38075939.966255061</v>
      </c>
      <c r="L2757" s="444">
        <f t="shared" ca="1" si="152"/>
        <v>9176301531.8674698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9176301531.8674698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38234589.716114454</v>
      </c>
      <c r="L2758" s="444">
        <f t="shared" ca="1" si="152"/>
        <v>9214536121.5835838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9214536121.5835838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38393900.506598264</v>
      </c>
      <c r="L2759" s="444">
        <f t="shared" ca="1" si="152"/>
        <v>9252930022.0901814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9252930022.0901814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38553875.092042424</v>
      </c>
      <c r="L2760" s="444">
        <f t="shared" ca="1" si="152"/>
        <v>9291483897.1822243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9291483897.1822243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38714516.238259271</v>
      </c>
      <c r="L2761" s="444">
        <f t="shared" ca="1" si="152"/>
        <v>9330198413.4204826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9330198413.4204826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38875826.722585343</v>
      </c>
      <c r="L2762" s="444">
        <f t="shared" ca="1" si="152"/>
        <v>9369074240.1430683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9369074240.1430683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39037809.333929449</v>
      </c>
      <c r="L2763" s="444">
        <f t="shared" ca="1" si="152"/>
        <v>9408112049.4769974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9408112049.4769974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39200466.872820824</v>
      </c>
      <c r="L2764" s="444">
        <f t="shared" ca="1" si="152"/>
        <v>9447312516.3498173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9447312516.3498173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39363802.15145757</v>
      </c>
      <c r="L2765" s="444">
        <f t="shared" ca="1" si="152"/>
        <v>9486676318.5012741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9486676318.5012741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39527817.993755311</v>
      </c>
      <c r="L2766" s="444">
        <f t="shared" ca="1" si="152"/>
        <v>9526204136.4950294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9526204136.4950294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39692517.235395953</v>
      </c>
      <c r="L2767" s="444">
        <f t="shared" ca="1" si="152"/>
        <v>9565896653.7304249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9565896653.7304249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39857902.723876767</v>
      </c>
      <c r="L2768" s="444">
        <f t="shared" ca="1" si="152"/>
        <v>9605754556.4543018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9605754556.4543018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40023977.318559587</v>
      </c>
      <c r="L2769" s="444">
        <f t="shared" ca="1" si="152"/>
        <v>9645778533.7728615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9645778533.7728615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40190743.890720256</v>
      </c>
      <c r="L2770" s="444">
        <f t="shared" ca="1" si="152"/>
        <v>9685969277.6635818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9685969277.6635818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40358205.323598258</v>
      </c>
      <c r="L2771" s="444">
        <f t="shared" ca="1" si="152"/>
        <v>9726327482.9871807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9726327482.9871807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40526364.512446582</v>
      </c>
      <c r="L2772" s="444">
        <f t="shared" ca="1" si="152"/>
        <v>9766853847.4996281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9766853847.4996281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40695224.364581786</v>
      </c>
      <c r="L2773" s="444">
        <f t="shared" ca="1" si="152"/>
        <v>9807549071.8642101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9807549071.8642101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40864787.799434207</v>
      </c>
      <c r="L2774" s="444">
        <f t="shared" ca="1" si="152"/>
        <v>9848413859.6636448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9848413859.6636448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41035057.748598516</v>
      </c>
      <c r="L2775" s="444">
        <f t="shared" ca="1" si="152"/>
        <v>9889448917.4122429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9889448917.4122429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41206037.155884348</v>
      </c>
      <c r="L2776" s="444">
        <f t="shared" ca="1" si="152"/>
        <v>9930654954.5681267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9930654954.5681267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41377728.977367193</v>
      </c>
      <c r="L2777" s="444">
        <f t="shared" ca="1" si="152"/>
        <v>9972032683.5454941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9972032683.5454941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41550136.181439556</v>
      </c>
      <c r="L2778" s="444">
        <f t="shared" ca="1" si="152"/>
        <v>10013582819.726934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10013582819.726934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41723261.748862229</v>
      </c>
      <c r="L2779" s="444">
        <f t="shared" ca="1" si="152"/>
        <v>10055306081.475796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10055306081.475796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41897108.672815815</v>
      </c>
      <c r="L2780" s="444">
        <f t="shared" ca="1" si="152"/>
        <v>10097203190.148611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10097203190.148611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42071679.958952546</v>
      </c>
      <c r="L2781" s="444">
        <f t="shared" ca="1" si="152"/>
        <v>10139274870.107563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10139274870.107563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42246978.625448182</v>
      </c>
      <c r="L2782" s="444">
        <f t="shared" ca="1" si="152"/>
        <v>10181521848.733011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10181521848.733011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42423007.703054212</v>
      </c>
      <c r="L2783" s="444">
        <f t="shared" ca="1" si="152"/>
        <v>10223944856.436066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10223944856.436066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42599770.23515027</v>
      </c>
      <c r="L2784" s="444">
        <f t="shared" ca="1" si="152"/>
        <v>10266544626.671215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10266544626.671215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42777269.27779673</v>
      </c>
      <c r="L2785" s="444">
        <f t="shared" ca="1" si="152"/>
        <v>10309321895.949011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10309321895.949011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42955507.899787545</v>
      </c>
      <c r="L2786" s="444">
        <f t="shared" ca="1" si="152"/>
        <v>10352277403.848799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10352277403.848799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43134489.182703331</v>
      </c>
      <c r="L2787" s="444">
        <f t="shared" ca="1" si="152"/>
        <v>10395411893.031502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10395411893.031502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43314216.220964588</v>
      </c>
      <c r="L2788" s="444">
        <f t="shared" ca="1" si="152"/>
        <v>10438726109.252466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10438726109.252466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43494692.121885277</v>
      </c>
      <c r="L2789" s="444">
        <f t="shared" ca="1" si="152"/>
        <v>10482220801.374352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10482220801.374352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43675920.005726464</v>
      </c>
      <c r="L2790" s="444">
        <f t="shared" ca="1" si="152"/>
        <v>10525896721.380077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10525896721.380077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43857903.005750321</v>
      </c>
      <c r="L2791" s="444">
        <f t="shared" ca="1" si="152"/>
        <v>10569754624.385828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10569754624.385828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44040644.268274285</v>
      </c>
      <c r="L2792" s="444">
        <f t="shared" ca="1" si="152"/>
        <v>10613795268.654102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10613795268.654102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44224146.952725425</v>
      </c>
      <c r="L2793" s="444">
        <f t="shared" ca="1" si="152"/>
        <v>10658019415.606829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10658019415.606829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44408414.231695116</v>
      </c>
      <c r="L2794" s="444">
        <f t="shared" ca="1" si="152"/>
        <v>10702427829.838524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10702427829.838524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44593449.290993847</v>
      </c>
      <c r="L2795" s="444">
        <f t="shared" ca="1" si="152"/>
        <v>10747021279.129519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10747021279.129519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44779255.329706326</v>
      </c>
      <c r="L2796" s="444">
        <f t="shared" ca="1" si="152"/>
        <v>10791800534.459225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10791800534.459225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44965835.560246766</v>
      </c>
      <c r="L2797" s="444">
        <f t="shared" ca="1" si="152"/>
        <v>10836766370.019472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10836766370.019472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45153193.208414465</v>
      </c>
      <c r="L2798" s="444">
        <f t="shared" ca="1" si="152"/>
        <v>10881919563.227886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10881919563.227886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45341331.513449527</v>
      </c>
      <c r="L2799" s="444">
        <f t="shared" ca="1" si="152"/>
        <v>10927260894.741335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10927260894.741335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45530253.728088893</v>
      </c>
      <c r="L2800" s="444">
        <f t="shared" ca="1" si="152"/>
        <v>10972791148.469423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10972791148.469423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45719963.118622594</v>
      </c>
      <c r="L2801" s="444">
        <f t="shared" ca="1" si="152"/>
        <v>11018511111.588045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11018511111.588045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45910462.964950189</v>
      </c>
      <c r="L2802" s="444">
        <f t="shared" ca="1" si="152"/>
        <v>11064421574.552996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11064421574.552996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46101756.560637482</v>
      </c>
      <c r="L2803" s="444">
        <f t="shared" ca="1" si="152"/>
        <v>11110523331.113634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11110523331.113634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46293847.212973475</v>
      </c>
      <c r="L2804" s="444">
        <f t="shared" ca="1" si="152"/>
        <v>11156817178.326607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11156817178.326607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46486738.243027531</v>
      </c>
      <c r="L2805" s="444">
        <f t="shared" ca="1" si="152"/>
        <v>11203303916.569633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11203303916.569633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46680432.985706806</v>
      </c>
      <c r="L2806" s="444">
        <f t="shared" ca="1" si="152"/>
        <v>11249984349.55534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11249984349.55534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46874934.789813913</v>
      </c>
      <c r="L2807" s="444">
        <f t="shared" ca="1" si="152"/>
        <v>11296859284.345154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11296859284.345154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47070247.018104807</v>
      </c>
      <c r="L2808" s="444">
        <f t="shared" ca="1" si="152"/>
        <v>11343929531.363258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11343929531.363258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47266373.047346912</v>
      </c>
      <c r="L2809" s="444">
        <f t="shared" ca="1" si="152"/>
        <v>11391195904.410604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11391195904.410604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47463316.26837752</v>
      </c>
      <c r="L2810" s="444">
        <f t="shared" ca="1" si="152"/>
        <v>11438659220.678982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11438659220.678982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47661080.086162426</v>
      </c>
      <c r="L2811" s="444">
        <f t="shared" ca="1" si="152"/>
        <v>11486320300.765144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11486320300.765144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47859667.919854768</v>
      </c>
      <c r="L2812" s="444">
        <f t="shared" ca="1" si="152"/>
        <v>11534179968.684999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11534179968.684999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48059083.202854164</v>
      </c>
      <c r="L2813" s="444">
        <f t="shared" ref="L2813:L3067" ca="1" si="157">I2813-J2813+K2813</f>
        <v>11582239051.887854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11582239051.887854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48259329.382866055</v>
      </c>
      <c r="L2814" s="444">
        <f t="shared" ca="1" si="157"/>
        <v>11630498381.27072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11630498381.27072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48460409.92196133</v>
      </c>
      <c r="L2815" s="444">
        <f t="shared" ca="1" si="157"/>
        <v>11678958791.19268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11678958791.19268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48662328.296636164</v>
      </c>
      <c r="L2816" s="444">
        <f t="shared" ca="1" si="157"/>
        <v>11727621119.489317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11727621119.489317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48865087.997872151</v>
      </c>
      <c r="L2817" s="444">
        <f t="shared" ca="1" si="157"/>
        <v>11776486207.487188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11776486207.487188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49068692.531196617</v>
      </c>
      <c r="L2818" s="444">
        <f t="shared" ca="1" si="157"/>
        <v>11825554900.018385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11825554900.018385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49273145.416743271</v>
      </c>
      <c r="L2819" s="444">
        <f t="shared" ca="1" si="157"/>
        <v>11874828045.435127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11874828045.435127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49478450.189313032</v>
      </c>
      <c r="L2820" s="444">
        <f t="shared" ca="1" si="157"/>
        <v>11924306495.624441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11924306495.624441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49684610.398435168</v>
      </c>
      <c r="L2821" s="444">
        <f t="shared" ca="1" si="157"/>
        <v>11973991106.022877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11973991106.022877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49891629.60842865</v>
      </c>
      <c r="L2822" s="444">
        <f t="shared" ca="1" si="157"/>
        <v>12023882735.631306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12023882735.631306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50099511.398463771</v>
      </c>
      <c r="L2823" s="444">
        <f t="shared" ca="1" si="157"/>
        <v>12073982247.02977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12073982247.02977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50308259.362624042</v>
      </c>
      <c r="L2824" s="444">
        <f t="shared" ca="1" si="157"/>
        <v>12124290506.392393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12124290506.392393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50517877.109968305</v>
      </c>
      <c r="L2825" s="444">
        <f t="shared" ca="1" si="157"/>
        <v>12174808383.502361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12174808383.502361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50728368.264593169</v>
      </c>
      <c r="L2826" s="444">
        <f t="shared" ca="1" si="157"/>
        <v>12225536751.766954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12225536751.766954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50939736.465695642</v>
      </c>
      <c r="L2827" s="444">
        <f t="shared" ca="1" si="157"/>
        <v>12276476488.232651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12276476488.232651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51151985.367636047</v>
      </c>
      <c r="L2828" s="444">
        <f t="shared" ca="1" si="157"/>
        <v>12327628473.600286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12327628473.600286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51365118.640001193</v>
      </c>
      <c r="L2829" s="444">
        <f t="shared" ca="1" si="157"/>
        <v>12378993592.240288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12378993592.240288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51579139.967667863</v>
      </c>
      <c r="L2830" s="444">
        <f t="shared" ca="1" si="157"/>
        <v>12430572732.207956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12430572732.207956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51794053.050866485</v>
      </c>
      <c r="L2831" s="444">
        <f t="shared" ca="1" si="157"/>
        <v>12482366785.258823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12482366785.258823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52009861.605245098</v>
      </c>
      <c r="L2832" s="444">
        <f t="shared" ca="1" si="157"/>
        <v>12534376646.864069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12534376646.864069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52226569.361933619</v>
      </c>
      <c r="L2833" s="444">
        <f t="shared" ca="1" si="157"/>
        <v>12586603216.226002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12586603216.226002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52444180.067608342</v>
      </c>
      <c r="L2834" s="444">
        <f t="shared" ca="1" si="157"/>
        <v>12639047396.29361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12639047396.29361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52662697.484556705</v>
      </c>
      <c r="L2835" s="444">
        <f t="shared" ca="1" si="157"/>
        <v>12691710093.778166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12691710093.778166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52882125.390742354</v>
      </c>
      <c r="L2836" s="444">
        <f t="shared" ca="1" si="157"/>
        <v>12744592219.168909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12744592219.168909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53102467.579870455</v>
      </c>
      <c r="L2837" s="444">
        <f t="shared" ca="1" si="157"/>
        <v>12797694686.748779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12797694686.748779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53323727.86145325</v>
      </c>
      <c r="L2838" s="444">
        <f t="shared" ca="1" si="157"/>
        <v>12851018414.610233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12851018414.610233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53545910.060875975</v>
      </c>
      <c r="L2839" s="444">
        <f t="shared" ca="1" si="157"/>
        <v>12904564324.67111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12904564324.67111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53769018.019462958</v>
      </c>
      <c r="L2840" s="444">
        <f t="shared" ca="1" si="157"/>
        <v>12958333342.690573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12958333342.690573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53993055.594544053</v>
      </c>
      <c r="L2841" s="444">
        <f t="shared" ca="1" si="157"/>
        <v>13012326398.285116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13012326398.285116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54218026.659521319</v>
      </c>
      <c r="L2842" s="444">
        <f t="shared" ca="1" si="157"/>
        <v>13066544424.944637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13066544424.944637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54443935.103935987</v>
      </c>
      <c r="L2843" s="444">
        <f t="shared" ca="1" si="157"/>
        <v>13120988360.048573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13120988360.048573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54670784.833535716</v>
      </c>
      <c r="L2844" s="444">
        <f t="shared" ca="1" si="157"/>
        <v>13175659144.882109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13175659144.882109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54898579.770342119</v>
      </c>
      <c r="L2845" s="444">
        <f t="shared" ca="1" si="157"/>
        <v>13230557724.652451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13230557724.652451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55127323.85271854</v>
      </c>
      <c r="L2846" s="444">
        <f t="shared" ca="1" si="157"/>
        <v>13285685048.505169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13285685048.505169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55357021.035438202</v>
      </c>
      <c r="L2847" s="444">
        <f t="shared" ca="1" si="157"/>
        <v>13341042069.540607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13341042069.540607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55587675.289752528</v>
      </c>
      <c r="L2848" s="444">
        <f t="shared" ca="1" si="157"/>
        <v>13396629744.83036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13396629744.83036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55819290.603459828</v>
      </c>
      <c r="L2849" s="444">
        <f t="shared" ca="1" si="157"/>
        <v>13452449035.433821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13452449035.433821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56051870.980974242</v>
      </c>
      <c r="L2850" s="444">
        <f t="shared" ca="1" si="157"/>
        <v>13508500906.414795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13508500906.414795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56285420.443394981</v>
      </c>
      <c r="L2851" s="444">
        <f t="shared" ca="1" si="157"/>
        <v>13564786326.858191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13564786326.858191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56519943.028575793</v>
      </c>
      <c r="L2852" s="444">
        <f t="shared" ca="1" si="157"/>
        <v>13621306269.886766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13621306269.886766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56755442.791194856</v>
      </c>
      <c r="L2853" s="444">
        <f t="shared" ca="1" si="157"/>
        <v>13678061712.677961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13678061712.677961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56991923.80282484</v>
      </c>
      <c r="L2854" s="444">
        <f t="shared" ca="1" si="157"/>
        <v>13735053636.480785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13735053636.480785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57229390.152003273</v>
      </c>
      <c r="L2855" s="444">
        <f t="shared" ca="1" si="157"/>
        <v>13792283026.632788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13792283026.632788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57467845.944303289</v>
      </c>
      <c r="L2856" s="444">
        <f t="shared" ca="1" si="157"/>
        <v>13849750872.577091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13849750872.577091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57707295.302404553</v>
      </c>
      <c r="L2857" s="444">
        <f t="shared" ca="1" si="157"/>
        <v>13907458167.879496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13907458167.879496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57947742.366164573</v>
      </c>
      <c r="L2858" s="444">
        <f t="shared" ca="1" si="157"/>
        <v>13965405910.245661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13965405910.245661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58189191.292690262</v>
      </c>
      <c r="L2859" s="444">
        <f t="shared" ca="1" si="157"/>
        <v>14023595101.538351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14023595101.538351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58431646.256409794</v>
      </c>
      <c r="L2860" s="444">
        <f t="shared" ca="1" si="157"/>
        <v>14082026747.794762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14082026747.794762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58675111.44914484</v>
      </c>
      <c r="L2861" s="444">
        <f t="shared" ca="1" si="157"/>
        <v>14140701859.243906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14140701859.243906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58919591.080182947</v>
      </c>
      <c r="L2862" s="444">
        <f t="shared" ca="1" si="157"/>
        <v>14199621450.324089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14199621450.324089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59165089.376350373</v>
      </c>
      <c r="L2863" s="444">
        <f t="shared" ca="1" si="157"/>
        <v>14258786539.700439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14258786539.700439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59411610.582085162</v>
      </c>
      <c r="L2864" s="444">
        <f t="shared" ca="1" si="157"/>
        <v>14318198150.282524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14318198150.282524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59659158.959510505</v>
      </c>
      <c r="L2865" s="444">
        <f t="shared" ca="1" si="157"/>
        <v>14377857309.242035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14377857309.242035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59907738.788508467</v>
      </c>
      <c r="L2866" s="444">
        <f t="shared" ca="1" si="157"/>
        <v>14437765048.030544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14437765048.030544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60157354.366793931</v>
      </c>
      <c r="L2867" s="444">
        <f t="shared" ca="1" si="157"/>
        <v>14497922402.397339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14497922402.397339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60408010.009988919</v>
      </c>
      <c r="L2868" s="444">
        <f t="shared" ca="1" si="157"/>
        <v>14558330412.407328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14558330412.407328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60659710.051697195</v>
      </c>
      <c r="L2869" s="444">
        <f t="shared" ca="1" si="157"/>
        <v>14618990122.459024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14618990122.459024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60912458.84357927</v>
      </c>
      <c r="L2870" s="444">
        <f t="shared" ca="1" si="157"/>
        <v>14679902581.302603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14679902581.302603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61166260.755427517</v>
      </c>
      <c r="L2871" s="444">
        <f t="shared" ca="1" si="157"/>
        <v>14741068842.058031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14741068842.058031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61421120.175241798</v>
      </c>
      <c r="L2872" s="444">
        <f t="shared" ca="1" si="157"/>
        <v>14802489962.233273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14802489962.233273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61677041.509305298</v>
      </c>
      <c r="L2873" s="444">
        <f t="shared" ca="1" si="157"/>
        <v>14864167003.742579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14864167003.742579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61934029.182260737</v>
      </c>
      <c r="L2874" s="444">
        <f t="shared" ca="1" si="157"/>
        <v>14926101032.924839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14926101032.924839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62192087.637186833</v>
      </c>
      <c r="L2875" s="444">
        <f t="shared" ca="1" si="157"/>
        <v>14988293120.562025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14988293120.562025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62451221.335675105</v>
      </c>
      <c r="L2876" s="444">
        <f t="shared" ca="1" si="157"/>
        <v>15050744341.897699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15050744341.897699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62711434.757907078</v>
      </c>
      <c r="L2877" s="444">
        <f t="shared" ca="1" si="157"/>
        <v>15113455776.655607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15113455776.655607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62972732.402731694</v>
      </c>
      <c r="L2878" s="444">
        <f t="shared" ca="1" si="157"/>
        <v>15176428509.058338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15176428509.058338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63235118.787743077</v>
      </c>
      <c r="L2879" s="444">
        <f t="shared" ca="1" si="157"/>
        <v>15239663627.846081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15239663627.846081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63498598.449358672</v>
      </c>
      <c r="L2880" s="444">
        <f t="shared" ca="1" si="157"/>
        <v>15303162226.295439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15303162226.295439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63763175.942897655</v>
      </c>
      <c r="L2881" s="444">
        <f t="shared" ca="1" si="157"/>
        <v>15366925402.238337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15366925402.238337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64028855.842659734</v>
      </c>
      <c r="L2882" s="444">
        <f t="shared" ca="1" si="157"/>
        <v>15430954258.080996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15430954258.080996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64295642.742004149</v>
      </c>
      <c r="L2883" s="444">
        <f t="shared" ca="1" si="157"/>
        <v>15495249900.823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15495249900.823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64563541.253429167</v>
      </c>
      <c r="L2884" s="444">
        <f t="shared" ca="1" si="157"/>
        <v>15559813442.076429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15559813442.076429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64832556.008651793</v>
      </c>
      <c r="L2885" s="444">
        <f t="shared" ca="1" si="157"/>
        <v>15624645998.085081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15624645998.085081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65102691.65868783</v>
      </c>
      <c r="L2886" s="444">
        <f t="shared" ca="1" si="157"/>
        <v>15689748689.743769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15689748689.743769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65373952.873932377</v>
      </c>
      <c r="L2887" s="444">
        <f t="shared" ca="1" si="157"/>
        <v>15755122642.617701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15755122642.617701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65646344.34424042</v>
      </c>
      <c r="L2888" s="444">
        <f t="shared" ca="1" si="157"/>
        <v>15820768986.961941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15820768986.961941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65919870.779008083</v>
      </c>
      <c r="L2889" s="444">
        <f t="shared" ca="1" si="157"/>
        <v>15886688857.74095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15886688857.74095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66194536.907253958</v>
      </c>
      <c r="L2890" s="444">
        <f t="shared" ca="1" si="157"/>
        <v>15952883394.648203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15952883394.648203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66470347.477700852</v>
      </c>
      <c r="L2891" s="444">
        <f t="shared" ca="1" si="157"/>
        <v>16019353742.125904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16019353742.125904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66747307.258857936</v>
      </c>
      <c r="L2892" s="444">
        <f t="shared" ca="1" si="157"/>
        <v>16086101049.384762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16086101049.384762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67025421.039103173</v>
      </c>
      <c r="L2893" s="444">
        <f t="shared" ca="1" si="157"/>
        <v>16153126470.423864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16153126470.423864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67304693.626766101</v>
      </c>
      <c r="L2894" s="444">
        <f t="shared" ca="1" si="157"/>
        <v>16220431164.050631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16220431164.050631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67585129.850210965</v>
      </c>
      <c r="L2895" s="444">
        <f t="shared" ca="1" si="157"/>
        <v>16288016293.900841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16288016293.900841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67866734.557920173</v>
      </c>
      <c r="L2896" s="444">
        <f t="shared" ca="1" si="157"/>
        <v>16355883028.458761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16355883028.458761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68149512.618578166</v>
      </c>
      <c r="L2897" s="444">
        <f t="shared" ca="1" si="157"/>
        <v>16424032541.077339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16424032541.077339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68433468.921155572</v>
      </c>
      <c r="L2898" s="444">
        <f t="shared" ca="1" si="157"/>
        <v>16492466009.998495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16492466009.998495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68718608.374993727</v>
      </c>
      <c r="L2899" s="444">
        <f t="shared" ca="1" si="157"/>
        <v>16561184618.373489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16561184618.373489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69004935.909889534</v>
      </c>
      <c r="L2900" s="444">
        <f t="shared" ca="1" si="157"/>
        <v>16630189554.283379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16630189554.283379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69292456.476180747</v>
      </c>
      <c r="L2901" s="444">
        <f t="shared" ca="1" si="157"/>
        <v>16699482010.75956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16699482010.75956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69581175.044831485</v>
      </c>
      <c r="L2902" s="444">
        <f t="shared" ca="1" si="157"/>
        <v>16769063185.804392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16769063185.804392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69871096.6075183</v>
      </c>
      <c r="L2903" s="444">
        <f t="shared" ca="1" si="157"/>
        <v>16838934282.411911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16838934282.411911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70162226.176716283</v>
      </c>
      <c r="L2904" s="444">
        <f t="shared" ca="1" si="157"/>
        <v>16909096508.588627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16909096508.588627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70454568.785785943</v>
      </c>
      <c r="L2905" s="444">
        <f t="shared" ca="1" si="157"/>
        <v>16979551077.374413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16979551077.374413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70748129.489060044</v>
      </c>
      <c r="L2906" s="444">
        <f t="shared" ca="1" si="157"/>
        <v>17050299206.863472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17050299206.863472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71042913.361931145</v>
      </c>
      <c r="L2907" s="444">
        <f t="shared" ca="1" si="157"/>
        <v>17121342120.225403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17121342120.225403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71338925.500939175</v>
      </c>
      <c r="L2908" s="444">
        <f t="shared" ca="1" si="157"/>
        <v>17192681045.726341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17192681045.726341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71636171.023859754</v>
      </c>
      <c r="L2909" s="444">
        <f t="shared" ca="1" si="157"/>
        <v>17264317216.750202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17264317216.750202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71934655.069792509</v>
      </c>
      <c r="L2910" s="444">
        <f t="shared" ca="1" si="157"/>
        <v>17336251871.819996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17336251871.819996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72234382.799249977</v>
      </c>
      <c r="L2911" s="444">
        <f t="shared" ca="1" si="157"/>
        <v>17408486254.619247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17408486254.619247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72535359.394246861</v>
      </c>
      <c r="L2912" s="444">
        <f t="shared" ca="1" si="157"/>
        <v>17481021614.013493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17481021614.013493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72837590.058389544</v>
      </c>
      <c r="L2913" s="444">
        <f t="shared" ca="1" si="157"/>
        <v>17553859204.07188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17553859204.07188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73141080.016966164</v>
      </c>
      <c r="L2914" s="444">
        <f t="shared" ca="1" si="157"/>
        <v>17627000284.088848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17627000284.088848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73445834.51703687</v>
      </c>
      <c r="L2915" s="444">
        <f t="shared" ca="1" si="157"/>
        <v>17700446118.605885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17700446118.605885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73751858.827524513</v>
      </c>
      <c r="L2916" s="444">
        <f t="shared" ca="1" si="157"/>
        <v>17774197977.433411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17774197977.433411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74059158.239305884</v>
      </c>
      <c r="L2917" s="444">
        <f t="shared" ca="1" si="157"/>
        <v>17848257135.672718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17848257135.672718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74367738.065302998</v>
      </c>
      <c r="L2918" s="444">
        <f t="shared" ca="1" si="157"/>
        <v>17922624873.738022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17922624873.738022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74677603.640575096</v>
      </c>
      <c r="L2919" s="444">
        <f t="shared" ca="1" si="157"/>
        <v>17997302477.378597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17997302477.378597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74988760.322410822</v>
      </c>
      <c r="L2920" s="444">
        <f t="shared" ca="1" si="157"/>
        <v>18072291237.701008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18072291237.701008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75301213.490420863</v>
      </c>
      <c r="L2921" s="444">
        <f t="shared" ca="1" si="157"/>
        <v>18147592451.191429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18147592451.191429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75614968.546630949</v>
      </c>
      <c r="L2922" s="444">
        <f t="shared" ca="1" si="157"/>
        <v>18223207419.73806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18223207419.73806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75930030.915575251</v>
      </c>
      <c r="L2923" s="444">
        <f t="shared" ca="1" si="157"/>
        <v>18299137450.653637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18299137450.653637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76246406.044390157</v>
      </c>
      <c r="L2924" s="444">
        <f t="shared" ca="1" si="157"/>
        <v>18375383856.698029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18375383856.698029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76564099.402908444</v>
      </c>
      <c r="L2925" s="444">
        <f t="shared" ca="1" si="157"/>
        <v>18451947956.100937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18451947956.100937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76883116.483753905</v>
      </c>
      <c r="L2926" s="444">
        <f t="shared" ca="1" si="157"/>
        <v>18528831072.58469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18528831072.58469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77203462.802436203</v>
      </c>
      <c r="L2927" s="444">
        <f t="shared" ca="1" si="157"/>
        <v>18606034535.387127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18606034535.387127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77525143.897446364</v>
      </c>
      <c r="L2928" s="444">
        <f t="shared" ca="1" si="157"/>
        <v>18683559679.284573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18683559679.284573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77848165.330352381</v>
      </c>
      <c r="L2929" s="444">
        <f t="shared" ca="1" si="157"/>
        <v>18761407844.614925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18761407844.614925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78172532.685895517</v>
      </c>
      <c r="L2930" s="444">
        <f t="shared" ca="1" si="157"/>
        <v>18839580377.300819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18839580377.300819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78498251.572086751</v>
      </c>
      <c r="L2931" s="444">
        <f t="shared" ca="1" si="157"/>
        <v>18918078628.872906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18918078628.872906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78825327.62030378</v>
      </c>
      <c r="L2932" s="444">
        <f t="shared" ca="1" si="157"/>
        <v>18996903956.49321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18996903956.49321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79153766.485388368</v>
      </c>
      <c r="L2933" s="444">
        <f t="shared" ca="1" si="157"/>
        <v>19076057722.9786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19076057722.9786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79483573.845744163</v>
      </c>
      <c r="L2934" s="444">
        <f t="shared" ca="1" si="157"/>
        <v>19155541296.824345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19155541296.824345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79814755.403434768</v>
      </c>
      <c r="L2935" s="444">
        <f t="shared" ca="1" si="157"/>
        <v>19235356052.227779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19235356052.227779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80147316.88428241</v>
      </c>
      <c r="L2936" s="444">
        <f t="shared" ca="1" si="157"/>
        <v>19315503369.112061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19315503369.112061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80481264.037966922</v>
      </c>
      <c r="L2937" s="444">
        <f t="shared" ca="1" si="157"/>
        <v>19395984633.150028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19395984633.150028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80816602.638125122</v>
      </c>
      <c r="L2938" s="444">
        <f t="shared" ca="1" si="157"/>
        <v>19476801235.788155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19476801235.788155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81153338.482450649</v>
      </c>
      <c r="L2939" s="444">
        <f t="shared" ca="1" si="157"/>
        <v>19557954574.270607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19557954574.270607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81491477.392794192</v>
      </c>
      <c r="L2940" s="444">
        <f t="shared" ca="1" si="157"/>
        <v>19639446051.663403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19639446051.663403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81831025.215264171</v>
      </c>
      <c r="L2941" s="444">
        <f t="shared" ca="1" si="157"/>
        <v>19721277076.878666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19721277076.878666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82171987.820327774</v>
      </c>
      <c r="L2942" s="444">
        <f t="shared" ca="1" si="157"/>
        <v>19803449064.698994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19803449064.698994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82514371.102912471</v>
      </c>
      <c r="L2943" s="444">
        <f t="shared" ca="1" si="157"/>
        <v>19885963435.801907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19885963435.801907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82858180.982507944</v>
      </c>
      <c r="L2944" s="444">
        <f t="shared" ca="1" si="157"/>
        <v>19968821616.784416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19968821616.784416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83203423.403268397</v>
      </c>
      <c r="L2945" s="444">
        <f t="shared" ca="1" si="157"/>
        <v>20052025040.187683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20052025040.187683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83550104.334115341</v>
      </c>
      <c r="L2946" s="444">
        <f t="shared" ca="1" si="157"/>
        <v>20135575144.521797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20135575144.521797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83898229.76884082</v>
      </c>
      <c r="L2947" s="444">
        <f t="shared" ca="1" si="157"/>
        <v>20219473374.290638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20219473374.290638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84247805.726210997</v>
      </c>
      <c r="L2948" s="444">
        <f t="shared" ca="1" si="157"/>
        <v>20303721180.01685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20303721180.01685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84598838.250070199</v>
      </c>
      <c r="L2949" s="444">
        <f t="shared" ca="1" si="157"/>
        <v>20388320018.266918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20388320018.266918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84951333.409445494</v>
      </c>
      <c r="L2950" s="444">
        <f t="shared" ca="1" si="157"/>
        <v>20473271351.676365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20473271351.676365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85305297.298651516</v>
      </c>
      <c r="L2951" s="444">
        <f t="shared" ca="1" si="157"/>
        <v>20558576648.975018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20558576648.975018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85660736.037395909</v>
      </c>
      <c r="L2952" s="444">
        <f t="shared" ca="1" si="157"/>
        <v>20644237385.012413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20644237385.012413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86017655.77088505</v>
      </c>
      <c r="L2953" s="444">
        <f t="shared" ca="1" si="157"/>
        <v>20730255040.783298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20730255040.783298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86376062.669930413</v>
      </c>
      <c r="L2954" s="444">
        <f t="shared" ca="1" si="157"/>
        <v>20816631103.453228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20816631103.453228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86735962.931055114</v>
      </c>
      <c r="L2955" s="444">
        <f t="shared" ca="1" si="157"/>
        <v>20903367066.384285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20903367066.384285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87097362.77660118</v>
      </c>
      <c r="L2956" s="444">
        <f t="shared" ca="1" si="157"/>
        <v>20990464429.160885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20990464429.160885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87460268.454837024</v>
      </c>
      <c r="L2957" s="444">
        <f t="shared" ca="1" si="157"/>
        <v>21077924697.615723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21077924697.615723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87824686.240065515</v>
      </c>
      <c r="L2958" s="444">
        <f t="shared" ca="1" si="157"/>
        <v>21165749383.855789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21165749383.855789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88190622.432732448</v>
      </c>
      <c r="L2959" s="444">
        <f t="shared" ca="1" si="157"/>
        <v>21253940006.288521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21253940006.288521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88558083.3595355</v>
      </c>
      <c r="L2960" s="444">
        <f t="shared" ca="1" si="157"/>
        <v>21342498089.648056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21342498089.648056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88927075.373533562</v>
      </c>
      <c r="L2961" s="444">
        <f t="shared" ca="1" si="157"/>
        <v>21431425165.021591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21431425165.021591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89297604.85425663</v>
      </c>
      <c r="L2962" s="444">
        <f t="shared" ca="1" si="157"/>
        <v>21520722769.875847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21520722769.875847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89669678.207816035</v>
      </c>
      <c r="L2963" s="444">
        <f t="shared" ca="1" si="157"/>
        <v>21610392448.083664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21610392448.083664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90043301.867015272</v>
      </c>
      <c r="L2964" s="444">
        <f t="shared" ca="1" si="157"/>
        <v>21700435749.95068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21700435749.95068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90418482.29146117</v>
      </c>
      <c r="L2965" s="444">
        <f t="shared" ca="1" si="157"/>
        <v>21790854232.242142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21790854232.242142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90795225.967675596</v>
      </c>
      <c r="L2966" s="444">
        <f t="shared" ca="1" si="157"/>
        <v>21881649458.209816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21881649458.209816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91173539.409207568</v>
      </c>
      <c r="L2967" s="444">
        <f t="shared" ca="1" si="157"/>
        <v>21972822997.619022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21972822997.619022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91553429.156745926</v>
      </c>
      <c r="L2968" s="444">
        <f t="shared" ca="1" si="157"/>
        <v>22064376426.775768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22064376426.775768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91934901.778232366</v>
      </c>
      <c r="L2969" s="444">
        <f t="shared" ca="1" si="157"/>
        <v>22156311328.554001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22156311328.554001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92317963.868974999</v>
      </c>
      <c r="L2970" s="444">
        <f t="shared" ca="1" si="157"/>
        <v>22248629292.422977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22248629292.422977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92702622.051762402</v>
      </c>
      <c r="L2971" s="444">
        <f t="shared" ca="1" si="157"/>
        <v>22341331914.474739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22341331914.474739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93088882.976978078</v>
      </c>
      <c r="L2972" s="444">
        <f t="shared" ca="1" si="157"/>
        <v>22434420797.451717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22434420797.451717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93476753.322715491</v>
      </c>
      <c r="L2973" s="444">
        <f t="shared" ca="1" si="157"/>
        <v>22527897550.774433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22527897550.774433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93866239.794893473</v>
      </c>
      <c r="L2974" s="444">
        <f t="shared" ca="1" si="157"/>
        <v>22621763790.569328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22621763790.569328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94257349.127372205</v>
      </c>
      <c r="L2975" s="444">
        <f t="shared" ca="1" si="157"/>
        <v>22716021139.696701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22716021139.696701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94650088.082069591</v>
      </c>
      <c r="L2976" s="444">
        <f t="shared" ca="1" si="157"/>
        <v>22810671227.77877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22810671227.77877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95044463.449078202</v>
      </c>
      <c r="L2977" s="444">
        <f t="shared" ca="1" si="157"/>
        <v>22905715691.227848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22905715691.227848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95440482.046782702</v>
      </c>
      <c r="L2978" s="444">
        <f t="shared" ca="1" si="157"/>
        <v>23001156173.274632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23001156173.274632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95838150.721977636</v>
      </c>
      <c r="L2979" s="444">
        <f t="shared" ca="1" si="157"/>
        <v>23096994323.996609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23096994323.996609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96237476.349985868</v>
      </c>
      <c r="L2980" s="444">
        <f t="shared" ca="1" si="157"/>
        <v>23193231800.346596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23193231800.346596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96638465.834777474</v>
      </c>
      <c r="L2981" s="444">
        <f t="shared" ca="1" si="157"/>
        <v>23289870266.181374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23289870266.181374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97041126.109089062</v>
      </c>
      <c r="L2982" s="444">
        <f t="shared" ca="1" si="157"/>
        <v>23386911392.290462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23386911392.290462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97445464.134543598</v>
      </c>
      <c r="L2983" s="444">
        <f t="shared" ca="1" si="157"/>
        <v>23484356856.425007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23484356856.425007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97851486.90177086</v>
      </c>
      <c r="L2984" s="444">
        <f t="shared" ca="1" si="157"/>
        <v>23582208343.326778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23582208343.326778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98259201.430528238</v>
      </c>
      <c r="L2985" s="444">
        <f t="shared" ca="1" si="157"/>
        <v>23680467544.757305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23680467544.757305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98668614.769822106</v>
      </c>
      <c r="L2986" s="444">
        <f t="shared" ca="1" si="157"/>
        <v>23779136159.527126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23779136159.527126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99079733.998029694</v>
      </c>
      <c r="L2987" s="444">
        <f t="shared" ca="1" si="157"/>
        <v>23878215893.525154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23878215893.525154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99492566.223021477</v>
      </c>
      <c r="L2988" s="444">
        <f t="shared" ca="1" si="157"/>
        <v>23977708459.748177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23977708459.748177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99907118.582284063</v>
      </c>
      <c r="L2989" s="444">
        <f t="shared" ca="1" si="157"/>
        <v>24077615578.33046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24077615578.33046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100323398.24304359</v>
      </c>
      <c r="L2990" s="444">
        <f t="shared" ca="1" si="157"/>
        <v>24177938976.573502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24177938976.573502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100741412.40238959</v>
      </c>
      <c r="L2991" s="444">
        <f t="shared" ca="1" si="157"/>
        <v>24278680388.975891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24278680388.975891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101161168.28739955</v>
      </c>
      <c r="L2992" s="444">
        <f t="shared" ca="1" si="157"/>
        <v>24379841557.26329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24379841557.26329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101582673.15526371</v>
      </c>
      <c r="L2993" s="444">
        <f t="shared" ca="1" si="157"/>
        <v>24481424230.418552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24481424230.418552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102005934.29341063</v>
      </c>
      <c r="L2994" s="444">
        <f t="shared" ca="1" si="157"/>
        <v>24583430164.711964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24583430164.711964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102430959.01963317</v>
      </c>
      <c r="L2995" s="444">
        <f t="shared" ca="1" si="157"/>
        <v>24685861123.731598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24685861123.731598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102857754.68221499</v>
      </c>
      <c r="L2996" s="444">
        <f t="shared" ca="1" si="157"/>
        <v>24788718878.413815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24788718878.413815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103286328.66005756</v>
      </c>
      <c r="L2997" s="444">
        <f t="shared" ca="1" si="157"/>
        <v>24892005207.073872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24892005207.073872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103716688.3628078</v>
      </c>
      <c r="L2998" s="444">
        <f t="shared" ca="1" si="157"/>
        <v>24995721895.43668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24995721895.43668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104148841.23098616</v>
      </c>
      <c r="L2999" s="444">
        <f t="shared" ca="1" si="157"/>
        <v>25099870736.667667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25099870736.667667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104582794.73611528</v>
      </c>
      <c r="L3000" s="444">
        <f t="shared" ca="1" si="157"/>
        <v>25204453531.403782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25204453531.403782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105018556.38084909</v>
      </c>
      <c r="L3001" s="444">
        <f t="shared" ca="1" si="157"/>
        <v>25309472087.78463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25309472087.78463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105456133.69910263</v>
      </c>
      <c r="L3002" s="444">
        <f t="shared" ca="1" si="157"/>
        <v>25414928221.483734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25414928221.483734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105895534.25618222</v>
      </c>
      <c r="L3003" s="444">
        <f t="shared" ca="1" si="157"/>
        <v>25520823755.739918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25520823755.739918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106336765.64891632</v>
      </c>
      <c r="L3004" s="444">
        <f t="shared" ca="1" si="157"/>
        <v>25627160521.388836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25627160521.388836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106779835.50578682</v>
      </c>
      <c r="L3005" s="444">
        <f t="shared" ca="1" si="157"/>
        <v>25733940356.894623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25733940356.894623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107224751.48706093</v>
      </c>
      <c r="L3006" s="444">
        <f t="shared" ca="1" si="157"/>
        <v>25841165108.381683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25841165108.381683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107671521.28492367</v>
      </c>
      <c r="L3007" s="444">
        <f t="shared" ca="1" si="157"/>
        <v>25948836629.666607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25948836629.666607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108120152.62361085</v>
      </c>
      <c r="L3008" s="444">
        <f t="shared" ca="1" si="157"/>
        <v>26056956782.290218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26056956782.290218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108570653.25954257</v>
      </c>
      <c r="L3009" s="444">
        <f t="shared" ca="1" si="157"/>
        <v>26165527435.549763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26165527435.549763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109023030.98145734</v>
      </c>
      <c r="L3010" s="444">
        <f t="shared" ca="1" si="157"/>
        <v>26274550466.531219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26274550466.531219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109477293.61054675</v>
      </c>
      <c r="L3011" s="444">
        <f t="shared" ca="1" si="157"/>
        <v>26384027760.141766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26384027760.141766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109933449.00059068</v>
      </c>
      <c r="L3012" s="444">
        <f t="shared" ca="1" si="157"/>
        <v>26493961209.142357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26493961209.142357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110391505.03809315</v>
      </c>
      <c r="L3013" s="444">
        <f t="shared" ca="1" si="157"/>
        <v>26604352714.18045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26604352714.18045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110851469.64241855</v>
      </c>
      <c r="L3014" s="444">
        <f t="shared" ca="1" si="157"/>
        <v>26715204183.822868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26715204183.822868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111313350.76592861</v>
      </c>
      <c r="L3015" s="444">
        <f t="shared" ca="1" si="157"/>
        <v>26826517534.588799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26826517534.588799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111777156.39411999</v>
      </c>
      <c r="L3016" s="444">
        <f t="shared" ca="1" si="157"/>
        <v>26938294690.982918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26938294690.982918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112242894.54576215</v>
      </c>
      <c r="L3017" s="444">
        <f t="shared" ca="1" si="157"/>
        <v>27050537585.528679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27050537585.528679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112710573.27303614</v>
      </c>
      <c r="L3018" s="444">
        <f t="shared" ca="1" si="157"/>
        <v>27163248158.801716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27163248158.801716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113180200.66167381</v>
      </c>
      <c r="L3019" s="444">
        <f t="shared" ca="1" si="157"/>
        <v>27276428359.46339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27276428359.46339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113651784.83109747</v>
      </c>
      <c r="L3020" s="444">
        <f t="shared" ca="1" si="157"/>
        <v>27390080144.294487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27390080144.294487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114125333.93456036</v>
      </c>
      <c r="L3021" s="444">
        <f t="shared" ca="1" si="157"/>
        <v>27504205478.229046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27504205478.229046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114600856.15928769</v>
      </c>
      <c r="L3022" s="444">
        <f t="shared" ca="1" si="157"/>
        <v>27618806334.388332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27618806334.388332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115078359.72661805</v>
      </c>
      <c r="L3023" s="444">
        <f t="shared" ca="1" si="157"/>
        <v>27733884694.114952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27733884694.114952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115557852.89214563</v>
      </c>
      <c r="L3024" s="444">
        <f t="shared" ca="1" si="157"/>
        <v>27849442547.007099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27849442547.007099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116039343.9458629</v>
      </c>
      <c r="L3025" s="444">
        <f t="shared" ca="1" si="157"/>
        <v>27965481890.952961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27965481890.952961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116522841.212304</v>
      </c>
      <c r="L3026" s="444">
        <f t="shared" ca="1" si="157"/>
        <v>28082004732.165264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28082004732.165264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117008353.05068859</v>
      </c>
      <c r="L3027" s="444">
        <f t="shared" ca="1" si="157"/>
        <v>28199013085.215954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28199013085.215954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117495887.85506648</v>
      </c>
      <c r="L3028" s="444">
        <f t="shared" ca="1" si="157"/>
        <v>28316508973.071022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28316508973.071022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117985454.0544626</v>
      </c>
      <c r="L3029" s="444">
        <f t="shared" ca="1" si="157"/>
        <v>28434494427.125484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28434494427.125484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118477060.11302286</v>
      </c>
      <c r="L3030" s="444">
        <f t="shared" ca="1" si="157"/>
        <v>28552971487.238506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28552971487.238506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118970714.53016044</v>
      </c>
      <c r="L3031" s="444">
        <f t="shared" ca="1" si="157"/>
        <v>28671942201.768665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28671942201.768665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119466425.84070277</v>
      </c>
      <c r="L3032" s="444">
        <f t="shared" ca="1" si="157"/>
        <v>28791408627.609367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28791408627.609367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119964202.61503904</v>
      </c>
      <c r="L3033" s="444">
        <f t="shared" ca="1" si="157"/>
        <v>28911372830.224407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28911372830.224407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120464053.45926835</v>
      </c>
      <c r="L3034" s="444">
        <f t="shared" ca="1" si="157"/>
        <v>29031836883.683674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29031836883.683674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120965987.01534866</v>
      </c>
      <c r="L3035" s="444">
        <f t="shared" ca="1" si="157"/>
        <v>29152802870.699024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29152802870.699024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121470011.96124594</v>
      </c>
      <c r="L3036" s="444">
        <f t="shared" ca="1" si="157"/>
        <v>29274272882.660271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29274272882.660271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121976137.01108445</v>
      </c>
      <c r="L3037" s="444">
        <f t="shared" ca="1" si="157"/>
        <v>29396249019.671356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29396249019.671356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122484370.91529731</v>
      </c>
      <c r="L3038" s="444">
        <f t="shared" ca="1" si="157"/>
        <v>29518733390.586655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29518733390.586655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122994722.46077771</v>
      </c>
      <c r="L3039" s="444">
        <f t="shared" ca="1" si="157"/>
        <v>29641728113.047432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29641728113.047432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123507200.47103097</v>
      </c>
      <c r="L3040" s="444">
        <f t="shared" ca="1" si="157"/>
        <v>29765235313.518463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29765235313.518463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124021813.80632694</v>
      </c>
      <c r="L3041" s="444">
        <f t="shared" ca="1" si="157"/>
        <v>29889257127.324791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29889257127.324791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124538571.36385331</v>
      </c>
      <c r="L3042" s="444">
        <f t="shared" ca="1" si="157"/>
        <v>30013795698.688644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30013795698.688644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125057482.07786936</v>
      </c>
      <c r="L3043" s="444">
        <f t="shared" ca="1" si="157"/>
        <v>30138853180.766514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30138853180.766514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125578554.91986047</v>
      </c>
      <c r="L3044" s="444">
        <f t="shared" ca="1" si="157"/>
        <v>30264431735.686375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30264431735.686375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126101798.8986932</v>
      </c>
      <c r="L3045" s="444">
        <f t="shared" ca="1" si="157"/>
        <v>30390533534.585068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30390533534.585068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126627223.06077111</v>
      </c>
      <c r="L3046" s="444">
        <f t="shared" ca="1" si="157"/>
        <v>30517160757.64584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30517160757.64584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127154836.49019098</v>
      </c>
      <c r="L3047" s="444">
        <f t="shared" ca="1" si="157"/>
        <v>30644315594.136032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30644315594.136032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127684648.30890015</v>
      </c>
      <c r="L3048" s="444">
        <f t="shared" ca="1" si="157"/>
        <v>30772000242.444931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30772000242.444931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128216667.67685387</v>
      </c>
      <c r="L3049" s="444">
        <f t="shared" ca="1" si="157"/>
        <v>30900216910.121784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30900216910.121784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128750903.7921741</v>
      </c>
      <c r="L3050" s="444">
        <f t="shared" ca="1" si="157"/>
        <v>31028967813.91396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31028967813.91396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129287365.89130816</v>
      </c>
      <c r="L3051" s="444">
        <f t="shared" ca="1" si="157"/>
        <v>31158255179.805267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31158255179.805267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129826063.24918862</v>
      </c>
      <c r="L3052" s="444">
        <f t="shared" ca="1" si="157"/>
        <v>31288081243.054455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31288081243.054455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130367005.17939356</v>
      </c>
      <c r="L3053" s="444">
        <f t="shared" ca="1" si="157"/>
        <v>31418448248.233849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31418448248.233849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130910201.03430769</v>
      </c>
      <c r="L3054" s="444">
        <f t="shared" ca="1" si="157"/>
        <v>31549358449.268158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31549358449.268158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131455660.20528398</v>
      </c>
      <c r="L3055" s="444">
        <f t="shared" ca="1" si="157"/>
        <v>31680814109.473442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31680814109.473442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132003392.12280601</v>
      </c>
      <c r="L3056" s="444">
        <f t="shared" ca="1" si="157"/>
        <v>31812817501.596249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31812817501.596249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132553406.25665103</v>
      </c>
      <c r="L3057" s="444">
        <f t="shared" ca="1" si="157"/>
        <v>31945370907.852901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31945370907.852901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133105712.11605376</v>
      </c>
      <c r="L3058" s="444">
        <f t="shared" ca="1" si="157"/>
        <v>32078476619.968956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32078476619.968956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133660319.24987064</v>
      </c>
      <c r="L3059" s="444">
        <f t="shared" ca="1" si="157"/>
        <v>32212136939.218826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32212136939.218826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134217237.24674512</v>
      </c>
      <c r="L3060" s="444">
        <f t="shared" ca="1" si="157"/>
        <v>32346354176.465572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32346354176.465572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134776475.73527321</v>
      </c>
      <c r="L3061" s="444">
        <f t="shared" ca="1" si="157"/>
        <v>32481130652.200844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32481130652.200844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135338044.38417017</v>
      </c>
      <c r="L3062" s="444">
        <f t="shared" ca="1" si="157"/>
        <v>32616468696.585014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32616468696.585014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135901952.90243757</v>
      </c>
      <c r="L3063" s="444">
        <f t="shared" ca="1" si="157"/>
        <v>32752370649.487453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32752370649.487453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136468211.03953105</v>
      </c>
      <c r="L3064" s="444">
        <f t="shared" ca="1" si="157"/>
        <v>32888838860.526985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32888838860.526985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137036828.58552909</v>
      </c>
      <c r="L3065" s="444">
        <f t="shared" ca="1" si="157"/>
        <v>33025875689.112514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33025875689.112514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137607815.37130213</v>
      </c>
      <c r="L3066" s="444">
        <f t="shared" ca="1" si="157"/>
        <v>33163483504.483818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33163483504.483818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138181181.26868257</v>
      </c>
      <c r="L3067" s="444">
        <f t="shared" ca="1" si="157"/>
        <v>33301664685.752502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33301664685.752502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138756936.19063541</v>
      </c>
      <c r="L3068" s="444">
        <f t="shared" ref="L3068:L3322" ca="1" si="162">I3068-J3068+K3068</f>
        <v>33440421621.943138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33440421621.943138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139335090.09142974</v>
      </c>
      <c r="L3069" s="444">
        <f t="shared" ca="1" si="162"/>
        <v>33579756712.034569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33579756712.034569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139915652.9668107</v>
      </c>
      <c r="L3070" s="444">
        <f t="shared" ca="1" si="162"/>
        <v>33719672365.001381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33719672365.001381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140498634.85417241</v>
      </c>
      <c r="L3071" s="444">
        <f t="shared" ca="1" si="162"/>
        <v>33860170999.855553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33860170999.855553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141084045.83273146</v>
      </c>
      <c r="L3072" s="444">
        <f t="shared" ca="1" si="162"/>
        <v>34001255045.688286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34001255045.688286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141671896.02370119</v>
      </c>
      <c r="L3073" s="444">
        <f t="shared" ca="1" si="162"/>
        <v>34142926941.711987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34142926941.711987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142262195.59046662</v>
      </c>
      <c r="L3074" s="444">
        <f t="shared" ca="1" si="162"/>
        <v>34285189137.302452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34285189137.302452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142854954.7387602</v>
      </c>
      <c r="L3075" s="444">
        <f t="shared" ca="1" si="162"/>
        <v>34428044092.041214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34428044092.041214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143450183.71683839</v>
      </c>
      <c r="L3076" s="444">
        <f t="shared" ca="1" si="162"/>
        <v>34571494275.758049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34571494275.758049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144047892.81565854</v>
      </c>
      <c r="L3077" s="444">
        <f t="shared" ca="1" si="162"/>
        <v>34715542168.573708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34715542168.573708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144648092.36905712</v>
      </c>
      <c r="L3078" s="444">
        <f t="shared" ca="1" si="162"/>
        <v>34860190260.942764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34860190260.942764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145250792.75392818</v>
      </c>
      <c r="L3079" s="444">
        <f t="shared" ca="1" si="162"/>
        <v>35005441053.696693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35005441053.696693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145856004.39040288</v>
      </c>
      <c r="L3080" s="444">
        <f t="shared" ca="1" si="162"/>
        <v>35151297058.087097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35151297058.087097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146463737.74202958</v>
      </c>
      <c r="L3081" s="444">
        <f t="shared" ca="1" si="162"/>
        <v>35297760795.829124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35297760795.829124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147074003.31595469</v>
      </c>
      <c r="L3082" s="444">
        <f t="shared" ca="1" si="162"/>
        <v>35444834799.145081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35444834799.145081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147686811.6631045</v>
      </c>
      <c r="L3083" s="444">
        <f t="shared" ca="1" si="162"/>
        <v>35592521610.808182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35592521610.808182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148302173.37836742</v>
      </c>
      <c r="L3084" s="444">
        <f t="shared" ca="1" si="162"/>
        <v>35740823784.186546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35740823784.186546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148920099.10077727</v>
      </c>
      <c r="L3085" s="444">
        <f t="shared" ca="1" si="162"/>
        <v>35889743883.287323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35889743883.287323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149540599.51369718</v>
      </c>
      <c r="L3086" s="444">
        <f t="shared" ca="1" si="162"/>
        <v>36039284482.801018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36039284482.801018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150163685.34500423</v>
      </c>
      <c r="L3087" s="444">
        <f t="shared" ca="1" si="162"/>
        <v>36189448168.146019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36189448168.146019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150789367.36727509</v>
      </c>
      <c r="L3088" s="444">
        <f t="shared" ca="1" si="162"/>
        <v>36340237535.51329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36340237535.51329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151417656.39797205</v>
      </c>
      <c r="L3089" s="444">
        <f t="shared" ca="1" si="162"/>
        <v>36491655191.911263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36491655191.911263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152048563.29963025</v>
      </c>
      <c r="L3090" s="444">
        <f t="shared" ca="1" si="162"/>
        <v>36643703755.210892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36643703755.210892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152682098.98004538</v>
      </c>
      <c r="L3091" s="444">
        <f t="shared" ca="1" si="162"/>
        <v>36796385854.190941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36796385854.190941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153318274.39246225</v>
      </c>
      <c r="L3092" s="444">
        <f t="shared" ca="1" si="162"/>
        <v>36949704128.583405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36949704128.583405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153957100.53576419</v>
      </c>
      <c r="L3093" s="444">
        <f t="shared" ca="1" si="162"/>
        <v>37103661229.119171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37103661229.119171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154598588.45466322</v>
      </c>
      <c r="L3094" s="444">
        <f t="shared" ca="1" si="162"/>
        <v>37258259817.573837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37258259817.573837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155242749.23989099</v>
      </c>
      <c r="L3095" s="444">
        <f t="shared" ca="1" si="162"/>
        <v>37413502566.813728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37413502566.813728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155889594.02839053</v>
      </c>
      <c r="L3096" s="444">
        <f t="shared" ca="1" si="162"/>
        <v>37569392160.842117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37569392160.842117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156539134.00350881</v>
      </c>
      <c r="L3097" s="444">
        <f t="shared" ca="1" si="162"/>
        <v>37725931294.845627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37725931294.845627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157191380.39519012</v>
      </c>
      <c r="L3098" s="444">
        <f t="shared" ca="1" si="162"/>
        <v>37883122675.240814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37883122675.240814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157846344.48017007</v>
      </c>
      <c r="L3099" s="444">
        <f t="shared" ca="1" si="162"/>
        <v>38040969019.720985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38040969019.720985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158504037.58217078</v>
      </c>
      <c r="L3100" s="444">
        <f t="shared" ca="1" si="162"/>
        <v>38199473057.303154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38199473057.303154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159164471.07209647</v>
      </c>
      <c r="L3101" s="444">
        <f t="shared" ca="1" si="162"/>
        <v>38358637528.375252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38358637528.375252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159827656.36823022</v>
      </c>
      <c r="L3102" s="444">
        <f t="shared" ca="1" si="162"/>
        <v>38518465184.743484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38518465184.743484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160493604.93643117</v>
      </c>
      <c r="L3103" s="444">
        <f t="shared" ca="1" si="162"/>
        <v>38678958789.679916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38678958789.679916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161162328.29033297</v>
      </c>
      <c r="L3104" s="444">
        <f t="shared" ca="1" si="162"/>
        <v>38840121117.970253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38840121117.970253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161833837.99154273</v>
      </c>
      <c r="L3105" s="444">
        <f t="shared" ca="1" si="162"/>
        <v>39001954955.961792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39001954955.961792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162508145.6498408</v>
      </c>
      <c r="L3106" s="444">
        <f t="shared" ca="1" si="162"/>
        <v>39164463101.611633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39164463101.611633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163185262.92338181</v>
      </c>
      <c r="L3107" s="444">
        <f t="shared" ca="1" si="162"/>
        <v>39327648364.535019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39327648364.535019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163865201.51889592</v>
      </c>
      <c r="L3108" s="444">
        <f t="shared" ca="1" si="162"/>
        <v>39491513566.053917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39491513566.053917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164547973.19189131</v>
      </c>
      <c r="L3109" s="444">
        <f t="shared" ca="1" si="162"/>
        <v>39656061539.245811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39656061539.245811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165233589.74685755</v>
      </c>
      <c r="L3110" s="444">
        <f t="shared" ca="1" si="162"/>
        <v>39821295128.992668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39821295128.992668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165922063.03746945</v>
      </c>
      <c r="L3111" s="444">
        <f t="shared" ca="1" si="162"/>
        <v>39987217192.030136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39987217192.030136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166613404.96679223</v>
      </c>
      <c r="L3112" s="444">
        <f t="shared" ca="1" si="162"/>
        <v>40153830596.996925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40153830596.996925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167307627.4874872</v>
      </c>
      <c r="L3113" s="444">
        <f t="shared" ca="1" si="162"/>
        <v>40321138224.484413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40321138224.484413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168004742.60201839</v>
      </c>
      <c r="L3114" s="444">
        <f t="shared" ca="1" si="162"/>
        <v>40489142967.086433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40489142967.086433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168704762.36286014</v>
      </c>
      <c r="L3115" s="444">
        <f t="shared" ca="1" si="162"/>
        <v>40657847729.449295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40657847729.449295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169407698.8727054</v>
      </c>
      <c r="L3116" s="444">
        <f t="shared" ca="1" si="162"/>
        <v>40827255428.321999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40827255428.321999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170113564.284675</v>
      </c>
      <c r="L3117" s="444">
        <f t="shared" ca="1" si="162"/>
        <v>40997368992.606674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40997368992.606674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170822370.80252782</v>
      </c>
      <c r="L3118" s="444">
        <f t="shared" ca="1" si="162"/>
        <v>41168191363.409203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41168191363.409203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171534130.68087167</v>
      </c>
      <c r="L3119" s="444">
        <f t="shared" ca="1" si="162"/>
        <v>41339725494.090073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41339725494.090073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172248856.22537529</v>
      </c>
      <c r="L3120" s="444">
        <f t="shared" ca="1" si="162"/>
        <v>41511974350.315445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41511974350.315445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172966559.79298103</v>
      </c>
      <c r="L3121" s="444">
        <f t="shared" ca="1" si="162"/>
        <v>41684940910.108429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41684940910.108429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173687253.79211846</v>
      </c>
      <c r="L3122" s="444">
        <f t="shared" ca="1" si="162"/>
        <v>41858628163.900551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41858628163.900551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174410950.68291897</v>
      </c>
      <c r="L3123" s="444">
        <f t="shared" ca="1" si="162"/>
        <v>42033039114.583473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42033039114.583473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175137662.97743115</v>
      </c>
      <c r="L3124" s="444">
        <f t="shared" ca="1" si="162"/>
        <v>42208176777.560905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42208176777.560905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175867403.23983711</v>
      </c>
      <c r="L3125" s="444">
        <f t="shared" ca="1" si="162"/>
        <v>42384044180.800743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42384044180.800743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176600184.08666977</v>
      </c>
      <c r="L3126" s="444">
        <f t="shared" ca="1" si="162"/>
        <v>42560644364.887413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42560644364.887413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177336018.18703088</v>
      </c>
      <c r="L3127" s="444">
        <f t="shared" ca="1" si="162"/>
        <v>42737980383.074448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42737980383.074448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178074918.2628102</v>
      </c>
      <c r="L3128" s="444">
        <f t="shared" ca="1" si="162"/>
        <v>42916055301.337257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42916055301.337257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178816897.08890525</v>
      </c>
      <c r="L3129" s="444">
        <f t="shared" ca="1" si="162"/>
        <v>43094872198.426163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43094872198.426163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179561967.49344236</v>
      </c>
      <c r="L3130" s="444">
        <f t="shared" ca="1" si="162"/>
        <v>43274434165.919601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43274434165.919601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180310142.35799834</v>
      </c>
      <c r="L3131" s="444">
        <f t="shared" ca="1" si="162"/>
        <v>43454744308.277603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43454744308.277603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181061434.61782333</v>
      </c>
      <c r="L3132" s="444">
        <f t="shared" ca="1" si="162"/>
        <v>43635805742.895424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43635805742.895424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181815857.26206428</v>
      </c>
      <c r="L3133" s="444">
        <f t="shared" ca="1" si="162"/>
        <v>43817621600.157486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43817621600.157486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182573423.33398953</v>
      </c>
      <c r="L3134" s="444">
        <f t="shared" ca="1" si="162"/>
        <v>44000195023.491478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44000195023.491478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183334145.93121448</v>
      </c>
      <c r="L3135" s="444">
        <f t="shared" ca="1" si="162"/>
        <v>44183529169.422691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44183529169.422691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184098038.20592788</v>
      </c>
      <c r="L3136" s="444">
        <f t="shared" ca="1" si="162"/>
        <v>44367627207.628616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44367627207.628616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184865113.36511922</v>
      </c>
      <c r="L3137" s="444">
        <f t="shared" ca="1" si="162"/>
        <v>44552492320.993736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44552492320.993736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185635384.67080724</v>
      </c>
      <c r="L3138" s="444">
        <f t="shared" ca="1" si="162"/>
        <v>44738127705.664543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44738127705.664543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186408865.44026893</v>
      </c>
      <c r="L3139" s="444">
        <f t="shared" ca="1" si="162"/>
        <v>44924536571.104813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44924536571.104813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187185569.04627004</v>
      </c>
      <c r="L3140" s="444">
        <f t="shared" ca="1" si="162"/>
        <v>45111722140.151085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45111722140.151085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187965508.91729617</v>
      </c>
      <c r="L3141" s="444">
        <f t="shared" ca="1" si="162"/>
        <v>45299687649.068382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45299687649.068382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188748698.53778493</v>
      </c>
      <c r="L3142" s="444">
        <f t="shared" ca="1" si="162"/>
        <v>45488436347.606171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45488436347.606171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189535151.44835904</v>
      </c>
      <c r="L3143" s="444">
        <f t="shared" ca="1" si="162"/>
        <v>45677971499.054527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45677971499.054527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190324881.24606052</v>
      </c>
      <c r="L3144" s="444">
        <f t="shared" ca="1" si="162"/>
        <v>45868296380.300591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45868296380.300591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191117901.58458579</v>
      </c>
      <c r="L3145" s="444">
        <f t="shared" ca="1" si="162"/>
        <v>46059414281.885178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46059414281.885178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191914226.17452157</v>
      </c>
      <c r="L3146" s="444">
        <f t="shared" ca="1" si="162"/>
        <v>46251328508.0597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46251328508.0597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192713868.78358209</v>
      </c>
      <c r="L3147" s="444">
        <f t="shared" ca="1" si="162"/>
        <v>46444042376.843285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46444042376.843285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193516843.23684701</v>
      </c>
      <c r="L3148" s="444">
        <f t="shared" ca="1" si="162"/>
        <v>46637559220.080132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46637559220.080132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194323163.41700053</v>
      </c>
      <c r="L3149" s="444">
        <f t="shared" ca="1" si="162"/>
        <v>46831882383.497131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46831882383.497131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195132843.26457137</v>
      </c>
      <c r="L3150" s="444">
        <f t="shared" ca="1" si="162"/>
        <v>47027015226.761703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47027015226.761703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195945896.77817377</v>
      </c>
      <c r="L3151" s="444">
        <f t="shared" ca="1" si="162"/>
        <v>47222961123.539879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47222961123.539879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196762338.0147495</v>
      </c>
      <c r="L3152" s="444">
        <f t="shared" ca="1" si="162"/>
        <v>47419723461.554626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47419723461.554626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197582181.08981094</v>
      </c>
      <c r="L3153" s="444">
        <f t="shared" ca="1" si="162"/>
        <v>47617305642.64444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47617305642.64444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198405440.17768517</v>
      </c>
      <c r="L3154" s="444">
        <f t="shared" ca="1" si="162"/>
        <v>47815711082.822128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47815711082.822128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199232129.51175886</v>
      </c>
      <c r="L3155" s="444">
        <f t="shared" ca="1" si="162"/>
        <v>48014943212.333885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48014943212.333885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200062263.38472453</v>
      </c>
      <c r="L3156" s="444">
        <f t="shared" ca="1" si="162"/>
        <v>48215005475.718613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48215005475.718613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200895856.14882755</v>
      </c>
      <c r="L3157" s="444">
        <f t="shared" ca="1" si="162"/>
        <v>48415901331.867439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48415901331.867439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201732922.21611434</v>
      </c>
      <c r="L3158" s="444">
        <f t="shared" ca="1" si="162"/>
        <v>48617634254.083557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48617634254.083557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202573476.05868149</v>
      </c>
      <c r="L3159" s="444">
        <f t="shared" ca="1" si="162"/>
        <v>48820207730.142242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48820207730.142242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203417532.20892602</v>
      </c>
      <c r="L3160" s="444">
        <f t="shared" ca="1" si="162"/>
        <v>49023625262.351166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49023625262.351166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204265105.25979653</v>
      </c>
      <c r="L3161" s="444">
        <f t="shared" ca="1" si="162"/>
        <v>49227890367.610962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49227890367.610962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205116209.86504567</v>
      </c>
      <c r="L3162" s="444">
        <f t="shared" ca="1" si="162"/>
        <v>49433006577.476006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49433006577.476006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205970860.73948336</v>
      </c>
      <c r="L3163" s="444">
        <f t="shared" ca="1" si="162"/>
        <v>49638977438.215492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49638977438.215492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206829072.65923122</v>
      </c>
      <c r="L3164" s="444">
        <f t="shared" ca="1" si="162"/>
        <v>49845806510.874725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49845806510.874725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207690860.46197802</v>
      </c>
      <c r="L3165" s="444">
        <f t="shared" ca="1" si="162"/>
        <v>50053497371.3367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50053497371.3367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208556239.04723626</v>
      </c>
      <c r="L3166" s="444">
        <f t="shared" ca="1" si="162"/>
        <v>50262053610.383934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50262053610.383934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209425223.37659973</v>
      </c>
      <c r="L3167" s="444">
        <f t="shared" ca="1" si="162"/>
        <v>50471478833.760536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50471478833.760536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210297828.47400224</v>
      </c>
      <c r="L3168" s="444">
        <f t="shared" ca="1" si="162"/>
        <v>50681776662.234535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50681776662.234535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211174069.42597723</v>
      </c>
      <c r="L3169" s="444">
        <f t="shared" ca="1" si="162"/>
        <v>50892950731.660515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50892950731.660515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212053961.38191882</v>
      </c>
      <c r="L3170" s="444">
        <f t="shared" ca="1" si="162"/>
        <v>51105004693.042435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51105004693.042435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212937519.55434346</v>
      </c>
      <c r="L3171" s="444">
        <f t="shared" ca="1" si="162"/>
        <v>51317942212.596779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51317942212.596779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213824759.21915326</v>
      </c>
      <c r="L3172" s="444">
        <f t="shared" ca="1" si="162"/>
        <v>51531766971.815933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51531766971.815933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214715695.71589971</v>
      </c>
      <c r="L3173" s="444">
        <f t="shared" ca="1" si="162"/>
        <v>51746482667.53183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51746482667.53183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215610344.44804928</v>
      </c>
      <c r="L3174" s="444">
        <f t="shared" ca="1" si="162"/>
        <v>51962093011.979881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51962093011.979881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216508720.88324949</v>
      </c>
      <c r="L3175" s="444">
        <f t="shared" ca="1" si="162"/>
        <v>52178601732.863129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52178601732.863129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217410840.55359638</v>
      </c>
      <c r="L3176" s="444">
        <f t="shared" ca="1" si="162"/>
        <v>52396012573.416725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52396012573.416725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218316719.05590302</v>
      </c>
      <c r="L3177" s="444">
        <f t="shared" ca="1" si="162"/>
        <v>52614329292.472626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52614329292.472626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219226372.05196926</v>
      </c>
      <c r="L3178" s="444">
        <f t="shared" ca="1" si="162"/>
        <v>52833555664.524597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52833555664.524597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220139815.26885247</v>
      </c>
      <c r="L3179" s="444">
        <f t="shared" ca="1" si="162"/>
        <v>53053695479.793449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53053695479.793449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221057064.49913937</v>
      </c>
      <c r="L3180" s="444">
        <f t="shared" ca="1" si="162"/>
        <v>53274752544.292587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53274752544.292587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221978135.60121912</v>
      </c>
      <c r="L3181" s="444">
        <f t="shared" ca="1" si="162"/>
        <v>53496730679.893806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53496730679.893806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222903044.49955752</v>
      </c>
      <c r="L3182" s="444">
        <f t="shared" ca="1" si="162"/>
        <v>53719633724.393364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53719633724.393364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223831807.18497235</v>
      </c>
      <c r="L3183" s="444">
        <f t="shared" ca="1" si="162"/>
        <v>53943465531.578339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53943465531.578339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224764439.71490973</v>
      </c>
      <c r="L3184" s="444">
        <f t="shared" ca="1" si="162"/>
        <v>54168229971.293251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54168229971.293251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225700958.21372187</v>
      </c>
      <c r="L3185" s="444">
        <f t="shared" ca="1" si="162"/>
        <v>54393930929.506973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54393930929.506973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226641378.87294573</v>
      </c>
      <c r="L3186" s="444">
        <f t="shared" ca="1" si="162"/>
        <v>54620572308.379921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54620572308.379921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227585717.951583</v>
      </c>
      <c r="L3187" s="444">
        <f t="shared" ca="1" si="162"/>
        <v>54848158026.331505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54848158026.331505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228533991.77638125</v>
      </c>
      <c r="L3188" s="444">
        <f t="shared" ca="1" si="162"/>
        <v>55076692018.107887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55076692018.107887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229486216.74211618</v>
      </c>
      <c r="L3189" s="444">
        <f t="shared" ca="1" si="162"/>
        <v>55306178234.850006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55306178234.850006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230442409.31187499</v>
      </c>
      <c r="L3190" s="444">
        <f t="shared" ca="1" si="162"/>
        <v>55536620644.16188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55536620644.16188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231402586.01734117</v>
      </c>
      <c r="L3191" s="444">
        <f t="shared" ca="1" si="162"/>
        <v>55768023230.179222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55768023230.179222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232366763.45908007</v>
      </c>
      <c r="L3192" s="444">
        <f t="shared" ca="1" si="162"/>
        <v>56000389993.638306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56000389993.638306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233334958.30682629</v>
      </c>
      <c r="L3193" s="444">
        <f t="shared" ca="1" si="162"/>
        <v>56233724951.945129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56233724951.945129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234307187.29977137</v>
      </c>
      <c r="L3194" s="444">
        <f t="shared" ca="1" si="162"/>
        <v>56468032139.244904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56468032139.244904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235283467.2468538</v>
      </c>
      <c r="L3195" s="444">
        <f t="shared" ca="1" si="162"/>
        <v>56703315606.49176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56703315606.49176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236263815.02704901</v>
      </c>
      <c r="L3196" s="444">
        <f t="shared" ca="1" si="162"/>
        <v>56939579421.518806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56939579421.518806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237248247.58966169</v>
      </c>
      <c r="L3197" s="444">
        <f t="shared" ca="1" si="162"/>
        <v>57176827669.108467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57176827669.108467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238236781.9546186</v>
      </c>
      <c r="L3198" s="444">
        <f t="shared" ca="1" si="162"/>
        <v>57415064451.063087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57415064451.063087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239229435.21276286</v>
      </c>
      <c r="L3199" s="444">
        <f t="shared" ca="1" si="162"/>
        <v>57654293886.275848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57654293886.275848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240226224.52614933</v>
      </c>
      <c r="L3200" s="444">
        <f t="shared" ca="1" si="162"/>
        <v>57894520110.801994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57894520110.801994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241227167.12834165</v>
      </c>
      <c r="L3201" s="444">
        <f t="shared" ca="1" si="162"/>
        <v>58135747277.930336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58135747277.930336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242232280.32470974</v>
      </c>
      <c r="L3202" s="444">
        <f t="shared" ca="1" si="162"/>
        <v>58377979558.255043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58377979558.255043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243241581.49272934</v>
      </c>
      <c r="L3203" s="444">
        <f t="shared" ca="1" si="162"/>
        <v>58621221139.747772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58621221139.747772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244255088.08228239</v>
      </c>
      <c r="L3204" s="444">
        <f t="shared" ca="1" si="162"/>
        <v>58865476227.830055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58865476227.830055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245272817.61595857</v>
      </c>
      <c r="L3205" s="444">
        <f t="shared" ca="1" si="162"/>
        <v>59110749045.446014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59110749045.446014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246294787.68935835</v>
      </c>
      <c r="L3206" s="444">
        <f t="shared" ca="1" si="162"/>
        <v>59357043833.135376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59357043833.135376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247321015.9713974</v>
      </c>
      <c r="L3207" s="444">
        <f t="shared" ca="1" si="162"/>
        <v>59604364849.106773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59604364849.106773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248351520.20461154</v>
      </c>
      <c r="L3208" s="444">
        <f t="shared" ca="1" si="162"/>
        <v>59852716369.311386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59852716369.311386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249386318.20546409</v>
      </c>
      <c r="L3209" s="444">
        <f t="shared" ca="1" si="162"/>
        <v>60102102687.516853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60102102687.516853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250425427.86465356</v>
      </c>
      <c r="L3210" s="444">
        <f t="shared" ca="1" si="162"/>
        <v>60352528115.381508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60352528115.381508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251468867.14742294</v>
      </c>
      <c r="L3211" s="444">
        <f t="shared" ca="1" si="162"/>
        <v>60603996982.528931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60603996982.528931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252516654.09387055</v>
      </c>
      <c r="L3212" s="444">
        <f t="shared" ca="1" si="162"/>
        <v>60856513636.622803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60856513636.622803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253568806.81926167</v>
      </c>
      <c r="L3213" s="444">
        <f t="shared" ca="1" si="162"/>
        <v>61110082443.442062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61110082443.442062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254625343.51434192</v>
      </c>
      <c r="L3214" s="444">
        <f t="shared" ca="1" si="162"/>
        <v>61364707786.956406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61364707786.956406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255686282.44565165</v>
      </c>
      <c r="L3215" s="444">
        <f t="shared" ca="1" si="162"/>
        <v>61620394069.402054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61620394069.402054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256751641.95584187</v>
      </c>
      <c r="L3216" s="444">
        <f t="shared" ca="1" si="162"/>
        <v>61877145711.357895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61877145711.357895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257821440.46399119</v>
      </c>
      <c r="L3217" s="444">
        <f t="shared" ca="1" si="162"/>
        <v>62134967151.821884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62134967151.821884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258895696.4659245</v>
      </c>
      <c r="L3218" s="444">
        <f t="shared" ca="1" si="162"/>
        <v>62393862848.287811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62393862848.287811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259974428.53453255</v>
      </c>
      <c r="L3219" s="444">
        <f t="shared" ca="1" si="162"/>
        <v>62653837276.822342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62653837276.822342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261057655.3200931</v>
      </c>
      <c r="L3220" s="444">
        <f t="shared" ca="1" si="162"/>
        <v>62914894932.142433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62914894932.142433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262145395.55059347</v>
      </c>
      <c r="L3221" s="444">
        <f t="shared" ca="1" si="162"/>
        <v>63177040327.693024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63177040327.693024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263237668.03205428</v>
      </c>
      <c r="L3222" s="444">
        <f t="shared" ca="1" si="162"/>
        <v>63440277995.725075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63440277995.725075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264334491.64885446</v>
      </c>
      <c r="L3223" s="444">
        <f t="shared" ca="1" si="162"/>
        <v>63704612487.373932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63704612487.373932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265435885.36405805</v>
      </c>
      <c r="L3224" s="444">
        <f t="shared" ca="1" si="162"/>
        <v>63970048372.737991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63970048372.737991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266541868.21974161</v>
      </c>
      <c r="L3225" s="444">
        <f t="shared" ca="1" si="162"/>
        <v>64236590240.957733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64236590240.957733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267652459.33732384</v>
      </c>
      <c r="L3226" s="444">
        <f t="shared" ca="1" si="162"/>
        <v>64504242700.295059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64504242700.295059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268767677.91789603</v>
      </c>
      <c r="L3227" s="444">
        <f t="shared" ca="1" si="162"/>
        <v>64773010378.212952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64773010378.212952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269887543.24255395</v>
      </c>
      <c r="L3228" s="444">
        <f t="shared" ca="1" si="162"/>
        <v>65042897921.455505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65042897921.455505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271012074.67273128</v>
      </c>
      <c r="L3229" s="444">
        <f t="shared" ca="1" si="162"/>
        <v>65313909996.128235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65313909996.128235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272141291.65053433</v>
      </c>
      <c r="L3230" s="444">
        <f t="shared" ca="1" si="162"/>
        <v>65586051287.77877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65586051287.77877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273275213.6990782</v>
      </c>
      <c r="L3231" s="444">
        <f t="shared" ca="1" si="162"/>
        <v>65859326501.477852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65859326501.477852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274413860.42282438</v>
      </c>
      <c r="L3232" s="444">
        <f t="shared" ca="1" si="162"/>
        <v>66133740361.900673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66133740361.900673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275557251.50791949</v>
      </c>
      <c r="L3233" s="444">
        <f t="shared" ca="1" si="162"/>
        <v>66409297613.408592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66409297613.408592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276705406.72253585</v>
      </c>
      <c r="L3234" s="444">
        <f t="shared" ca="1" si="162"/>
        <v>66686003020.131126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66686003020.131126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277858345.91721302</v>
      </c>
      <c r="L3235" s="444">
        <f t="shared" ca="1" si="162"/>
        <v>66963861366.04834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66963861366.04834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279016089.02520144</v>
      </c>
      <c r="L3236" s="444">
        <f t="shared" ca="1" si="162"/>
        <v>67242877455.07354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67242877455.07354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280178656.06280643</v>
      </c>
      <c r="L3237" s="444">
        <f t="shared" ca="1" si="162"/>
        <v>67523056111.136345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67523056111.136345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281346067.12973475</v>
      </c>
      <c r="L3238" s="444">
        <f t="shared" ca="1" si="162"/>
        <v>67804402178.266083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67804402178.266083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282518342.40944201</v>
      </c>
      <c r="L3239" s="444">
        <f t="shared" ca="1" si="162"/>
        <v>68086920520.675522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68086920520.675522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283695502.16948134</v>
      </c>
      <c r="L3240" s="444">
        <f t="shared" ca="1" si="162"/>
        <v>68370616022.845001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68370616022.845001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284877566.76185411</v>
      </c>
      <c r="L3241" s="444">
        <f t="shared" ca="1" si="162"/>
        <v>68655493589.606857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68655493589.606857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286064556.62336189</v>
      </c>
      <c r="L3242" s="444">
        <f t="shared" ca="1" si="162"/>
        <v>68941558146.230225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68941558146.230225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287256492.27595925</v>
      </c>
      <c r="L3243" s="444">
        <f t="shared" ca="1" si="162"/>
        <v>69228814638.50618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69228814638.50618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288453394.3271091</v>
      </c>
      <c r="L3244" s="444">
        <f t="shared" ca="1" si="162"/>
        <v>69517268032.833282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69517268032.833282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289655283.47013867</v>
      </c>
      <c r="L3245" s="444">
        <f t="shared" ca="1" si="162"/>
        <v>69806923316.303421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69806923316.303421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290862180.48459756</v>
      </c>
      <c r="L3246" s="444">
        <f t="shared" ca="1" si="162"/>
        <v>70097785496.788025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70097785496.788025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292074106.23661679</v>
      </c>
      <c r="L3247" s="444">
        <f t="shared" ca="1" si="162"/>
        <v>70389859603.024643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70389859603.024643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293291081.67926931</v>
      </c>
      <c r="L3248" s="444">
        <f t="shared" ca="1" si="162"/>
        <v>70683150684.703918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70683150684.703918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294513127.85293299</v>
      </c>
      <c r="L3249" s="444">
        <f t="shared" ca="1" si="162"/>
        <v>70977663812.556854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70977663812.556854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295740265.88565356</v>
      </c>
      <c r="L3250" s="444">
        <f t="shared" ca="1" si="162"/>
        <v>71273404078.442505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71273404078.442505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296972516.99351043</v>
      </c>
      <c r="L3251" s="444">
        <f t="shared" ca="1" si="162"/>
        <v>71570376595.43602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71570376595.43602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298209902.48098344</v>
      </c>
      <c r="L3252" s="444">
        <f t="shared" ca="1" si="162"/>
        <v>71868586497.917007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71868586497.917007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299452443.74132085</v>
      </c>
      <c r="L3253" s="444">
        <f t="shared" ca="1" si="162"/>
        <v>72168038941.658325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72168038941.658325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300700162.25690967</v>
      </c>
      <c r="L3254" s="444">
        <f t="shared" ca="1" si="162"/>
        <v>72468739103.915237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72468739103.915237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301953079.59964681</v>
      </c>
      <c r="L3255" s="444">
        <f t="shared" ca="1" si="162"/>
        <v>72770692183.514877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72770692183.514877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303211217.43131196</v>
      </c>
      <c r="L3256" s="444">
        <f t="shared" ca="1" si="162"/>
        <v>73073903400.946182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73073903400.946182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304474597.50394243</v>
      </c>
      <c r="L3257" s="444">
        <f t="shared" ca="1" si="162"/>
        <v>73378377998.450119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73378377998.450119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305743241.66020882</v>
      </c>
      <c r="L3258" s="444">
        <f t="shared" ca="1" si="162"/>
        <v>73684121240.110321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73684121240.110321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307017171.83379298</v>
      </c>
      <c r="L3259" s="444">
        <f t="shared" ca="1" si="162"/>
        <v>73991138411.944107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73991138411.944107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308296410.04976714</v>
      </c>
      <c r="L3260" s="444">
        <f t="shared" ca="1" si="162"/>
        <v>74299434821.993881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74299434821.993881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309580978.4249745</v>
      </c>
      <c r="L3261" s="444">
        <f t="shared" ca="1" si="162"/>
        <v>74609015800.418854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74609015800.418854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310870899.16841191</v>
      </c>
      <c r="L3262" s="444">
        <f t="shared" ca="1" si="162"/>
        <v>74919886699.587265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74919886699.587265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312166194.5816136</v>
      </c>
      <c r="L3263" s="444">
        <f t="shared" ca="1" si="162"/>
        <v>75232052894.168884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75232052894.168884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313466887.05903703</v>
      </c>
      <c r="L3264" s="444">
        <f t="shared" ca="1" si="162"/>
        <v>75545519781.227921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75545519781.227921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314772999.08844966</v>
      </c>
      <c r="L3265" s="444">
        <f t="shared" ca="1" si="162"/>
        <v>75860292780.316376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75860292780.316376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316084553.25131822</v>
      </c>
      <c r="L3266" s="444">
        <f t="shared" ca="1" si="162"/>
        <v>76176377333.567688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76176377333.567688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317401572.22319871</v>
      </c>
      <c r="L3267" s="444">
        <f t="shared" ca="1" si="162"/>
        <v>76493778905.790894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76493778905.790894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318724078.77412874</v>
      </c>
      <c r="L3268" s="444">
        <f t="shared" ca="1" si="162"/>
        <v>76812502984.565018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76812502984.565018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320052095.76902092</v>
      </c>
      <c r="L3269" s="444">
        <f t="shared" ca="1" si="162"/>
        <v>77132555080.334045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77132555080.334045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321385646.16805851</v>
      </c>
      <c r="L3270" s="444">
        <f t="shared" ca="1" si="162"/>
        <v>77453940726.502106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77453940726.502106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322724753.0270921</v>
      </c>
      <c r="L3271" s="444">
        <f t="shared" ca="1" si="162"/>
        <v>77776665479.529205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77776665479.529205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324069439.49803835</v>
      </c>
      <c r="L3272" s="444">
        <f t="shared" ca="1" si="162"/>
        <v>78100734919.027237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78100734919.027237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325419728.82928014</v>
      </c>
      <c r="L3273" s="444">
        <f t="shared" ca="1" si="162"/>
        <v>78426154647.856522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78426154647.856522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326775644.36606884</v>
      </c>
      <c r="L3274" s="444">
        <f t="shared" ca="1" si="162"/>
        <v>78752930292.222595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78752930292.222595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328137209.55092746</v>
      </c>
      <c r="L3275" s="444">
        <f t="shared" ca="1" si="162"/>
        <v>79081067501.773529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79081067501.773529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329504447.92405635</v>
      </c>
      <c r="L3276" s="444">
        <f t="shared" ca="1" si="162"/>
        <v>79410571949.697586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79410571949.697586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330877383.12373996</v>
      </c>
      <c r="L3277" s="444">
        <f t="shared" ca="1" si="162"/>
        <v>79741449332.82132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79741449332.82132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332256038.88675547</v>
      </c>
      <c r="L3278" s="444">
        <f t="shared" ca="1" si="162"/>
        <v>80073705371.708069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80073705371.708069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333640439.0487836</v>
      </c>
      <c r="L3279" s="444">
        <f t="shared" ca="1" si="162"/>
        <v>80407345810.756851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80407345810.756851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335030607.54482019</v>
      </c>
      <c r="L3280" s="444">
        <f t="shared" ca="1" si="162"/>
        <v>80742376418.301666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80742376418.301666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336426568.40959024</v>
      </c>
      <c r="L3281" s="444">
        <f t="shared" ca="1" si="162"/>
        <v>81078802986.711258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81078802986.711258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337828345.77796358</v>
      </c>
      <c r="L3282" s="444">
        <f t="shared" ca="1" si="162"/>
        <v>81416631332.489227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81416631332.489227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339235963.8853718</v>
      </c>
      <c r="L3283" s="444">
        <f t="shared" ca="1" si="162"/>
        <v>81755867296.374603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81755867296.374603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340649447.06822753</v>
      </c>
      <c r="L3284" s="444">
        <f t="shared" ca="1" si="162"/>
        <v>82096516743.442825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82096516743.442825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342068819.76434511</v>
      </c>
      <c r="L3285" s="444">
        <f t="shared" ca="1" si="162"/>
        <v>82438585563.207169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82438585563.207169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343494106.51336318</v>
      </c>
      <c r="L3286" s="444">
        <f t="shared" ca="1" si="162"/>
        <v>82782079669.720535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82782079669.720535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344925331.95716888</v>
      </c>
      <c r="L3287" s="444">
        <f t="shared" ca="1" si="162"/>
        <v>83127005001.677704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83127005001.677704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346362520.84032375</v>
      </c>
      <c r="L3288" s="444">
        <f t="shared" ca="1" si="162"/>
        <v>83473367522.518021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83473367522.518021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347805698.01049173</v>
      </c>
      <c r="L3289" s="444">
        <f t="shared" ca="1" si="162"/>
        <v>83821173220.528519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83821173220.528519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349254888.41886884</v>
      </c>
      <c r="L3290" s="444">
        <f t="shared" ca="1" si="162"/>
        <v>84170428108.947388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84170428108.947388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350710117.12061411</v>
      </c>
      <c r="L3291" s="444">
        <f t="shared" ca="1" si="162"/>
        <v>84521138226.068008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84521138226.068008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352171409.27528334</v>
      </c>
      <c r="L3292" s="444">
        <f t="shared" ca="1" si="162"/>
        <v>84873309635.343292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84873309635.343292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353638790.14726371</v>
      </c>
      <c r="L3293" s="444">
        <f t="shared" ca="1" si="162"/>
        <v>85226948425.490555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85226948425.490555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355112285.10621065</v>
      </c>
      <c r="L3294" s="444">
        <f t="shared" ca="1" si="162"/>
        <v>85582060710.596771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85582060710.596771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356591919.62748653</v>
      </c>
      <c r="L3295" s="444">
        <f t="shared" ca="1" si="162"/>
        <v>85938652630.224258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85938652630.224258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358077719.29260105</v>
      </c>
      <c r="L3296" s="444">
        <f t="shared" ca="1" si="162"/>
        <v>86296730349.516861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86296730349.516861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359569709.7896536</v>
      </c>
      <c r="L3297" s="444">
        <f t="shared" ca="1" si="162"/>
        <v>86656300059.306519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86656300059.306519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361067916.91377717</v>
      </c>
      <c r="L3298" s="444">
        <f t="shared" ca="1" si="162"/>
        <v>87017367976.220291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87017367976.220291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362572366.56758451</v>
      </c>
      <c r="L3299" s="444">
        <f t="shared" ca="1" si="162"/>
        <v>87379940342.787872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87379940342.787872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364083084.76161611</v>
      </c>
      <c r="L3300" s="444">
        <f t="shared" ca="1" si="162"/>
        <v>87744023427.549484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87744023427.549484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365600097.61478949</v>
      </c>
      <c r="L3301" s="444">
        <f t="shared" ca="1" si="162"/>
        <v>88109623525.164276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88109623525.164276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367123431.35485113</v>
      </c>
      <c r="L3302" s="444">
        <f t="shared" ca="1" si="162"/>
        <v>88476746956.519135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88476746956.519135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368653112.31882972</v>
      </c>
      <c r="L3303" s="444">
        <f t="shared" ca="1" si="162"/>
        <v>88845400068.837967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88845400068.837967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370189166.95349151</v>
      </c>
      <c r="L3304" s="444">
        <f t="shared" ca="1" si="162"/>
        <v>89215589235.791458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89215589235.791458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371731621.81579775</v>
      </c>
      <c r="L3305" s="444">
        <f t="shared" ca="1" si="162"/>
        <v>89587320857.607254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89587320857.607254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373280503.57336354</v>
      </c>
      <c r="L3306" s="444">
        <f t="shared" ca="1" si="162"/>
        <v>89960601361.180618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89960601361.180618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374835839.00491923</v>
      </c>
      <c r="L3307" s="444">
        <f t="shared" ca="1" si="162"/>
        <v>90335437200.185532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90335437200.185532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376397655.00077307</v>
      </c>
      <c r="L3308" s="444">
        <f t="shared" ca="1" si="162"/>
        <v>90711834855.18631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90711834855.18631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377965978.56327629</v>
      </c>
      <c r="L3309" s="444">
        <f t="shared" ca="1" si="162"/>
        <v>91089800833.749588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91089800833.749588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379540836.80728996</v>
      </c>
      <c r="L3310" s="444">
        <f t="shared" ca="1" si="162"/>
        <v>91469341670.556885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91469341670.556885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381122256.96065366</v>
      </c>
      <c r="L3311" s="444">
        <f t="shared" ca="1" si="162"/>
        <v>91850463927.517532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91850463927.517532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382710266.36465639</v>
      </c>
      <c r="L3312" s="444">
        <f t="shared" ca="1" si="162"/>
        <v>92233174193.882187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92233174193.882187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384304892.47450912</v>
      </c>
      <c r="L3313" s="444">
        <f t="shared" ca="1" si="162"/>
        <v>92617479086.356689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92617479086.356689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385906162.85981953</v>
      </c>
      <c r="L3314" s="444">
        <f t="shared" ca="1" si="162"/>
        <v>93003385249.216507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93003385249.216507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387514105.20506877</v>
      </c>
      <c r="L3315" s="444">
        <f t="shared" ca="1" si="162"/>
        <v>93390899354.42157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93390899354.42157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389128747.31008989</v>
      </c>
      <c r="L3316" s="444">
        <f t="shared" ca="1" si="162"/>
        <v>93780028101.731659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93780028101.731659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390750117.09054857</v>
      </c>
      <c r="L3317" s="444">
        <f t="shared" ca="1" si="162"/>
        <v>94170778218.822205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94170778218.822205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392378242.57842582</v>
      </c>
      <c r="L3318" s="444">
        <f t="shared" ca="1" si="162"/>
        <v>94563156461.400635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94563156461.400635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394013151.92250264</v>
      </c>
      <c r="L3319" s="444">
        <f t="shared" ca="1" si="162"/>
        <v>94957169613.323135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94957169613.323135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395654873.3888464</v>
      </c>
      <c r="L3320" s="444">
        <f t="shared" ca="1" si="162"/>
        <v>95352824486.711975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95352824486.711975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397303435.36129987</v>
      </c>
      <c r="L3321" s="444">
        <f t="shared" ca="1" si="162"/>
        <v>95750127922.073273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95750127922.073273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398958866.34197199</v>
      </c>
      <c r="L3322" s="444">
        <f t="shared" ca="1" si="162"/>
        <v>96149086788.415237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96149086788.415237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400621194.95173013</v>
      </c>
      <c r="L3323" s="444">
        <f t="shared" ref="L3323:L3577" ca="1" si="167">I3323-J3323+K3323</f>
        <v>96549707983.366974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96549707983.366974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402290449.93069571</v>
      </c>
      <c r="L3324" s="444">
        <f t="shared" ca="1" si="167"/>
        <v>96951998433.297668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96951998433.297668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403966660.1387403</v>
      </c>
      <c r="L3325" s="444">
        <f t="shared" ca="1" si="167"/>
        <v>97355965093.436401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97355965093.436401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405649854.55598497</v>
      </c>
      <c r="L3326" s="444">
        <f t="shared" ca="1" si="167"/>
        <v>97761614947.992386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97761614947.992386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407340062.28330159</v>
      </c>
      <c r="L3327" s="444">
        <f t="shared" ca="1" si="167"/>
        <v>98168955010.275681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98168955010.275681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409037312.54281533</v>
      </c>
      <c r="L3328" s="444">
        <f t="shared" ca="1" si="167"/>
        <v>98577992322.818497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98577992322.818497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410741634.67841041</v>
      </c>
      <c r="L3329" s="444">
        <f t="shared" ca="1" si="167"/>
        <v>98988733957.496902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98988733957.496902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412453058.15623707</v>
      </c>
      <c r="L3330" s="444">
        <f t="shared" ca="1" si="167"/>
        <v>99401187015.653137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99401187015.653137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414171612.56522143</v>
      </c>
      <c r="L3331" s="444">
        <f t="shared" ca="1" si="167"/>
        <v>99815358628.218353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99815358628.218353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415897327.61757648</v>
      </c>
      <c r="L3332" s="444">
        <f t="shared" ca="1" si="167"/>
        <v>100231255955.83592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100231255955.83592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417630233.14931631</v>
      </c>
      <c r="L3333" s="444">
        <f t="shared" ca="1" si="167"/>
        <v>100648886188.98524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100648886188.98524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419370359.12077183</v>
      </c>
      <c r="L3334" s="444">
        <f t="shared" ca="1" si="167"/>
        <v>101068256548.10602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101068256548.10602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421117735.6171084</v>
      </c>
      <c r="L3335" s="444">
        <f t="shared" ca="1" si="167"/>
        <v>101489374283.72313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101489374283.72313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422872392.84884638</v>
      </c>
      <c r="L3336" s="444">
        <f t="shared" ca="1" si="167"/>
        <v>101912246676.57198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101912246676.57198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424634361.15238321</v>
      </c>
      <c r="L3337" s="444">
        <f t="shared" ca="1" si="167"/>
        <v>102336881037.72437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102336881037.72437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426403670.99051821</v>
      </c>
      <c r="L3338" s="444">
        <f t="shared" ca="1" si="167"/>
        <v>102763284708.71489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102763284708.71489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428180352.95297873</v>
      </c>
      <c r="L3339" s="444">
        <f t="shared" ca="1" si="167"/>
        <v>103191465061.66786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103191465061.66786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429964437.75694942</v>
      </c>
      <c r="L3340" s="444">
        <f t="shared" ca="1" si="167"/>
        <v>103621429499.4248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103621429499.4248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431755956.24760336</v>
      </c>
      <c r="L3341" s="444">
        <f t="shared" ca="1" si="167"/>
        <v>104053185455.67241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104053185455.67241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433554939.39863503</v>
      </c>
      <c r="L3342" s="444">
        <f t="shared" ca="1" si="167"/>
        <v>104486740395.07104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104486740395.07104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435361418.312796</v>
      </c>
      <c r="L3343" s="444">
        <f t="shared" ca="1" si="167"/>
        <v>104922101813.38383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104922101813.38383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437175424.22243261</v>
      </c>
      <c r="L3344" s="444">
        <f t="shared" ca="1" si="167"/>
        <v>105359277237.60626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105359277237.60626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438996988.49002606</v>
      </c>
      <c r="L3345" s="444">
        <f t="shared" ca="1" si="167"/>
        <v>105798274226.09628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105798274226.09628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440826142.60873449</v>
      </c>
      <c r="L3346" s="444">
        <f t="shared" ca="1" si="167"/>
        <v>106239100368.70502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106239100368.70502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442662918.20293754</v>
      </c>
      <c r="L3347" s="444">
        <f t="shared" ca="1" si="167"/>
        <v>106681763286.90796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106681763286.90796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444507347.02878314</v>
      </c>
      <c r="L3348" s="444">
        <f t="shared" ca="1" si="167"/>
        <v>107126270633.93674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107126270633.93674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446359460.97473645</v>
      </c>
      <c r="L3349" s="444">
        <f t="shared" ca="1" si="167"/>
        <v>107572630094.91147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107572630094.91147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448219292.06213111</v>
      </c>
      <c r="L3350" s="444">
        <f t="shared" ca="1" si="167"/>
        <v>108020849386.9736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108020849386.9736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450086872.44572335</v>
      </c>
      <c r="L3351" s="444">
        <f t="shared" ca="1" si="167"/>
        <v>108470936259.41933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108470936259.41933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451962234.41424727</v>
      </c>
      <c r="L3352" s="444">
        <f t="shared" ca="1" si="167"/>
        <v>108922898493.83357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108922898493.83357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453845410.39097327</v>
      </c>
      <c r="L3353" s="444">
        <f t="shared" ca="1" si="167"/>
        <v>109376743904.22455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109376743904.22455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455736432.93426895</v>
      </c>
      <c r="L3354" s="444">
        <f t="shared" ca="1" si="167"/>
        <v>109832480337.15881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109832480337.15881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457635334.73816174</v>
      </c>
      <c r="L3355" s="444">
        <f t="shared" ca="1" si="167"/>
        <v>110290115671.89697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110290115671.89697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459542148.63290399</v>
      </c>
      <c r="L3356" s="444">
        <f t="shared" ca="1" si="167"/>
        <v>110749657820.52988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110749657820.52988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461456907.58554113</v>
      </c>
      <c r="L3357" s="444">
        <f t="shared" ca="1" si="167"/>
        <v>111211114728.11542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111211114728.11542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463379644.70048094</v>
      </c>
      <c r="L3358" s="444">
        <f t="shared" ca="1" si="167"/>
        <v>111674494372.8159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111674494372.8159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465310393.22006625</v>
      </c>
      <c r="L3359" s="444">
        <f t="shared" ca="1" si="167"/>
        <v>112139804766.03596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112139804766.03596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467249186.52514982</v>
      </c>
      <c r="L3360" s="444">
        <f t="shared" ca="1" si="167"/>
        <v>112607053952.56111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112607053952.56111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469196058.1356712</v>
      </c>
      <c r="L3361" s="444">
        <f t="shared" ca="1" si="167"/>
        <v>113076250010.69678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113076250010.69678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471151041.71123654</v>
      </c>
      <c r="L3362" s="444">
        <f t="shared" ca="1" si="167"/>
        <v>113547401052.40802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113547401052.40802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473114171.05170012</v>
      </c>
      <c r="L3363" s="444">
        <f t="shared" ca="1" si="167"/>
        <v>114020515223.45972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114020515223.45972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475085480.09774882</v>
      </c>
      <c r="L3364" s="444">
        <f t="shared" ca="1" si="167"/>
        <v>114495600703.55746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114495600703.55746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477065002.93148941</v>
      </c>
      <c r="L3365" s="444">
        <f t="shared" ca="1" si="167"/>
        <v>114972665706.48895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114972665706.48895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479052773.77703732</v>
      </c>
      <c r="L3366" s="444">
        <f t="shared" ca="1" si="167"/>
        <v>115451718480.26599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115451718480.26599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481048827.00110829</v>
      </c>
      <c r="L3367" s="444">
        <f t="shared" ca="1" si="167"/>
        <v>115932767307.26711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115932767307.26711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483053197.11361289</v>
      </c>
      <c r="L3368" s="444">
        <f t="shared" ca="1" si="167"/>
        <v>116415820504.38072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116415820504.38072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485065918.76825303</v>
      </c>
      <c r="L3369" s="444">
        <f t="shared" ca="1" si="167"/>
        <v>116900886423.14897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116900886423.14897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487087026.76312077</v>
      </c>
      <c r="L3370" s="444">
        <f t="shared" ca="1" si="167"/>
        <v>117387973449.91209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117387973449.91209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489116556.04130036</v>
      </c>
      <c r="L3371" s="444">
        <f t="shared" ca="1" si="167"/>
        <v>117877090005.9534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117877090005.9534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491154541.69147247</v>
      </c>
      <c r="L3372" s="444">
        <f t="shared" ca="1" si="167"/>
        <v>118368244547.64487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118368244547.64487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493201018.94852018</v>
      </c>
      <c r="L3373" s="444">
        <f t="shared" ca="1" si="167"/>
        <v>118861445566.59338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118861445566.59338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495256023.19413906</v>
      </c>
      <c r="L3374" s="444">
        <f t="shared" ca="1" si="167"/>
        <v>119356701589.78752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119356701589.78752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497319589.95744795</v>
      </c>
      <c r="L3375" s="444">
        <f t="shared" ca="1" si="167"/>
        <v>119854021179.74496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119854021179.74496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499391754.91560394</v>
      </c>
      <c r="L3376" s="444">
        <f t="shared" ca="1" si="167"/>
        <v>120353412934.66057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120353412934.66057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501472553.89441907</v>
      </c>
      <c r="L3377" s="444">
        <f t="shared" ca="1" si="167"/>
        <v>120854885488.55499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120854885488.55499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503562022.86897916</v>
      </c>
      <c r="L3378" s="444">
        <f t="shared" ca="1" si="167"/>
        <v>121358447511.42397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121358447511.42397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505660197.96426648</v>
      </c>
      <c r="L3379" s="444">
        <f t="shared" ca="1" si="167"/>
        <v>121864107709.38823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121864107709.38823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507767115.45578426</v>
      </c>
      <c r="L3380" s="444">
        <f t="shared" ca="1" si="167"/>
        <v>122371874824.84401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122371874824.84401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509882811.77018344</v>
      </c>
      <c r="L3381" s="444">
        <f t="shared" ca="1" si="167"/>
        <v>122881757636.6142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122881757636.6142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512007323.48589247</v>
      </c>
      <c r="L3382" s="444">
        <f t="shared" ca="1" si="167"/>
        <v>123393764960.10008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123393764960.10008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514140687.33375031</v>
      </c>
      <c r="L3383" s="444">
        <f t="shared" ca="1" si="167"/>
        <v>123907905647.43384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123907905647.43384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516282940.19764096</v>
      </c>
      <c r="L3384" s="444">
        <f t="shared" ca="1" si="167"/>
        <v>124424188587.63148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124424188587.63148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518434119.1151312</v>
      </c>
      <c r="L3385" s="444">
        <f t="shared" ca="1" si="167"/>
        <v>124942622706.74661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124942622706.74661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520594261.27811086</v>
      </c>
      <c r="L3386" s="444">
        <f t="shared" ca="1" si="167"/>
        <v>125463216968.02472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125463216968.02472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522763404.03343636</v>
      </c>
      <c r="L3387" s="444">
        <f t="shared" ca="1" si="167"/>
        <v>125985980372.05815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125985980372.05815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524941584.88357562</v>
      </c>
      <c r="L3388" s="444">
        <f t="shared" ca="1" si="167"/>
        <v>126510921956.94173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126510921956.94173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527128841.48725718</v>
      </c>
      <c r="L3389" s="444">
        <f t="shared" ca="1" si="167"/>
        <v>127038050798.42899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127038050798.42899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529325211.66012079</v>
      </c>
      <c r="L3390" s="444">
        <f t="shared" ca="1" si="167"/>
        <v>127567376010.08911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127567376010.08911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531530733.37537128</v>
      </c>
      <c r="L3391" s="444">
        <f t="shared" ca="1" si="167"/>
        <v>128098906743.46448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128098906743.46448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533745444.76443529</v>
      </c>
      <c r="L3392" s="444">
        <f t="shared" ca="1" si="167"/>
        <v>128632652188.22891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128632652188.22891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535969384.11762041</v>
      </c>
      <c r="L3393" s="444">
        <f t="shared" ca="1" si="167"/>
        <v>129168621572.34653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129168621572.34653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538202589.88477719</v>
      </c>
      <c r="L3394" s="444">
        <f t="shared" ca="1" si="167"/>
        <v>129706824162.23131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129706824162.23131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540445100.67596388</v>
      </c>
      <c r="L3395" s="444">
        <f t="shared" ca="1" si="167"/>
        <v>130247269262.90727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130247269262.90727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542696955.26211369</v>
      </c>
      <c r="L3396" s="444">
        <f t="shared" ca="1" si="167"/>
        <v>130789966218.16939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130789966218.16939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544958192.57570577</v>
      </c>
      <c r="L3397" s="444">
        <f t="shared" ca="1" si="167"/>
        <v>131334924410.74509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131334924410.74509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547228851.71143782</v>
      </c>
      <c r="L3398" s="444">
        <f t="shared" ca="1" si="167"/>
        <v>131882153262.45653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131882153262.45653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549508971.92690217</v>
      </c>
      <c r="L3399" s="444">
        <f t="shared" ca="1" si="167"/>
        <v>132431662234.38342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132431662234.38342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551798592.64326429</v>
      </c>
      <c r="L3400" s="444">
        <f t="shared" ca="1" si="167"/>
        <v>132983460827.02669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132983460827.02669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554097753.44594455</v>
      </c>
      <c r="L3401" s="444">
        <f t="shared" ca="1" si="167"/>
        <v>133537558580.47263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133537558580.47263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556406494.08530259</v>
      </c>
      <c r="L3402" s="444">
        <f t="shared" ca="1" si="167"/>
        <v>134093965074.55792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134093965074.55792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558724854.47732472</v>
      </c>
      <c r="L3403" s="444">
        <f t="shared" ca="1" si="167"/>
        <v>134652689929.03525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134652689929.03525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561052874.70431364</v>
      </c>
      <c r="L3404" s="444">
        <f t="shared" ca="1" si="167"/>
        <v>135213742803.73956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135213742803.73956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563390595.01558149</v>
      </c>
      <c r="L3405" s="444">
        <f t="shared" ca="1" si="167"/>
        <v>135777133398.75514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135777133398.75514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565738055.82814646</v>
      </c>
      <c r="L3406" s="444">
        <f t="shared" ca="1" si="167"/>
        <v>136342871454.58328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136342871454.58328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568095297.72743034</v>
      </c>
      <c r="L3407" s="444">
        <f t="shared" ca="1" si="167"/>
        <v>136910966752.31071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136910966752.31071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570462361.46796131</v>
      </c>
      <c r="L3408" s="444">
        <f t="shared" ca="1" si="167"/>
        <v>137481429113.77869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137481429113.77869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572839287.97407782</v>
      </c>
      <c r="L3409" s="444">
        <f t="shared" ca="1" si="167"/>
        <v>138054268401.75278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138054268401.75278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575226118.34063661</v>
      </c>
      <c r="L3410" s="444">
        <f t="shared" ca="1" si="167"/>
        <v>138629494520.09341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138629494520.09341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577622893.83372259</v>
      </c>
      <c r="L3411" s="444">
        <f t="shared" ca="1" si="167"/>
        <v>139207117413.92712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139207117413.92712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580029655.89136302</v>
      </c>
      <c r="L3412" s="444">
        <f t="shared" ca="1" si="167"/>
        <v>139787147069.81848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139787147069.81848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582446446.12424362</v>
      </c>
      <c r="L3413" s="444">
        <f t="shared" ca="1" si="167"/>
        <v>140369593515.94272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140369593515.94272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584873306.31642795</v>
      </c>
      <c r="L3414" s="444">
        <f t="shared" ca="1" si="167"/>
        <v>140954466822.25916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140954466822.25916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587310278.42607975</v>
      </c>
      <c r="L3415" s="444">
        <f t="shared" ca="1" si="167"/>
        <v>141541777100.68524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141541777100.68524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589757404.58618855</v>
      </c>
      <c r="L3416" s="444">
        <f t="shared" ca="1" si="167"/>
        <v>142131534505.27142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142131534505.27142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592214727.10529757</v>
      </c>
      <c r="L3417" s="444">
        <f t="shared" ca="1" si="167"/>
        <v>142723749232.37671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142723749232.37671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594682288.46823633</v>
      </c>
      <c r="L3418" s="444">
        <f t="shared" ca="1" si="167"/>
        <v>143318431520.84494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143318431520.84494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597160131.33685386</v>
      </c>
      <c r="L3419" s="444">
        <f t="shared" ca="1" si="167"/>
        <v>143915591652.18179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143915591652.18179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599648298.55075741</v>
      </c>
      <c r="L3420" s="444">
        <f t="shared" ca="1" si="167"/>
        <v>144515239950.73254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144515239950.73254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602146833.12805223</v>
      </c>
      <c r="L3421" s="444">
        <f t="shared" ca="1" si="167"/>
        <v>145117386783.8606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145117386783.8606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604655778.26608586</v>
      </c>
      <c r="L3422" s="444">
        <f t="shared" ca="1" si="167"/>
        <v>145722042562.12668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145722042562.12668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607175177.34219444</v>
      </c>
      <c r="L3423" s="444">
        <f t="shared" ca="1" si="167"/>
        <v>146329217739.46887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146329217739.46887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609705073.91445363</v>
      </c>
      <c r="L3424" s="444">
        <f t="shared" ca="1" si="167"/>
        <v>146938922813.38333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146938922813.38333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612245511.72243059</v>
      </c>
      <c r="L3425" s="444">
        <f t="shared" ca="1" si="167"/>
        <v>147551168325.10577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147551168325.10577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614796534.68794072</v>
      </c>
      <c r="L3426" s="444">
        <f t="shared" ca="1" si="167"/>
        <v>148165964859.7937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148165964859.7937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617358186.91580713</v>
      </c>
      <c r="L3427" s="444">
        <f t="shared" ca="1" si="167"/>
        <v>148783323046.7095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148783323046.7095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619930512.69462287</v>
      </c>
      <c r="L3428" s="444">
        <f t="shared" ca="1" si="167"/>
        <v>149403253559.40411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149403253559.40411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622513556.49751711</v>
      </c>
      <c r="L3429" s="444">
        <f t="shared" ca="1" si="167"/>
        <v>150025767115.90164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150025767115.90164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625107362.98292351</v>
      </c>
      <c r="L3430" s="444">
        <f t="shared" ca="1" si="167"/>
        <v>150650874478.88455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150650874478.88455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627711976.99535227</v>
      </c>
      <c r="L3431" s="444">
        <f t="shared" ca="1" si="167"/>
        <v>151278586455.87991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151278586455.87991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630327443.56616628</v>
      </c>
      <c r="L3432" s="444">
        <f t="shared" ca="1" si="167"/>
        <v>151908913899.44608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151908913899.44608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632953807.91435862</v>
      </c>
      <c r="L3433" s="444">
        <f t="shared" ca="1" si="167"/>
        <v>152541867707.36044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152541867707.36044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635591115.44733512</v>
      </c>
      <c r="L3434" s="444">
        <f t="shared" ca="1" si="167"/>
        <v>153177458822.80777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153177458822.80777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638239411.76169908</v>
      </c>
      <c r="L3435" s="444">
        <f t="shared" ca="1" si="167"/>
        <v>153815698234.56946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153815698234.56946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640898742.64403939</v>
      </c>
      <c r="L3436" s="444">
        <f t="shared" ca="1" si="167"/>
        <v>154456596977.2135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154456596977.2135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643569154.07172287</v>
      </c>
      <c r="L3437" s="444">
        <f t="shared" ca="1" si="167"/>
        <v>155100166131.28522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155100166131.28522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646250692.21368837</v>
      </c>
      <c r="L3438" s="444">
        <f t="shared" ca="1" si="167"/>
        <v>155746416823.4989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155746416823.4989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648943403.43124545</v>
      </c>
      <c r="L3439" s="444">
        <f t="shared" ca="1" si="167"/>
        <v>156395360226.93015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156395360226.93015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651647334.27887559</v>
      </c>
      <c r="L3440" s="444">
        <f t="shared" ca="1" si="167"/>
        <v>157047007561.20901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157047007561.20901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654362531.50503755</v>
      </c>
      <c r="L3441" s="444">
        <f t="shared" ca="1" si="167"/>
        <v>157701370092.71405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157701370092.71405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657089042.05297518</v>
      </c>
      <c r="L3442" s="444">
        <f t="shared" ca="1" si="167"/>
        <v>158358459134.76703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158358459134.76703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659826913.06152928</v>
      </c>
      <c r="L3443" s="444">
        <f t="shared" ca="1" si="167"/>
        <v>159018286047.82855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159018286047.82855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662576191.86595225</v>
      </c>
      <c r="L3444" s="444">
        <f t="shared" ca="1" si="167"/>
        <v>159680862239.69452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159680862239.69452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665336925.9987272</v>
      </c>
      <c r="L3445" s="444">
        <f t="shared" ca="1" si="167"/>
        <v>160346199165.69324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160346199165.69324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668109163.19038844</v>
      </c>
      <c r="L3446" s="444">
        <f t="shared" ca="1" si="167"/>
        <v>161014308328.88364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161014308328.88364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670892951.37034845</v>
      </c>
      <c r="L3447" s="444">
        <f t="shared" ca="1" si="167"/>
        <v>161685201280.254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161685201280.254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673688338.66772497</v>
      </c>
      <c r="L3448" s="444">
        <f t="shared" ca="1" si="167"/>
        <v>162358889618.92172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162358889618.92172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676495373.41217387</v>
      </c>
      <c r="L3449" s="444">
        <f t="shared" ca="1" si="167"/>
        <v>163035384992.33389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163035384992.33389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679314104.1347245</v>
      </c>
      <c r="L3450" s="444">
        <f t="shared" ca="1" si="167"/>
        <v>163714699096.46863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163714699096.46863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682144579.56861925</v>
      </c>
      <c r="L3451" s="444">
        <f t="shared" ca="1" si="167"/>
        <v>164396843676.03726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164396843676.03726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684986848.65015531</v>
      </c>
      <c r="L3452" s="444">
        <f t="shared" ca="1" si="167"/>
        <v>165081830524.68741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165081830524.68741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687840960.51953089</v>
      </c>
      <c r="L3453" s="444">
        <f t="shared" ca="1" si="167"/>
        <v>165769671485.20694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165769671485.20694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690706964.52169561</v>
      </c>
      <c r="L3454" s="444">
        <f t="shared" ca="1" si="167"/>
        <v>166460378449.72864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166460378449.72864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693584910.20720267</v>
      </c>
      <c r="L3455" s="444">
        <f t="shared" ca="1" si="167"/>
        <v>167153963359.93585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167153963359.93585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696474847.33306599</v>
      </c>
      <c r="L3456" s="444">
        <f t="shared" ca="1" si="167"/>
        <v>167850438207.26892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167850438207.26892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699376825.86362052</v>
      </c>
      <c r="L3457" s="444">
        <f t="shared" ca="1" si="167"/>
        <v>168549815033.13254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168549815033.13254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702290895.9713856</v>
      </c>
      <c r="L3458" s="444">
        <f t="shared" ca="1" si="167"/>
        <v>169252105929.10391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169252105929.10391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705217108.03793299</v>
      </c>
      <c r="L3459" s="444">
        <f t="shared" ca="1" si="167"/>
        <v>169957323037.14185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169957323037.14185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708155512.65475774</v>
      </c>
      <c r="L3460" s="444">
        <f t="shared" ca="1" si="167"/>
        <v>170665478549.7966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170665478549.7966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711106160.62415254</v>
      </c>
      <c r="L3461" s="444">
        <f t="shared" ca="1" si="167"/>
        <v>171376584710.42075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171376584710.42075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714069102.96008646</v>
      </c>
      <c r="L3462" s="444">
        <f t="shared" ca="1" si="167"/>
        <v>172090653813.38083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172090653813.38083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717044390.88908672</v>
      </c>
      <c r="L3463" s="444">
        <f t="shared" ca="1" si="167"/>
        <v>172807698204.26993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172807698204.26993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720032075.85112464</v>
      </c>
      <c r="L3464" s="444">
        <f t="shared" ca="1" si="167"/>
        <v>173527730280.12106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173527730280.12106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723032209.50050437</v>
      </c>
      <c r="L3465" s="444">
        <f t="shared" ca="1" si="167"/>
        <v>174250762489.62158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174250762489.62158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726044843.70675659</v>
      </c>
      <c r="L3466" s="444">
        <f t="shared" ca="1" si="167"/>
        <v>174976807333.32834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174976807333.32834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729070030.55553472</v>
      </c>
      <c r="L3467" s="444">
        <f t="shared" ca="1" si="167"/>
        <v>175705877363.88388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175705877363.88388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732107822.34951615</v>
      </c>
      <c r="L3468" s="444">
        <f t="shared" ca="1" si="167"/>
        <v>176437985186.2334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176437985186.2334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735158271.60930586</v>
      </c>
      <c r="L3469" s="444">
        <f t="shared" ca="1" si="167"/>
        <v>177173143457.84271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177173143457.84271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738221431.07434464</v>
      </c>
      <c r="L3470" s="444">
        <f t="shared" ca="1" si="167"/>
        <v>177911364888.91705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177911364888.91705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741297353.70382106</v>
      </c>
      <c r="L3471" s="444">
        <f t="shared" ca="1" si="167"/>
        <v>178652662242.62088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178652662242.62088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744386092.67758703</v>
      </c>
      <c r="L3472" s="444">
        <f t="shared" ca="1" si="167"/>
        <v>179397048335.29846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179397048335.29846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747487701.39707696</v>
      </c>
      <c r="L3473" s="444">
        <f t="shared" ca="1" si="167"/>
        <v>180144536036.69553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180144536036.69553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750602233.48623133</v>
      </c>
      <c r="L3474" s="444">
        <f t="shared" ca="1" si="167"/>
        <v>180895138270.18176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180895138270.18176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753729742.79242396</v>
      </c>
      <c r="L3475" s="444">
        <f t="shared" ca="1" si="167"/>
        <v>181648868012.97418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181648868012.97418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756870283.3873924</v>
      </c>
      <c r="L3476" s="444">
        <f t="shared" ca="1" si="167"/>
        <v>182405738296.36157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182405738296.36157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760023909.56817317</v>
      </c>
      <c r="L3477" s="444">
        <f t="shared" ca="1" si="167"/>
        <v>183165762205.92975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183165762205.92975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763190675.85804057</v>
      </c>
      <c r="L3478" s="444">
        <f t="shared" ca="1" si="167"/>
        <v>183928952881.78778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183928952881.78778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766370637.00744903</v>
      </c>
      <c r="L3479" s="444">
        <f t="shared" ca="1" si="167"/>
        <v>184695323518.79523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184695323518.79523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769563847.9949801</v>
      </c>
      <c r="L3480" s="444">
        <f t="shared" ca="1" si="167"/>
        <v>185464887366.79022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185464887366.79022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772770364.02829254</v>
      </c>
      <c r="L3481" s="444">
        <f t="shared" ca="1" si="167"/>
        <v>186237657730.81851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186237657730.81851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775990240.54507709</v>
      </c>
      <c r="L3482" s="444">
        <f t="shared" ca="1" si="167"/>
        <v>187013647971.36359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187013647971.36359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779223533.21401489</v>
      </c>
      <c r="L3483" s="444">
        <f t="shared" ca="1" si="167"/>
        <v>187792871504.57761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187792871504.57761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782470297.93573999</v>
      </c>
      <c r="L3484" s="444">
        <f t="shared" ca="1" si="167"/>
        <v>188575341802.51334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188575341802.51334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785730590.84380555</v>
      </c>
      <c r="L3485" s="444">
        <f t="shared" ca="1" si="167"/>
        <v>189361072393.35715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189361072393.35715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789004468.30565476</v>
      </c>
      <c r="L3486" s="444">
        <f t="shared" ca="1" si="167"/>
        <v>190150076861.66281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190150076861.66281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792291986.92359507</v>
      </c>
      <c r="L3487" s="444">
        <f t="shared" ca="1" si="167"/>
        <v>190942368848.5864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190942368848.5864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795593203.53577662</v>
      </c>
      <c r="L3488" s="444">
        <f t="shared" ca="1" si="167"/>
        <v>191737962052.12216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191737962052.12216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798908175.21717572</v>
      </c>
      <c r="L3489" s="444">
        <f t="shared" ca="1" si="167"/>
        <v>192536870227.33932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192536870227.33932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802236959.28058052</v>
      </c>
      <c r="L3490" s="444">
        <f t="shared" ca="1" si="167"/>
        <v>193339107186.6199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193339107186.6199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805579613.27758288</v>
      </c>
      <c r="L3491" s="444">
        <f t="shared" ca="1" si="167"/>
        <v>194144686799.89749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194144686799.89749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808936194.99957287</v>
      </c>
      <c r="L3492" s="444">
        <f t="shared" ca="1" si="167"/>
        <v>194953622994.89706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194953622994.89706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812306762.47873771</v>
      </c>
      <c r="L3493" s="444">
        <f t="shared" ca="1" si="167"/>
        <v>195765929757.37579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195765929757.37579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815691373.98906577</v>
      </c>
      <c r="L3494" s="444">
        <f t="shared" ca="1" si="167"/>
        <v>196581621131.36487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196581621131.36487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819090088.04735363</v>
      </c>
      <c r="L3495" s="444">
        <f t="shared" ca="1" si="167"/>
        <v>197400711219.41223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197400711219.41223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822502963.41421759</v>
      </c>
      <c r="L3496" s="444">
        <f t="shared" ca="1" si="167"/>
        <v>198223214182.82645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198223214182.82645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825930059.09511018</v>
      </c>
      <c r="L3497" s="444">
        <f t="shared" ca="1" si="167"/>
        <v>199049144241.92157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199049144241.92157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829371434.34133983</v>
      </c>
      <c r="L3498" s="444">
        <f t="shared" ca="1" si="167"/>
        <v>199878515676.26291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199878515676.26291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832827148.65109539</v>
      </c>
      <c r="L3499" s="444">
        <f t="shared" ca="1" si="167"/>
        <v>200711342824.914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200711342824.914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836297261.77047503</v>
      </c>
      <c r="L3500" s="444">
        <f t="shared" ca="1" si="167"/>
        <v>201547640086.68448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201547640086.68448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839781833.69451869</v>
      </c>
      <c r="L3501" s="444">
        <f t="shared" ca="1" si="167"/>
        <v>202387421920.379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202387421920.379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843280924.66824579</v>
      </c>
      <c r="L3502" s="444">
        <f t="shared" ca="1" si="167"/>
        <v>203230702845.04724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203230702845.04724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846794595.18769681</v>
      </c>
      <c r="L3503" s="444">
        <f t="shared" ca="1" si="167"/>
        <v>204077497440.23492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204077497440.23492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850322906.00097883</v>
      </c>
      <c r="L3504" s="444">
        <f t="shared" ca="1" si="167"/>
        <v>204927820346.2359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204927820346.2359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853865918.10931623</v>
      </c>
      <c r="L3505" s="444">
        <f t="shared" ca="1" si="167"/>
        <v>205781686264.34521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205781686264.34521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857423692.76810503</v>
      </c>
      <c r="L3506" s="444">
        <f t="shared" ca="1" si="167"/>
        <v>206639109957.11331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206639109957.11331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860996291.48797214</v>
      </c>
      <c r="L3507" s="444">
        <f t="shared" ca="1" si="167"/>
        <v>207500106248.60129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207500106248.60129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864583776.03583872</v>
      </c>
      <c r="L3508" s="444">
        <f t="shared" ca="1" si="167"/>
        <v>208364690024.63712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208364690024.63712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868186208.43598795</v>
      </c>
      <c r="L3509" s="444">
        <f t="shared" ca="1" si="167"/>
        <v>209232876233.07309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209232876233.07309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871803650.97113788</v>
      </c>
      <c r="L3510" s="444">
        <f t="shared" ca="1" si="167"/>
        <v>210104679884.04422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210104679884.04422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875436166.18351758</v>
      </c>
      <c r="L3511" s="444">
        <f t="shared" ca="1" si="167"/>
        <v>210980116050.22775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210980116050.22775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879083816.87594891</v>
      </c>
      <c r="L3512" s="444">
        <f t="shared" ca="1" si="167"/>
        <v>211859199867.1037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211859199867.1037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882746666.11293209</v>
      </c>
      <c r="L3513" s="444">
        <f t="shared" ca="1" si="167"/>
        <v>212741946533.21664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212741946533.21664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886424777.22173595</v>
      </c>
      <c r="L3514" s="444">
        <f t="shared" ca="1" si="167"/>
        <v>213628371310.43839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213628371310.43839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890118213.79349327</v>
      </c>
      <c r="L3515" s="444">
        <f t="shared" ca="1" si="167"/>
        <v>214518489524.23187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214518489524.23187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893827039.68429947</v>
      </c>
      <c r="L3516" s="444">
        <f t="shared" ca="1" si="167"/>
        <v>215412316563.91617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215412316563.91617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897551319.01631737</v>
      </c>
      <c r="L3517" s="444">
        <f t="shared" ca="1" si="167"/>
        <v>216309867882.9325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216309867882.9325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901291116.17888534</v>
      </c>
      <c r="L3518" s="444">
        <f t="shared" ca="1" si="167"/>
        <v>217211158999.11139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217211158999.11139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905046495.82963073</v>
      </c>
      <c r="L3519" s="444">
        <f t="shared" ca="1" si="167"/>
        <v>218116205494.94101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218116205494.94101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908817522.89558768</v>
      </c>
      <c r="L3520" s="444">
        <f t="shared" ca="1" si="167"/>
        <v>219025023017.83661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219025023017.83661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912604262.57431924</v>
      </c>
      <c r="L3521" s="444">
        <f t="shared" ca="1" si="167"/>
        <v>219937627280.41092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219937627280.41092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916406780.33504546</v>
      </c>
      <c r="L3522" s="444">
        <f t="shared" ca="1" si="167"/>
        <v>220854034060.74597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220854034060.74597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920225141.91977501</v>
      </c>
      <c r="L3523" s="444">
        <f t="shared" ca="1" si="167"/>
        <v>221774259202.66574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221774259202.66574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924059413.34444058</v>
      </c>
      <c r="L3524" s="444">
        <f t="shared" ca="1" si="167"/>
        <v>222698318616.01019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222698318616.01019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927909660.90004241</v>
      </c>
      <c r="L3525" s="444">
        <f t="shared" ca="1" si="167"/>
        <v>223626228276.91025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223626228276.91025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931775951.15379286</v>
      </c>
      <c r="L3526" s="444">
        <f t="shared" ca="1" si="167"/>
        <v>224558004228.06403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224558004228.06403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935658350.95026672</v>
      </c>
      <c r="L3527" s="444">
        <f t="shared" ca="1" si="167"/>
        <v>225493662579.01428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225493662579.01428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939556927.41255951</v>
      </c>
      <c r="L3528" s="444">
        <f t="shared" ca="1" si="167"/>
        <v>226433219506.42685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226433219506.42685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943471747.94344509</v>
      </c>
      <c r="L3529" s="444">
        <f t="shared" ca="1" si="167"/>
        <v>227376691254.3703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227376691254.3703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947402880.22654295</v>
      </c>
      <c r="L3530" s="444">
        <f t="shared" ca="1" si="167"/>
        <v>228324094134.59683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228324094134.59683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951350392.22748673</v>
      </c>
      <c r="L3531" s="444">
        <f t="shared" ca="1" si="167"/>
        <v>229275444526.82431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229275444526.82431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955314352.19510126</v>
      </c>
      <c r="L3532" s="444">
        <f t="shared" ca="1" si="167"/>
        <v>230230758879.01941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230230758879.01941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959294828.66258073</v>
      </c>
      <c r="L3533" s="444">
        <f t="shared" ca="1" si="167"/>
        <v>231190053707.68198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231190053707.68198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963291890.44867492</v>
      </c>
      <c r="L3534" s="444">
        <f t="shared" ca="1" si="167"/>
        <v>232153345598.13065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232153345598.13065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967305606.65887773</v>
      </c>
      <c r="L3535" s="444">
        <f t="shared" ca="1" si="167"/>
        <v>233120651204.78952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233120651204.78952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971336046.6866231</v>
      </c>
      <c r="L3536" s="444">
        <f t="shared" ca="1" si="167"/>
        <v>234091987251.47614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234091987251.47614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975383280.21448386</v>
      </c>
      <c r="L3537" s="444">
        <f t="shared" ca="1" si="167"/>
        <v>235067370531.69061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235067370531.69061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979447377.21537745</v>
      </c>
      <c r="L3538" s="444">
        <f t="shared" ca="1" si="167"/>
        <v>236046817908.90598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236046817908.90598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983528407.95377493</v>
      </c>
      <c r="L3539" s="444">
        <f t="shared" ca="1" si="167"/>
        <v>237030346316.85974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237030346316.85974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987626442.98691559</v>
      </c>
      <c r="L3540" s="444">
        <f t="shared" ca="1" si="167"/>
        <v>238017972759.84665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238017972759.84665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991741553.16602778</v>
      </c>
      <c r="L3541" s="444">
        <f t="shared" ca="1" si="167"/>
        <v>239009714313.01266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239009714313.01266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995873809.63755286</v>
      </c>
      <c r="L3542" s="444">
        <f t="shared" ca="1" si="167"/>
        <v>240005588122.65021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240005588122.65021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1000023283.8443758</v>
      </c>
      <c r="L3543" s="444">
        <f t="shared" ca="1" si="167"/>
        <v>241005611406.4946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241005611406.4946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1004190047.527061</v>
      </c>
      <c r="L3544" s="444">
        <f t="shared" ca="1" si="167"/>
        <v>242009801454.02167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242009801454.02167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1008374172.7250903</v>
      </c>
      <c r="L3545" s="444">
        <f t="shared" ca="1" si="167"/>
        <v>243018175626.74677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243018175626.74677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1012575731.7781116</v>
      </c>
      <c r="L3546" s="444">
        <f t="shared" ca="1" si="167"/>
        <v>244030751358.52487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244030751358.52487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1016794797.3271868</v>
      </c>
      <c r="L3547" s="444">
        <f t="shared" ca="1" si="167"/>
        <v>245047546155.85205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245047546155.85205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1021031442.3160502</v>
      </c>
      <c r="L3548" s="444">
        <f t="shared" ca="1" si="167"/>
        <v>246068577598.16809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246068577598.16809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1025285739.992367</v>
      </c>
      <c r="L3549" s="444">
        <f t="shared" ca="1" si="167"/>
        <v>247093863338.16046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247093863338.16046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1029557763.9090019</v>
      </c>
      <c r="L3550" s="444">
        <f t="shared" ca="1" si="167"/>
        <v>248123421102.06946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248123421102.06946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1033847587.9252895</v>
      </c>
      <c r="L3551" s="444">
        <f t="shared" ca="1" si="167"/>
        <v>249157268689.99475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249157268689.99475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1038155286.2083114</v>
      </c>
      <c r="L3552" s="444">
        <f t="shared" ca="1" si="167"/>
        <v>250195423976.20306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250195423976.20306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1042480933.2341793</v>
      </c>
      <c r="L3553" s="444">
        <f t="shared" ca="1" si="167"/>
        <v>251237904909.43726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251237904909.43726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1046824603.789322</v>
      </c>
      <c r="L3554" s="444">
        <f t="shared" ca="1" si="167"/>
        <v>252284729513.22659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252284729513.22659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1051186372.9717774</v>
      </c>
      <c r="L3555" s="444">
        <f t="shared" ca="1" si="167"/>
        <v>253335915886.19836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253335915886.19836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1055566316.1924932</v>
      </c>
      <c r="L3556" s="444">
        <f t="shared" ca="1" si="167"/>
        <v>254391482202.39087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254391482202.39087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1059964509.1766286</v>
      </c>
      <c r="L3557" s="444">
        <f t="shared" ca="1" si="167"/>
        <v>255451446711.5675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255451446711.5675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1064381027.9648646</v>
      </c>
      <c r="L3558" s="444">
        <f t="shared" ca="1" si="167"/>
        <v>256515827739.53238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256515827739.53238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1068815948.9147183</v>
      </c>
      <c r="L3559" s="444">
        <f t="shared" ca="1" si="167"/>
        <v>257584643688.44708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257584643688.44708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1073269348.7018629</v>
      </c>
      <c r="L3560" s="444">
        <f t="shared" ca="1" si="167"/>
        <v>258657913037.14896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258657913037.14896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1077741304.3214538</v>
      </c>
      <c r="L3561" s="444">
        <f t="shared" ca="1" si="167"/>
        <v>259735654341.4704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259735654341.4704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1082231893.0894599</v>
      </c>
      <c r="L3562" s="444">
        <f t="shared" ca="1" si="167"/>
        <v>260817886234.55984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260817886234.55984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1086741192.6439996</v>
      </c>
      <c r="L3563" s="444">
        <f t="shared" ca="1" si="167"/>
        <v>261904627427.20386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261904627427.20386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1091269280.9466827</v>
      </c>
      <c r="L3564" s="444">
        <f t="shared" ca="1" si="167"/>
        <v>262995896708.15054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262995896708.15054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1095816236.2839603</v>
      </c>
      <c r="L3565" s="444">
        <f t="shared" ca="1" si="167"/>
        <v>264091712944.43451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264091712944.43451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1100382137.2684772</v>
      </c>
      <c r="L3566" s="444">
        <f t="shared" ca="1" si="167"/>
        <v>265192095081.70297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265192095081.70297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1104967062.8404291</v>
      </c>
      <c r="L3567" s="444">
        <f t="shared" ca="1" si="167"/>
        <v>266297062144.5434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266297062144.5434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1109571092.2689309</v>
      </c>
      <c r="L3568" s="444">
        <f t="shared" ca="1" si="167"/>
        <v>267406633236.81232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267406633236.81232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1114194305.1533844</v>
      </c>
      <c r="L3569" s="444">
        <f t="shared" ca="1" si="167"/>
        <v>268520827541.9657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268520827541.9657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1118836781.4248571</v>
      </c>
      <c r="L3570" s="444">
        <f t="shared" ca="1" si="167"/>
        <v>269639664323.39056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269639664323.39056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1123498601.3474607</v>
      </c>
      <c r="L3571" s="444">
        <f t="shared" ca="1" si="167"/>
        <v>270763162924.73804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270763162924.73804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1128179845.5197418</v>
      </c>
      <c r="L3572" s="444">
        <f t="shared" ca="1" si="167"/>
        <v>271891342770.25778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271891342770.25778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1132880594.8760741</v>
      </c>
      <c r="L3573" s="444">
        <f t="shared" ca="1" si="167"/>
        <v>273024223365.13385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273024223365.13385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1137600930.6880577</v>
      </c>
      <c r="L3574" s="444">
        <f t="shared" ca="1" si="167"/>
        <v>274161824295.8219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274161824295.8219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1142340934.5659246</v>
      </c>
      <c r="L3575" s="444">
        <f t="shared" ca="1" si="167"/>
        <v>275304165230.38782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275304165230.38782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1147100688.4599493</v>
      </c>
      <c r="L3576" s="444">
        <f t="shared" ca="1" si="167"/>
        <v>276451265918.84778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276451265918.84778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1151880274.6618657</v>
      </c>
      <c r="L3577" s="444">
        <f t="shared" ca="1" si="167"/>
        <v>277603146193.50964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277603146193.50964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1156679775.8062901</v>
      </c>
      <c r="L3578" s="444">
        <f t="shared" ref="L3578:L3832" ca="1" si="172">I3578-J3578+K3578</f>
        <v>278759825969.31592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278759825969.31592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1161499274.8721497</v>
      </c>
      <c r="L3579" s="444">
        <f t="shared" ca="1" si="172"/>
        <v>279921325244.18805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279921325244.18805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1166338855.1841168</v>
      </c>
      <c r="L3580" s="444">
        <f t="shared" ca="1" si="172"/>
        <v>281087664099.37219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281087664099.37219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1171198600.4140508</v>
      </c>
      <c r="L3581" s="444">
        <f t="shared" ca="1" si="172"/>
        <v>282258862699.78625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282258862699.78625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1176078594.5824428</v>
      </c>
      <c r="L3582" s="444">
        <f t="shared" ca="1" si="172"/>
        <v>283434941294.36871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283434941294.36871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1180978922.0598695</v>
      </c>
      <c r="L3583" s="444">
        <f t="shared" ca="1" si="172"/>
        <v>284615920216.42859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284615920216.42859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1185899667.5684524</v>
      </c>
      <c r="L3584" s="444">
        <f t="shared" ca="1" si="172"/>
        <v>285801819883.99707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285801819883.99707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1190840916.183321</v>
      </c>
      <c r="L3585" s="444">
        <f t="shared" ca="1" si="172"/>
        <v>286992660800.18042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286992660800.18042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1195802753.334085</v>
      </c>
      <c r="L3586" s="444">
        <f t="shared" ca="1" si="172"/>
        <v>288188463553.51453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288188463553.51453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1200785264.8063104</v>
      </c>
      <c r="L3587" s="444">
        <f t="shared" ca="1" si="172"/>
        <v>289389248818.32086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289389248818.32086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1205788536.7430036</v>
      </c>
      <c r="L3588" s="444">
        <f t="shared" ca="1" si="172"/>
        <v>290595037355.06384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290595037355.06384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1210812655.6460993</v>
      </c>
      <c r="L3589" s="444">
        <f t="shared" ca="1" si="172"/>
        <v>291805850010.70996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291805850010.70996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1215857708.3779581</v>
      </c>
      <c r="L3590" s="444">
        <f t="shared" ca="1" si="172"/>
        <v>293021707719.08789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293021707719.08789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1220923782.1628661</v>
      </c>
      <c r="L3591" s="444">
        <f t="shared" ca="1" si="172"/>
        <v>294242631501.25073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294242631501.25073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1226010964.5885446</v>
      </c>
      <c r="L3592" s="444">
        <f t="shared" ca="1" si="172"/>
        <v>295468642465.83929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295468642465.83929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1231119343.6076636</v>
      </c>
      <c r="L3593" s="444">
        <f t="shared" ca="1" si="172"/>
        <v>296699761809.44696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296699761809.44696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1236249007.5393624</v>
      </c>
      <c r="L3594" s="444">
        <f t="shared" ca="1" si="172"/>
        <v>297936010816.98633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297936010816.98633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1241400045.0707765</v>
      </c>
      <c r="L3595" s="444">
        <f t="shared" ca="1" si="172"/>
        <v>299177410862.05713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299177410862.05713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1246572545.2585714</v>
      </c>
      <c r="L3596" s="444">
        <f t="shared" ca="1" si="172"/>
        <v>300423983407.31567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300423983407.31567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1251766597.5304821</v>
      </c>
      <c r="L3597" s="444">
        <f t="shared" ca="1" si="172"/>
        <v>301675750004.84613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301675750004.84613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1256982291.6868589</v>
      </c>
      <c r="L3598" s="444">
        <f t="shared" ca="1" si="172"/>
        <v>302932732296.53296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302932732296.53296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1262219717.9022207</v>
      </c>
      <c r="L3599" s="444">
        <f t="shared" ca="1" si="172"/>
        <v>304194952014.43518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304194952014.43518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1267478966.7268133</v>
      </c>
      <c r="L3600" s="444">
        <f t="shared" ca="1" si="172"/>
        <v>305462430981.16199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305462430981.16199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1272760129.0881748</v>
      </c>
      <c r="L3601" s="444">
        <f t="shared" ca="1" si="172"/>
        <v>306735191110.25018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306735191110.25018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1278063296.2927091</v>
      </c>
      <c r="L3602" s="444">
        <f t="shared" ca="1" si="172"/>
        <v>308013254406.54291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308013254406.54291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1283388560.0272622</v>
      </c>
      <c r="L3603" s="444">
        <f t="shared" ca="1" si="172"/>
        <v>309296642966.57019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309296642966.57019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1288736012.3607092</v>
      </c>
      <c r="L3604" s="444">
        <f t="shared" ca="1" si="172"/>
        <v>310585378978.93091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310585378978.93091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1294105745.7455454</v>
      </c>
      <c r="L3605" s="444">
        <f t="shared" ca="1" si="172"/>
        <v>311879484724.67645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311879484724.67645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1299497853.0194852</v>
      </c>
      <c r="L3606" s="444">
        <f t="shared" ca="1" si="172"/>
        <v>313178982577.69592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313178982577.69592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1304912427.4070663</v>
      </c>
      <c r="L3607" s="444">
        <f t="shared" ca="1" si="172"/>
        <v>314483895005.10297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314483895005.10297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1310349562.5212624</v>
      </c>
      <c r="L3608" s="444">
        <f t="shared" ca="1" si="172"/>
        <v>315794244567.62421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315794244567.62421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1315809352.3651009</v>
      </c>
      <c r="L3609" s="444">
        <f t="shared" ca="1" si="172"/>
        <v>317110053919.98932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317110053919.98932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1321291891.3332889</v>
      </c>
      <c r="L3610" s="444">
        <f t="shared" ca="1" si="172"/>
        <v>318431345811.32263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318431345811.32263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1326797274.2138443</v>
      </c>
      <c r="L3611" s="444">
        <f t="shared" ca="1" si="172"/>
        <v>319758143085.5365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319758143085.5365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1332325596.1897354</v>
      </c>
      <c r="L3612" s="444">
        <f t="shared" ca="1" si="172"/>
        <v>321090468681.72626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321090468681.72626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1337876952.8405261</v>
      </c>
      <c r="L3613" s="444">
        <f t="shared" ca="1" si="172"/>
        <v>322428345634.56677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322428345634.56677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1343451440.1440282</v>
      </c>
      <c r="L3614" s="444">
        <f t="shared" ca="1" si="172"/>
        <v>323771797074.71082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323771797074.71082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1349049154.4779618</v>
      </c>
      <c r="L3615" s="444">
        <f t="shared" ca="1" si="172"/>
        <v>325120846229.18878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325120846229.18878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1354670192.6216199</v>
      </c>
      <c r="L3616" s="444">
        <f t="shared" ca="1" si="172"/>
        <v>326475516421.81042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326475516421.81042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1360314651.7575433</v>
      </c>
      <c r="L3617" s="444">
        <f t="shared" ca="1" si="172"/>
        <v>327835831073.56799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327835831073.56799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1365982629.4731998</v>
      </c>
      <c r="L3618" s="444">
        <f t="shared" ca="1" si="172"/>
        <v>329201813703.0412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329201813703.0412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1371674223.7626717</v>
      </c>
      <c r="L3619" s="444">
        <f t="shared" ca="1" si="172"/>
        <v>330573487926.80389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330573487926.80389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1377389533.0283496</v>
      </c>
      <c r="L3620" s="444">
        <f t="shared" ca="1" si="172"/>
        <v>331950877459.83221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331950877459.83221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1383128656.0826342</v>
      </c>
      <c r="L3621" s="444">
        <f t="shared" ca="1" si="172"/>
        <v>333334006115.91486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333334006115.91486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1388891692.1496453</v>
      </c>
      <c r="L3622" s="444">
        <f t="shared" ca="1" si="172"/>
        <v>334722897808.06451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334722897808.06451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1394678740.8669355</v>
      </c>
      <c r="L3623" s="444">
        <f t="shared" ca="1" si="172"/>
        <v>336117576548.93146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336117576548.93146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1400489902.2872143</v>
      </c>
      <c r="L3624" s="444">
        <f t="shared" ca="1" si="172"/>
        <v>337518066451.21869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337518066451.21869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1406325276.8800778</v>
      </c>
      <c r="L3625" s="444">
        <f t="shared" ca="1" si="172"/>
        <v>338924391728.09875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338924391728.09875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1412184965.5337448</v>
      </c>
      <c r="L3626" s="444">
        <f t="shared" ca="1" si="172"/>
        <v>340336576693.63251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340336576693.63251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1418069069.556802</v>
      </c>
      <c r="L3627" s="444">
        <f t="shared" ca="1" si="172"/>
        <v>341754645763.18933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341754645763.18933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1423977690.6799555</v>
      </c>
      <c r="L3628" s="444">
        <f t="shared" ca="1" si="172"/>
        <v>343178623453.86926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343178623453.86926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1429910931.0577886</v>
      </c>
      <c r="L3629" s="444">
        <f t="shared" ca="1" si="172"/>
        <v>344608534384.92706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344608534384.92706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1435868893.2705295</v>
      </c>
      <c r="L3630" s="444">
        <f t="shared" ca="1" si="172"/>
        <v>346044403278.19757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346044403278.19757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1441851680.3258233</v>
      </c>
      <c r="L3631" s="444">
        <f t="shared" ca="1" si="172"/>
        <v>347486254958.52338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347486254958.52338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1447859395.6605141</v>
      </c>
      <c r="L3632" s="444">
        <f t="shared" ca="1" si="172"/>
        <v>348934114354.1839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348934114354.1839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1453892143.1424329</v>
      </c>
      <c r="L3633" s="444">
        <f t="shared" ca="1" si="172"/>
        <v>350388006497.32635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350388006497.32635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1459950027.0721931</v>
      </c>
      <c r="L3634" s="444">
        <f t="shared" ca="1" si="172"/>
        <v>351847956524.39856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351847956524.39856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1466033152.184994</v>
      </c>
      <c r="L3635" s="444">
        <f t="shared" ca="1" si="172"/>
        <v>353313989676.58356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353313989676.58356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1472141623.6524315</v>
      </c>
      <c r="L3636" s="444">
        <f t="shared" ca="1" si="172"/>
        <v>354786131300.23596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354786131300.23596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1478275547.0843165</v>
      </c>
      <c r="L3637" s="444">
        <f t="shared" ca="1" si="172"/>
        <v>356264406847.32025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356264406847.32025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1484435028.5305011</v>
      </c>
      <c r="L3638" s="444">
        <f t="shared" ca="1" si="172"/>
        <v>357748841875.85077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357748841875.85077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1490620174.4827116</v>
      </c>
      <c r="L3639" s="444">
        <f t="shared" ca="1" si="172"/>
        <v>359239462050.3335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359239462050.3335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1496831091.8763895</v>
      </c>
      <c r="L3640" s="444">
        <f t="shared" ca="1" si="172"/>
        <v>360736293142.2099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360736293142.2099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1503067888.0925412</v>
      </c>
      <c r="L3641" s="444">
        <f t="shared" ca="1" si="172"/>
        <v>362239361030.30243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362239361030.30243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1509330670.9595935</v>
      </c>
      <c r="L3642" s="444">
        <f t="shared" ca="1" si="172"/>
        <v>363748691701.26202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363748691701.26202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1515619548.7552583</v>
      </c>
      <c r="L3643" s="444">
        <f t="shared" ca="1" si="172"/>
        <v>365264311250.01727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365264311250.01727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1521934630.2084053</v>
      </c>
      <c r="L3644" s="444">
        <f t="shared" ca="1" si="172"/>
        <v>366786245880.22571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366786245880.22571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1528276024.5009403</v>
      </c>
      <c r="L3645" s="444">
        <f t="shared" ca="1" si="172"/>
        <v>368314521904.72662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368314521904.72662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1534643841.2696943</v>
      </c>
      <c r="L3646" s="444">
        <f t="shared" ca="1" si="172"/>
        <v>369849165745.99634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369849165745.99634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1541038190.6083181</v>
      </c>
      <c r="L3647" s="444">
        <f t="shared" ca="1" si="172"/>
        <v>371390203936.60468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371390203936.60468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1547459183.0691862</v>
      </c>
      <c r="L3648" s="444">
        <f t="shared" ca="1" si="172"/>
        <v>372937663119.67389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372937663119.67389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1553906929.6653078</v>
      </c>
      <c r="L3649" s="444">
        <f t="shared" ca="1" si="172"/>
        <v>374491570049.33917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374491570049.33917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1560381541.8722465</v>
      </c>
      <c r="L3650" s="444">
        <f t="shared" ca="1" si="172"/>
        <v>376051951591.21143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376051951591.21143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1566883131.6300476</v>
      </c>
      <c r="L3651" s="444">
        <f t="shared" ca="1" si="172"/>
        <v>377618834722.84149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377618834722.84149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1573411811.3451729</v>
      </c>
      <c r="L3652" s="444">
        <f t="shared" ca="1" si="172"/>
        <v>379192246534.18665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379192246534.18665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1579967693.8924444</v>
      </c>
      <c r="L3653" s="444">
        <f t="shared" ca="1" si="172"/>
        <v>380772214228.0791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380772214228.0791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1586550892.6169963</v>
      </c>
      <c r="L3654" s="444">
        <f t="shared" ca="1" si="172"/>
        <v>382358765120.69611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382358765120.69611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1593161521.3362339</v>
      </c>
      <c r="L3655" s="444">
        <f t="shared" ca="1" si="172"/>
        <v>383951926642.03235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383951926642.03235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1599799694.3418014</v>
      </c>
      <c r="L3656" s="444">
        <f t="shared" ca="1" si="172"/>
        <v>385551726336.37415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385551726336.37415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1606465526.4015589</v>
      </c>
      <c r="L3657" s="444">
        <f t="shared" ca="1" si="172"/>
        <v>387158191862.7757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387158191862.7757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1613159132.7615654</v>
      </c>
      <c r="L3658" s="444">
        <f t="shared" ca="1" si="172"/>
        <v>388771350995.53723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388771350995.53723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1619880629.1480718</v>
      </c>
      <c r="L3659" s="444">
        <f t="shared" ca="1" si="172"/>
        <v>390391231624.6853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390391231624.6853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1626630131.7695222</v>
      </c>
      <c r="L3660" s="444">
        <f t="shared" ca="1" si="172"/>
        <v>392017861756.45483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392017861756.45483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1633407757.3185618</v>
      </c>
      <c r="L3661" s="444">
        <f t="shared" ca="1" si="172"/>
        <v>393651269513.77338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393651269513.77338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1640213622.9740558</v>
      </c>
      <c r="L3662" s="444">
        <f t="shared" ca="1" si="172"/>
        <v>395291483136.74744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395291483136.74744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1647047846.4031143</v>
      </c>
      <c r="L3663" s="444">
        <f t="shared" ca="1" si="172"/>
        <v>396938530983.15057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396938530983.15057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1653910545.7631273</v>
      </c>
      <c r="L3664" s="444">
        <f t="shared" ca="1" si="172"/>
        <v>398592441528.9137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398592441528.9137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1660801839.7038071</v>
      </c>
      <c r="L3665" s="444">
        <f t="shared" ca="1" si="172"/>
        <v>400253243368.61749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400253243368.61749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1667721847.3692396</v>
      </c>
      <c r="L3666" s="444">
        <f t="shared" ca="1" si="172"/>
        <v>401920965215.98676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401920965215.98676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1674670688.3999448</v>
      </c>
      <c r="L3667" s="444">
        <f t="shared" ca="1" si="172"/>
        <v>403595635904.38672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403595635904.38672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1681648482.9349446</v>
      </c>
      <c r="L3668" s="444">
        <f t="shared" ca="1" si="172"/>
        <v>405277284387.32166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405277284387.32166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1688655351.6138401</v>
      </c>
      <c r="L3669" s="444">
        <f t="shared" ca="1" si="172"/>
        <v>406965939738.93549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406965939738.93549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1695691415.578898</v>
      </c>
      <c r="L3670" s="444">
        <f t="shared" ca="1" si="172"/>
        <v>408661631154.5144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408661631154.5144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1702756796.4771433</v>
      </c>
      <c r="L3671" s="444">
        <f t="shared" ca="1" si="172"/>
        <v>410364387950.99158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410364387950.99158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1709851616.4624648</v>
      </c>
      <c r="L3672" s="444">
        <f t="shared" ca="1" si="172"/>
        <v>412074239567.45404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412074239567.45404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1716975998.1977251</v>
      </c>
      <c r="L3673" s="444">
        <f t="shared" ca="1" si="172"/>
        <v>413791215565.65179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413791215565.65179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1724130064.8568823</v>
      </c>
      <c r="L3674" s="444">
        <f t="shared" ca="1" si="172"/>
        <v>415515345630.50867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415515345630.50867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1731313940.1271193</v>
      </c>
      <c r="L3675" s="444">
        <f t="shared" ca="1" si="172"/>
        <v>417246659570.6358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417246659570.6358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1738527748.2109826</v>
      </c>
      <c r="L3676" s="444">
        <f t="shared" ca="1" si="172"/>
        <v>418985187318.8468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418985187318.8468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1745771613.8285284</v>
      </c>
      <c r="L3677" s="444">
        <f t="shared" ca="1" si="172"/>
        <v>420730958932.67535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420730958932.67535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1753045662.2194805</v>
      </c>
      <c r="L3678" s="444">
        <f t="shared" ca="1" si="172"/>
        <v>422484004594.89484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422484004594.89484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1760350019.145395</v>
      </c>
      <c r="L3679" s="444">
        <f t="shared" ca="1" si="172"/>
        <v>424244354614.04022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424244354614.04022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1767684810.8918343</v>
      </c>
      <c r="L3680" s="444">
        <f t="shared" ca="1" si="172"/>
        <v>426012039424.93207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426012039424.93207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1775050164.2705503</v>
      </c>
      <c r="L3681" s="444">
        <f t="shared" ca="1" si="172"/>
        <v>427787089589.20264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427787089589.20264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1782446206.6216776</v>
      </c>
      <c r="L3682" s="444">
        <f t="shared" ca="1" si="172"/>
        <v>429569535795.82434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429569535795.82434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1789873065.8159347</v>
      </c>
      <c r="L3683" s="444">
        <f t="shared" ca="1" si="172"/>
        <v>431359408861.64026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431359408861.64026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1797330870.256834</v>
      </c>
      <c r="L3684" s="444">
        <f t="shared" ca="1" si="172"/>
        <v>433156739731.89709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433156739731.89709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1804819748.8829045</v>
      </c>
      <c r="L3685" s="444">
        <f t="shared" ca="1" si="172"/>
        <v>434961559480.78003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434961559480.78003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1812339831.1699169</v>
      </c>
      <c r="L3686" s="444">
        <f t="shared" ca="1" si="172"/>
        <v>436773899311.94995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436773899311.94995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1819891247.1331248</v>
      </c>
      <c r="L3687" s="444">
        <f t="shared" ca="1" si="172"/>
        <v>438593790559.08307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438593790559.08307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1827474127.3295128</v>
      </c>
      <c r="L3688" s="444">
        <f t="shared" ca="1" si="172"/>
        <v>440421264686.4126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440421264686.4126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1835088602.8600523</v>
      </c>
      <c r="L3689" s="444">
        <f t="shared" ca="1" si="172"/>
        <v>442256353289.27264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442256353289.27264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1842734805.3719695</v>
      </c>
      <c r="L3690" s="444">
        <f t="shared" ca="1" si="172"/>
        <v>444099088094.64459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444099088094.64459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1850412867.0610194</v>
      </c>
      <c r="L3691" s="444">
        <f t="shared" ca="1" si="172"/>
        <v>445949500961.70563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445949500961.70563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1858122920.6737731</v>
      </c>
      <c r="L3692" s="444">
        <f t="shared" ca="1" si="172"/>
        <v>447807623882.37939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447807623882.37939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1865865099.5099142</v>
      </c>
      <c r="L3693" s="444">
        <f t="shared" ca="1" si="172"/>
        <v>449673488981.88928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449673488981.88928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1873639537.4245386</v>
      </c>
      <c r="L3694" s="444">
        <f t="shared" ca="1" si="172"/>
        <v>451547128519.31384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451547128519.31384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1881446368.8304741</v>
      </c>
      <c r="L3695" s="444">
        <f t="shared" ca="1" si="172"/>
        <v>453428574888.14429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453428574888.14429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1889285728.7006011</v>
      </c>
      <c r="L3696" s="444">
        <f t="shared" ca="1" si="172"/>
        <v>455317860616.84491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455317860616.84491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1897157752.5701873</v>
      </c>
      <c r="L3697" s="444">
        <f t="shared" ca="1" si="172"/>
        <v>457215018369.4151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457215018369.4151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1905062576.5392294</v>
      </c>
      <c r="L3698" s="444">
        <f t="shared" ca="1" si="172"/>
        <v>459120080945.95435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459120080945.95435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1913000337.2748098</v>
      </c>
      <c r="L3699" s="444">
        <f t="shared" ca="1" si="172"/>
        <v>461033081283.22913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461033081283.22913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1920971172.0134544</v>
      </c>
      <c r="L3700" s="444">
        <f t="shared" ca="1" si="172"/>
        <v>462954052455.24255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462954052455.24255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1928975218.5635109</v>
      </c>
      <c r="L3701" s="444">
        <f t="shared" ca="1" si="172"/>
        <v>464883027673.80609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464883027673.80609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1937012615.3075254</v>
      </c>
      <c r="L3702" s="444">
        <f t="shared" ca="1" si="172"/>
        <v>466820040289.11359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466820040289.11359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1945083501.2046399</v>
      </c>
      <c r="L3703" s="444">
        <f t="shared" ca="1" si="172"/>
        <v>468765123790.31824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468765123790.31824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1953188015.7929926</v>
      </c>
      <c r="L3704" s="444">
        <f t="shared" ca="1" si="172"/>
        <v>470718311806.11121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470718311806.11121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1961326299.1921301</v>
      </c>
      <c r="L3705" s="444">
        <f t="shared" ca="1" si="172"/>
        <v>472679638105.30334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472679638105.30334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1969498492.1054306</v>
      </c>
      <c r="L3706" s="444">
        <f t="shared" ca="1" si="172"/>
        <v>474649136597.40875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474649136597.40875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1977704735.8225365</v>
      </c>
      <c r="L3707" s="444">
        <f t="shared" ca="1" si="172"/>
        <v>476626841333.23126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476626841333.23126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1985945172.221797</v>
      </c>
      <c r="L3708" s="444">
        <f t="shared" ca="1" si="172"/>
        <v>478612786505.45306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478612786505.45306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1994219943.7727213</v>
      </c>
      <c r="L3709" s="444">
        <f t="shared" ca="1" si="172"/>
        <v>480607006449.22577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480607006449.22577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2002529193.5384407</v>
      </c>
      <c r="L3710" s="444">
        <f t="shared" ca="1" si="172"/>
        <v>482609535642.76422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482609535642.76422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2010873065.1781843</v>
      </c>
      <c r="L3711" s="444">
        <f t="shared" ca="1" si="172"/>
        <v>484620408707.94238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484620408707.94238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2019251702.94976</v>
      </c>
      <c r="L3712" s="444">
        <f t="shared" ca="1" si="172"/>
        <v>486639660410.89215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486639660410.89215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2027665251.7120509</v>
      </c>
      <c r="L3713" s="444">
        <f t="shared" ca="1" si="172"/>
        <v>488667325662.60419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488667325662.60419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2036113856.9275174</v>
      </c>
      <c r="L3714" s="444">
        <f t="shared" ca="1" si="172"/>
        <v>490703439519.53168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490703439519.53168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2044597664.6647151</v>
      </c>
      <c r="L3715" s="444">
        <f t="shared" ca="1" si="172"/>
        <v>492748037184.19641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492748037184.19641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2053116821.6008182</v>
      </c>
      <c r="L3716" s="444">
        <f t="shared" ca="1" si="172"/>
        <v>494801154005.79724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494801154005.79724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2061671475.0241554</v>
      </c>
      <c r="L3717" s="444">
        <f t="shared" ca="1" si="172"/>
        <v>496862825480.82141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496862825480.82141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2070261772.8367558</v>
      </c>
      <c r="L3718" s="444">
        <f t="shared" ca="1" si="172"/>
        <v>498933087253.65814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498933087253.65814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2078887863.5569086</v>
      </c>
      <c r="L3719" s="444">
        <f t="shared" ca="1" si="172"/>
        <v>501011975117.21503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501011975117.21503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2087549896.3217294</v>
      </c>
      <c r="L3720" s="444">
        <f t="shared" ca="1" si="172"/>
        <v>503099525013.53674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503099525013.53674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2096248020.8897367</v>
      </c>
      <c r="L3721" s="444">
        <f t="shared" ca="1" si="172"/>
        <v>505195773034.42645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505195773034.42645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2104982387.6434433</v>
      </c>
      <c r="L3722" s="444">
        <f t="shared" ca="1" si="172"/>
        <v>507300755422.06989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507300755422.06989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2113753147.5919578</v>
      </c>
      <c r="L3723" s="444">
        <f t="shared" ca="1" si="172"/>
        <v>509414508569.66187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509414508569.66187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2122560452.3735912</v>
      </c>
      <c r="L3724" s="444">
        <f t="shared" ca="1" si="172"/>
        <v>511537069022.03546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511537069022.03546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2131404454.258481</v>
      </c>
      <c r="L3725" s="444">
        <f t="shared" ca="1" si="172"/>
        <v>513668473476.29395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513668473476.29395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2140285306.1512249</v>
      </c>
      <c r="L3726" s="444">
        <f t="shared" ca="1" si="172"/>
        <v>515808758782.44519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515808758782.44519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2149203161.5935211</v>
      </c>
      <c r="L3727" s="444">
        <f t="shared" ca="1" si="172"/>
        <v>517957961944.0387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517957961944.0387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2158158174.7668281</v>
      </c>
      <c r="L3728" s="444">
        <f t="shared" ca="1" si="172"/>
        <v>520116120118.80554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520116120118.80554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2167150500.4950233</v>
      </c>
      <c r="L3729" s="444">
        <f t="shared" ca="1" si="172"/>
        <v>522283270619.30054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522283270619.30054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2176180294.2470851</v>
      </c>
      <c r="L3730" s="444">
        <f t="shared" ca="1" si="172"/>
        <v>524459450913.54761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524459450913.54761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2185247712.1397815</v>
      </c>
      <c r="L3731" s="444">
        <f t="shared" ca="1" si="172"/>
        <v>526644698625.68738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526644698625.68738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2194352910.9403639</v>
      </c>
      <c r="L3732" s="444">
        <f t="shared" ca="1" si="172"/>
        <v>528839051536.62775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528839051536.62775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2203496048.0692821</v>
      </c>
      <c r="L3733" s="444">
        <f t="shared" ca="1" si="172"/>
        <v>531042547584.69702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531042547584.69702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2212677281.6029043</v>
      </c>
      <c r="L3734" s="444">
        <f t="shared" ca="1" si="172"/>
        <v>533255224866.29993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533255224866.29993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2221896770.2762494</v>
      </c>
      <c r="L3735" s="444">
        <f t="shared" ca="1" si="172"/>
        <v>535477121636.57617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535477121636.57617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2231154673.485734</v>
      </c>
      <c r="L3736" s="444">
        <f t="shared" ca="1" si="172"/>
        <v>537708276310.06189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537708276310.06189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2240451151.2919245</v>
      </c>
      <c r="L3737" s="444">
        <f t="shared" ca="1" si="172"/>
        <v>539948727461.35382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539948727461.35382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2249786364.4223075</v>
      </c>
      <c r="L3738" s="444">
        <f t="shared" ca="1" si="172"/>
        <v>542198513825.77612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542198513825.77612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2259160474.2740669</v>
      </c>
      <c r="L3739" s="444">
        <f t="shared" ca="1" si="172"/>
        <v>544457674300.05017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544457674300.05017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2268573642.9168758</v>
      </c>
      <c r="L3740" s="444">
        <f t="shared" ca="1" si="172"/>
        <v>546726247942.96704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546726247942.96704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2278026033.095696</v>
      </c>
      <c r="L3741" s="444">
        <f t="shared" ca="1" si="172"/>
        <v>549004273976.06274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549004273976.06274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2287517808.2335949</v>
      </c>
      <c r="L3742" s="444">
        <f t="shared" ca="1" si="172"/>
        <v>551291791784.29639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551291791784.29639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2297049132.4345684</v>
      </c>
      <c r="L3743" s="444">
        <f t="shared" ca="1" si="172"/>
        <v>553588840916.73096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553588840916.73096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2306620170.4863791</v>
      </c>
      <c r="L3744" s="444">
        <f t="shared" ca="1" si="172"/>
        <v>555895461087.21729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555895461087.21729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2316231087.8634052</v>
      </c>
      <c r="L3745" s="444">
        <f t="shared" ca="1" si="172"/>
        <v>558211692175.08069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558211692175.08069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2325882050.7295027</v>
      </c>
      <c r="L3746" s="444">
        <f t="shared" ca="1" si="172"/>
        <v>560537574225.81018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560537574225.81018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2335573225.9408755</v>
      </c>
      <c r="L3747" s="444">
        <f t="shared" ca="1" si="172"/>
        <v>562873147451.7511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562873147451.7511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2345304781.0489631</v>
      </c>
      <c r="L3748" s="444">
        <f t="shared" ca="1" si="172"/>
        <v>565218452232.80005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565218452232.80005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2355076884.3033333</v>
      </c>
      <c r="L3749" s="444">
        <f t="shared" ca="1" si="172"/>
        <v>567573529117.10339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567573529117.10339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2364889704.6545973</v>
      </c>
      <c r="L3750" s="444">
        <f t="shared" ca="1" si="172"/>
        <v>569938418821.75793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569938418821.75793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2374743411.7573247</v>
      </c>
      <c r="L3751" s="444">
        <f t="shared" ca="1" si="172"/>
        <v>572313162233.51526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572313162233.51526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2384638175.97298</v>
      </c>
      <c r="L3752" s="444">
        <f t="shared" ca="1" si="172"/>
        <v>574697800409.48828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574697800409.48828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2394574168.3728676</v>
      </c>
      <c r="L3753" s="444">
        <f t="shared" ca="1" si="172"/>
        <v>577092374577.86121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577092374577.86121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2404551560.7410884</v>
      </c>
      <c r="L3754" s="444">
        <f t="shared" ca="1" si="172"/>
        <v>579496926138.60229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579496926138.60229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2414570525.5775094</v>
      </c>
      <c r="L3755" s="444">
        <f t="shared" ca="1" si="172"/>
        <v>581911496664.17981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581911496664.17981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2424631236.100749</v>
      </c>
      <c r="L3756" s="444">
        <f t="shared" ca="1" si="172"/>
        <v>584336127900.28052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584336127900.28052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2434733866.2511687</v>
      </c>
      <c r="L3757" s="444">
        <f t="shared" ca="1" si="172"/>
        <v>586770861766.53174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586770861766.53174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2444878590.693882</v>
      </c>
      <c r="L3758" s="444">
        <f t="shared" ca="1" si="172"/>
        <v>589215740357.22559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589215740357.22559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2455065584.8217731</v>
      </c>
      <c r="L3759" s="444">
        <f t="shared" ca="1" si="172"/>
        <v>591670805942.04736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591670805942.04736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2465295024.7585306</v>
      </c>
      <c r="L3760" s="444">
        <f t="shared" ca="1" si="172"/>
        <v>594136100966.80591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594136100966.80591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2475567087.3616915</v>
      </c>
      <c r="L3761" s="444">
        <f t="shared" ca="1" si="172"/>
        <v>596611668054.1676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596611668054.1676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2485881950.2256985</v>
      </c>
      <c r="L3762" s="444">
        <f t="shared" ca="1" si="172"/>
        <v>599097550004.39331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599097550004.39331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2496239791.6849723</v>
      </c>
      <c r="L3763" s="444">
        <f t="shared" ca="1" si="172"/>
        <v>601593789796.07825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601593789796.07825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2506640790.8169928</v>
      </c>
      <c r="L3764" s="444">
        <f t="shared" ca="1" si="172"/>
        <v>604100430586.89526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604100430586.89526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2517085127.4453969</v>
      </c>
      <c r="L3765" s="444">
        <f t="shared" ca="1" si="172"/>
        <v>606617515714.3407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606617515714.3407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2527572982.1430864</v>
      </c>
      <c r="L3766" s="444">
        <f t="shared" ca="1" si="172"/>
        <v>609145088696.48376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609145088696.48376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2538104536.2353492</v>
      </c>
      <c r="L3767" s="444">
        <f t="shared" ca="1" si="172"/>
        <v>611683193232.71912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611683193232.71912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2548679971.8029962</v>
      </c>
      <c r="L3768" s="444">
        <f t="shared" ca="1" si="172"/>
        <v>614231873204.52209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614231873204.52209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2559299471.6855087</v>
      </c>
      <c r="L3769" s="444">
        <f t="shared" ca="1" si="172"/>
        <v>616791172676.20764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616791172676.20764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2569963219.4841986</v>
      </c>
      <c r="L3770" s="444">
        <f t="shared" ca="1" si="172"/>
        <v>619361135895.69189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619361135895.69189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2580671399.565383</v>
      </c>
      <c r="L3771" s="444">
        <f t="shared" ca="1" si="172"/>
        <v>621941807295.25732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621941807295.25732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2591424197.0635719</v>
      </c>
      <c r="L3772" s="444">
        <f t="shared" ca="1" si="172"/>
        <v>624533231492.32092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624533231492.32092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2602221797.8846703</v>
      </c>
      <c r="L3773" s="444">
        <f t="shared" ca="1" si="172"/>
        <v>627135453290.20557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627135453290.20557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2613064388.7091899</v>
      </c>
      <c r="L3774" s="444">
        <f t="shared" ca="1" si="172"/>
        <v>629748517678.91479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629748517678.91479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2623952156.9954782</v>
      </c>
      <c r="L3775" s="444">
        <f t="shared" ca="1" si="172"/>
        <v>632372469835.91028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632372469835.91028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2634885290.9829593</v>
      </c>
      <c r="L3776" s="444">
        <f t="shared" ca="1" si="172"/>
        <v>635007355126.89319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635007355126.89319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2645863979.6953883</v>
      </c>
      <c r="L3777" s="444">
        <f t="shared" ca="1" si="172"/>
        <v>637653219106.58862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637653219106.58862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2656888412.9441195</v>
      </c>
      <c r="L3778" s="444">
        <f t="shared" ca="1" si="172"/>
        <v>640310107519.53271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640310107519.53271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2667958781.3313861</v>
      </c>
      <c r="L3779" s="444">
        <f t="shared" ca="1" si="172"/>
        <v>642978066300.86414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642978066300.86414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2679075276.2536006</v>
      </c>
      <c r="L3780" s="444">
        <f t="shared" ca="1" si="172"/>
        <v>645657141577.11768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645657141577.11768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2690238089.9046569</v>
      </c>
      <c r="L3781" s="444">
        <f t="shared" ca="1" si="172"/>
        <v>648347379667.02234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648347379667.02234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2701447415.2792597</v>
      </c>
      <c r="L3782" s="444">
        <f t="shared" ca="1" si="172"/>
        <v>651048827082.30164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651048827082.30164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2712703446.1762567</v>
      </c>
      <c r="L3783" s="444">
        <f t="shared" ca="1" si="172"/>
        <v>653761530528.47791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653761530528.47791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2724006377.2019911</v>
      </c>
      <c r="L3784" s="444">
        <f t="shared" ca="1" si="172"/>
        <v>656485536905.67993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656485536905.67993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2735356403.7736664</v>
      </c>
      <c r="L3785" s="444">
        <f t="shared" ca="1" si="172"/>
        <v>659220893309.45361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659220893309.45361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2746753722.1227236</v>
      </c>
      <c r="L3786" s="444">
        <f t="shared" ca="1" si="172"/>
        <v>661967647031.57629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661967647031.57629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2758198529.2982345</v>
      </c>
      <c r="L3787" s="444">
        <f t="shared" ca="1" si="172"/>
        <v>664725845560.87451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664725845560.87451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2769691023.1703105</v>
      </c>
      <c r="L3788" s="444">
        <f t="shared" ca="1" si="172"/>
        <v>667495536584.0448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667495536584.0448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2781231402.4335198</v>
      </c>
      <c r="L3789" s="444">
        <f t="shared" ca="1" si="172"/>
        <v>670276767986.47827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670276767986.47827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2792819866.6103263</v>
      </c>
      <c r="L3790" s="444">
        <f t="shared" ca="1" si="172"/>
        <v>673069587853.08862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673069587853.08862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2804456616.0545359</v>
      </c>
      <c r="L3791" s="444">
        <f t="shared" ca="1" si="172"/>
        <v>675874044469.14319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675874044469.14319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2816141851.9547634</v>
      </c>
      <c r="L3792" s="444">
        <f t="shared" ca="1" si="172"/>
        <v>678690186321.0979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678690186321.0979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2827875776.3379078</v>
      </c>
      <c r="L3793" s="444">
        <f t="shared" ca="1" si="172"/>
        <v>681518062097.43579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681518062097.43579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2839658592.072649</v>
      </c>
      <c r="L3794" s="444">
        <f t="shared" ca="1" si="172"/>
        <v>684357720689.50842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684357720689.50842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2851490502.8729515</v>
      </c>
      <c r="L3795" s="444">
        <f t="shared" ca="1" si="172"/>
        <v>687209211192.38135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687209211192.38135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2863371713.301589</v>
      </c>
      <c r="L3796" s="444">
        <f t="shared" ca="1" si="172"/>
        <v>690072582905.68298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690072582905.68298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2875302428.7736793</v>
      </c>
      <c r="L3797" s="444">
        <f t="shared" ca="1" si="172"/>
        <v>692947885334.45667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692947885334.45667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2887282855.560236</v>
      </c>
      <c r="L3798" s="444">
        <f t="shared" ca="1" si="172"/>
        <v>695835168190.01685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695835168190.01685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2899313200.7917366</v>
      </c>
      <c r="L3799" s="444">
        <f t="shared" ca="1" si="172"/>
        <v>698734481390.80859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698734481390.80859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2911393672.4617023</v>
      </c>
      <c r="L3800" s="444">
        <f t="shared" ca="1" si="172"/>
        <v>701645875063.27026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701645875063.27026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2923524479.4302926</v>
      </c>
      <c r="L3801" s="444">
        <f t="shared" ca="1" si="172"/>
        <v>704569399542.70056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704569399542.70056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2935705831.4279189</v>
      </c>
      <c r="L3802" s="444">
        <f t="shared" ca="1" si="172"/>
        <v>707505105374.12854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707505105374.12854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2947937939.0588689</v>
      </c>
      <c r="L3803" s="444">
        <f t="shared" ca="1" si="172"/>
        <v>710453043313.18738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710453043313.18738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2960221013.8049474</v>
      </c>
      <c r="L3804" s="444">
        <f t="shared" ca="1" si="172"/>
        <v>713413264326.99231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713413264326.99231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2972555268.0291348</v>
      </c>
      <c r="L3805" s="444">
        <f t="shared" ca="1" si="172"/>
        <v>716385819595.02148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716385819595.02148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2984940914.9792562</v>
      </c>
      <c r="L3806" s="444">
        <f t="shared" ca="1" si="172"/>
        <v>719370760510.00073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719370760510.00073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2997378168.7916698</v>
      </c>
      <c r="L3807" s="444">
        <f t="shared" ca="1" si="172"/>
        <v>722368138678.79236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722368138678.79236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3009867244.4949679</v>
      </c>
      <c r="L3808" s="444">
        <f t="shared" ca="1" si="172"/>
        <v>725378005923.28735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725378005923.28735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3022408358.0136971</v>
      </c>
      <c r="L3809" s="444">
        <f t="shared" ca="1" si="172"/>
        <v>728400414281.30103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728400414281.30103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3035001726.1720877</v>
      </c>
      <c r="L3810" s="444">
        <f t="shared" ca="1" si="172"/>
        <v>731435416007.47314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731435416007.47314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3047647566.6978049</v>
      </c>
      <c r="L3811" s="444">
        <f t="shared" ca="1" si="172"/>
        <v>734483063574.1709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734483063574.1709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3060346098.2257118</v>
      </c>
      <c r="L3812" s="444">
        <f t="shared" ca="1" si="172"/>
        <v>737543409672.39661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737543409672.39661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3073097540.3016524</v>
      </c>
      <c r="L3813" s="444">
        <f t="shared" ca="1" si="172"/>
        <v>740616507212.69824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740616507212.69824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3085902113.3862429</v>
      </c>
      <c r="L3814" s="444">
        <f t="shared" ca="1" si="172"/>
        <v>743702409326.08447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743702409326.08447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3098760038.8586855</v>
      </c>
      <c r="L3815" s="444">
        <f t="shared" ca="1" si="172"/>
        <v>746801169364.94312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746801169364.94312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3111671539.0205965</v>
      </c>
      <c r="L3816" s="444">
        <f t="shared" ca="1" si="172"/>
        <v>749912840903.96375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749912840903.96375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3124636837.0998487</v>
      </c>
      <c r="L3817" s="444">
        <f t="shared" ca="1" si="172"/>
        <v>753037477741.0636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753037477741.0636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3137656157.2544317</v>
      </c>
      <c r="L3818" s="444">
        <f t="shared" ca="1" si="172"/>
        <v>756175133898.31799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756175133898.31799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3150729724.5763249</v>
      </c>
      <c r="L3819" s="444">
        <f t="shared" ca="1" si="172"/>
        <v>759325863622.89429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759325863622.89429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3163857765.0953927</v>
      </c>
      <c r="L3820" s="444">
        <f t="shared" ca="1" si="172"/>
        <v>762489721387.98962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762489721387.98962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3177040505.7832899</v>
      </c>
      <c r="L3821" s="444">
        <f t="shared" ca="1" si="172"/>
        <v>765666761893.77295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765666761893.77295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3190278174.5573874</v>
      </c>
      <c r="L3822" s="444">
        <f t="shared" ca="1" si="172"/>
        <v>768857040068.33032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768857040068.33032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3203571000.2847095</v>
      </c>
      <c r="L3823" s="444">
        <f t="shared" ca="1" si="172"/>
        <v>772060611068.61499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772060611068.61499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3216919212.7858958</v>
      </c>
      <c r="L3824" s="444">
        <f t="shared" ca="1" si="172"/>
        <v>775277530281.40088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775277530281.40088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3230323042.8391705</v>
      </c>
      <c r="L3825" s="444">
        <f t="shared" ca="1" si="172"/>
        <v>778507853324.23999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778507853324.23999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3243782722.1843333</v>
      </c>
      <c r="L3826" s="444">
        <f t="shared" ca="1" si="172"/>
        <v>781751636046.42432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781751636046.42432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3257298483.5267677</v>
      </c>
      <c r="L3827" s="444">
        <f t="shared" ca="1" si="172"/>
        <v>785008934529.95105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785008934529.95105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3270870560.5414629</v>
      </c>
      <c r="L3828" s="444">
        <f t="shared" ca="1" si="172"/>
        <v>788279805090.49255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788279805090.49255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3284499187.8770523</v>
      </c>
      <c r="L3829" s="444">
        <f t="shared" ca="1" si="172"/>
        <v>791564304278.36963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791564304278.36963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3298184601.1598735</v>
      </c>
      <c r="L3830" s="444">
        <f t="shared" ca="1" si="172"/>
        <v>794862488879.52954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794862488879.52954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3311927036.9980397</v>
      </c>
      <c r="L3831" s="444">
        <f t="shared" ca="1" si="172"/>
        <v>798174415916.52759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798174415916.52759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3325726732.9855318</v>
      </c>
      <c r="L3832" s="444">
        <f t="shared" ca="1" si="172"/>
        <v>801500142649.51306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801500142649.51306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3339583927.7063046</v>
      </c>
      <c r="L3833" s="444">
        <f t="shared" ref="L3833:L4087" ca="1" si="177">I3833-J3833+K3833</f>
        <v>804839726577.21936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804839726577.21936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3353498860.7384138</v>
      </c>
      <c r="L3834" s="444">
        <f t="shared" ca="1" si="177"/>
        <v>808193225437.95776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808193225437.95776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3367471772.6581573</v>
      </c>
      <c r="L3835" s="444">
        <f t="shared" ca="1" si="177"/>
        <v>811560697210.61597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811560697210.61597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3381502905.0442333</v>
      </c>
      <c r="L3836" s="444">
        <f t="shared" ca="1" si="177"/>
        <v>814942200115.66016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814942200115.66016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3395592500.4819174</v>
      </c>
      <c r="L3837" s="444">
        <f t="shared" ca="1" si="177"/>
        <v>818337792616.14209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818337792616.14209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3409740802.5672588</v>
      </c>
      <c r="L3838" s="444">
        <f t="shared" ca="1" si="177"/>
        <v>821747533418.70935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821747533418.70935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3423948055.9112887</v>
      </c>
      <c r="L3839" s="444">
        <f t="shared" ca="1" si="177"/>
        <v>825171481474.62061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825171481474.62061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3438214506.1442523</v>
      </c>
      <c r="L3840" s="444">
        <f t="shared" ca="1" si="177"/>
        <v>828609695980.76489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828609695980.76489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3452540399.9198537</v>
      </c>
      <c r="L3841" s="444">
        <f t="shared" ca="1" si="177"/>
        <v>832062236380.68469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832062236380.68469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3466925984.9195194</v>
      </c>
      <c r="L3842" s="444">
        <f t="shared" ca="1" si="177"/>
        <v>835529162365.60425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835529162365.60425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3481371509.8566842</v>
      </c>
      <c r="L3843" s="444">
        <f t="shared" ca="1" si="177"/>
        <v>839010533875.46094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839010533875.46094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3495877224.4810872</v>
      </c>
      <c r="L3844" s="444">
        <f t="shared" ca="1" si="177"/>
        <v>842506411099.94202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842506411099.94202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3510443379.5830917</v>
      </c>
      <c r="L3845" s="444">
        <f t="shared" ca="1" si="177"/>
        <v>846016854479.52515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846016854479.52515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3525070226.9980216</v>
      </c>
      <c r="L3846" s="444">
        <f t="shared" ca="1" si="177"/>
        <v>849541924706.52319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849541924706.52319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3539758019.6105132</v>
      </c>
      <c r="L3847" s="444">
        <f t="shared" ca="1" si="177"/>
        <v>853081682726.13367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853081682726.13367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3554507011.3588901</v>
      </c>
      <c r="L3848" s="444">
        <f t="shared" ca="1" si="177"/>
        <v>856636189737.49255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856636189737.49255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3569317457.239552</v>
      </c>
      <c r="L3849" s="444">
        <f t="shared" ca="1" si="177"/>
        <v>860205507194.73206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860205507194.73206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3584189613.3113837</v>
      </c>
      <c r="L3850" s="444">
        <f t="shared" ca="1" si="177"/>
        <v>863789696808.04346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863789696808.04346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3599123736.700181</v>
      </c>
      <c r="L3851" s="444">
        <f t="shared" ca="1" si="177"/>
        <v>867388820544.74365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867388820544.74365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3614120085.6030979</v>
      </c>
      <c r="L3852" s="444">
        <f t="shared" ca="1" si="177"/>
        <v>871002940630.3468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871002940630.3468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3629178919.2931123</v>
      </c>
      <c r="L3853" s="444">
        <f t="shared" ca="1" si="177"/>
        <v>874632119549.63989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874632119549.63989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3644300498.1234994</v>
      </c>
      <c r="L3854" s="444">
        <f t="shared" ca="1" si="177"/>
        <v>878276420047.76343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878276420047.76343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3659485083.5323482</v>
      </c>
      <c r="L3855" s="444">
        <f t="shared" ca="1" si="177"/>
        <v>881935905131.29578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881935905131.29578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3674732938.0470657</v>
      </c>
      <c r="L3856" s="444">
        <f t="shared" ca="1" si="177"/>
        <v>885610638069.3429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885610638069.3429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3690044325.2889285</v>
      </c>
      <c r="L3857" s="444">
        <f t="shared" ca="1" si="177"/>
        <v>889300682394.63184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889300682394.63184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3705419509.9776325</v>
      </c>
      <c r="L3858" s="444">
        <f t="shared" ca="1" si="177"/>
        <v>893006101904.6095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893006101904.6095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3720858757.935873</v>
      </c>
      <c r="L3859" s="444">
        <f t="shared" ca="1" si="177"/>
        <v>896726960662.54541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896726960662.54541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3736362336.0939393</v>
      </c>
      <c r="L3860" s="444">
        <f t="shared" ca="1" si="177"/>
        <v>900463322998.6394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900463322998.6394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3751930512.4943314</v>
      </c>
      <c r="L3861" s="444">
        <f t="shared" ca="1" si="177"/>
        <v>904215253511.13379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904215253511.13379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3767563556.2963905</v>
      </c>
      <c r="L3862" s="444">
        <f t="shared" ca="1" si="177"/>
        <v>907982817067.43018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907982817067.43018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3783261737.7809591</v>
      </c>
      <c r="L3863" s="444">
        <f t="shared" ca="1" si="177"/>
        <v>911766078805.21118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911766078805.21118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3799025328.3550458</v>
      </c>
      <c r="L3864" s="444">
        <f t="shared" ca="1" si="177"/>
        <v>915565104133.56628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915565104133.56628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3814854600.5565257</v>
      </c>
      <c r="L3865" s="444">
        <f t="shared" ca="1" si="177"/>
        <v>919379958734.1228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919379958734.1228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3830749828.0588455</v>
      </c>
      <c r="L3866" s="444">
        <f t="shared" ca="1" si="177"/>
        <v>923210708562.18164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923210708562.18164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3846711285.6757569</v>
      </c>
      <c r="L3867" s="444">
        <f t="shared" ca="1" si="177"/>
        <v>927057419847.85742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927057419847.85742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3862739249.3660731</v>
      </c>
      <c r="L3868" s="444">
        <f t="shared" ca="1" si="177"/>
        <v>930920159097.22351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930920159097.22351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3878833996.2384315</v>
      </c>
      <c r="L3869" s="444">
        <f t="shared" ca="1" si="177"/>
        <v>934798993093.46191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934798993093.46191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3894995804.5560908</v>
      </c>
      <c r="L3870" s="444">
        <f t="shared" ca="1" si="177"/>
        <v>938693988898.01794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938693988898.01794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3911224953.7417407</v>
      </c>
      <c r="L3871" s="444">
        <f t="shared" ca="1" si="177"/>
        <v>942605213851.75964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942605213851.75964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3927521724.3823318</v>
      </c>
      <c r="L3872" s="444">
        <f t="shared" ca="1" si="177"/>
        <v>946532735576.14197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946532735576.14197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3943886398.2339249</v>
      </c>
      <c r="L3873" s="444">
        <f t="shared" ca="1" si="177"/>
        <v>950476621974.37585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950476621974.37585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3960319258.2265658</v>
      </c>
      <c r="L3874" s="444">
        <f t="shared" ca="1" si="177"/>
        <v>954436941232.60242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954436941232.60242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3976820588.4691768</v>
      </c>
      <c r="L3875" s="444">
        <f t="shared" ca="1" si="177"/>
        <v>958413761821.07153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958413761821.07153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3993390674.2544646</v>
      </c>
      <c r="L3876" s="444">
        <f t="shared" ca="1" si="177"/>
        <v>962407152495.32605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962407152495.32605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4010029802.0638585</v>
      </c>
      <c r="L3877" s="444">
        <f t="shared" ca="1" si="177"/>
        <v>966417182297.38989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966417182297.38989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4026738259.5724583</v>
      </c>
      <c r="L3878" s="444">
        <f t="shared" ca="1" si="177"/>
        <v>970443920556.9624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970443920556.9624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4043516335.6540098</v>
      </c>
      <c r="L3879" s="444">
        <f t="shared" ca="1" si="177"/>
        <v>974487436892.61646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974487436892.61646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4060364320.3859019</v>
      </c>
      <c r="L3880" s="444">
        <f t="shared" ca="1" si="177"/>
        <v>978547801213.00232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978547801213.00232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4077282505.0541763</v>
      </c>
      <c r="L3881" s="444">
        <f t="shared" ca="1" si="177"/>
        <v>982625083718.05652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982625083718.05652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4094271182.1585684</v>
      </c>
      <c r="L3882" s="444">
        <f t="shared" ca="1" si="177"/>
        <v>986719354900.21509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986719354900.21509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4111330645.417563</v>
      </c>
      <c r="L3883" s="444">
        <f t="shared" ca="1" si="177"/>
        <v>990830685545.63269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990830685545.63269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4128461189.7734694</v>
      </c>
      <c r="L3884" s="444">
        <f t="shared" ca="1" si="177"/>
        <v>994959146735.40613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994959146735.40613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4145663111.3975248</v>
      </c>
      <c r="L3885" s="444">
        <f t="shared" ca="1" si="177"/>
        <v>999104809846.80371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999104809846.80371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4162936707.6950154</v>
      </c>
      <c r="L3886" s="444">
        <f t="shared" ca="1" si="177"/>
        <v>1003267746554.4988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1003267746554.4988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4180282277.310411</v>
      </c>
      <c r="L3887" s="444">
        <f t="shared" ca="1" si="177"/>
        <v>1007448028831.8092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1007448028831.8092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4197700120.1325378</v>
      </c>
      <c r="L3888" s="444">
        <f t="shared" ca="1" si="177"/>
        <v>1011645728951.9418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1011645728951.9418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4215190537.299757</v>
      </c>
      <c r="L3889" s="444">
        <f t="shared" ca="1" si="177"/>
        <v>1015860919489.2416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1015860919489.2416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4232753831.205173</v>
      </c>
      <c r="L3890" s="444">
        <f t="shared" ca="1" si="177"/>
        <v>1020093673320.4468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1020093673320.4468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4250390305.5018611</v>
      </c>
      <c r="L3891" s="444">
        <f t="shared" ca="1" si="177"/>
        <v>1024344063625.9486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1024344063625.9486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4268100265.108119</v>
      </c>
      <c r="L3892" s="444">
        <f t="shared" ca="1" si="177"/>
        <v>1028612163891.0568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1028612163891.0568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4285884016.2127371</v>
      </c>
      <c r="L3893" s="444">
        <f t="shared" ca="1" si="177"/>
        <v>1032898047907.2695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1032898047907.2695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4303741866.2802896</v>
      </c>
      <c r="L3894" s="444">
        <f t="shared" ca="1" si="177"/>
        <v>1037201789773.5498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1037201789773.5498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4321674124.0564566</v>
      </c>
      <c r="L3895" s="444">
        <f t="shared" ca="1" si="177"/>
        <v>1041523463897.6062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1041523463897.6062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4339681099.5733595</v>
      </c>
      <c r="L3896" s="444">
        <f t="shared" ca="1" si="177"/>
        <v>1045863144997.1796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1045863144997.1796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4357763104.1549139</v>
      </c>
      <c r="L3897" s="444">
        <f t="shared" ca="1" si="177"/>
        <v>1050220908101.3345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1050220908101.3345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4375920450.4222279</v>
      </c>
      <c r="L3898" s="444">
        <f t="shared" ca="1" si="177"/>
        <v>1054596828551.7567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1054596828551.7567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4394153452.2989864</v>
      </c>
      <c r="L3899" s="444">
        <f t="shared" ca="1" si="177"/>
        <v>1058990982004.0557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1058990982004.0557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4412462425.0168982</v>
      </c>
      <c r="L3900" s="444">
        <f t="shared" ca="1" si="177"/>
        <v>1063403444429.0725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1063403444429.0725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4430847685.1211357</v>
      </c>
      <c r="L3901" s="444">
        <f t="shared" ca="1" si="177"/>
        <v>1067834292114.1936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1067834292114.1936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4449309550.4758062</v>
      </c>
      <c r="L3902" s="444">
        <f t="shared" ca="1" si="177"/>
        <v>1072283601664.6694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1072283601664.6694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4467848340.2694559</v>
      </c>
      <c r="L3903" s="444">
        <f t="shared" ca="1" si="177"/>
        <v>1076751450004.9388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1076751450004.9388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4486464375.0205784</v>
      </c>
      <c r="L3904" s="444">
        <f t="shared" ca="1" si="177"/>
        <v>1081237914379.9595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1081237914379.9595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4505157976.5831652</v>
      </c>
      <c r="L3905" s="444">
        <f t="shared" ca="1" si="177"/>
        <v>1085743072356.5426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1085743072356.5426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4523929468.1522608</v>
      </c>
      <c r="L3906" s="444">
        <f t="shared" ca="1" si="177"/>
        <v>1090267001824.6948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1090267001824.6948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4542779174.2695618</v>
      </c>
      <c r="L3907" s="444">
        <f t="shared" ca="1" si="177"/>
        <v>1094809780998.9644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1094809780998.9644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4561707420.8290176</v>
      </c>
      <c r="L3908" s="444">
        <f t="shared" ca="1" si="177"/>
        <v>1099371488419.7933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1099371488419.7933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4580714535.0824718</v>
      </c>
      <c r="L3909" s="444">
        <f t="shared" ca="1" si="177"/>
        <v>1103952202954.8757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1103952202954.8757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4599800845.6453152</v>
      </c>
      <c r="L3910" s="444">
        <f t="shared" ca="1" si="177"/>
        <v>1108552003800.521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1108552003800.521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4618966682.5021706</v>
      </c>
      <c r="L3911" s="444">
        <f t="shared" ca="1" si="177"/>
        <v>1113170970483.0232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1113170970483.0232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4638212377.0125961</v>
      </c>
      <c r="L3912" s="444">
        <f t="shared" ca="1" si="177"/>
        <v>1117809182860.0359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1117809182860.0359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4657538261.9168158</v>
      </c>
      <c r="L3913" s="444">
        <f t="shared" ca="1" si="177"/>
        <v>1122466721121.9526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1122466721121.9526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4676944671.3414688</v>
      </c>
      <c r="L3914" s="444">
        <f t="shared" ca="1" si="177"/>
        <v>1127143665793.2942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1127143665793.2942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4696431940.8053923</v>
      </c>
      <c r="L3915" s="444">
        <f t="shared" ca="1" si="177"/>
        <v>1131840097734.0996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1131840097734.0996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4716000407.2254152</v>
      </c>
      <c r="L3916" s="444">
        <f t="shared" ca="1" si="177"/>
        <v>1136556098141.325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1136556098141.325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4735650408.9221869</v>
      </c>
      <c r="L3917" s="444">
        <f t="shared" ca="1" si="177"/>
        <v>1141291748550.2471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1141291748550.2471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4755382285.626029</v>
      </c>
      <c r="L3918" s="444">
        <f t="shared" ca="1" si="177"/>
        <v>1146047130835.873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1146047130835.873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4775196378.4828043</v>
      </c>
      <c r="L3919" s="444">
        <f t="shared" ca="1" si="177"/>
        <v>1150822327214.356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1150822327214.356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4795093030.0598164</v>
      </c>
      <c r="L3920" s="444">
        <f t="shared" ca="1" si="177"/>
        <v>1155617420244.4158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1155617420244.4158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4815072584.3517323</v>
      </c>
      <c r="L3921" s="444">
        <f t="shared" ca="1" si="177"/>
        <v>1160432492828.7676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1160432492828.7676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4835135386.7865314</v>
      </c>
      <c r="L3922" s="444">
        <f t="shared" ca="1" si="177"/>
        <v>1165267628215.5542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1165267628215.5542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4855281784.2314758</v>
      </c>
      <c r="L3923" s="444">
        <f t="shared" ca="1" si="177"/>
        <v>1170122909999.7856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1170122909999.7856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4875512124.9991064</v>
      </c>
      <c r="L3924" s="444">
        <f t="shared" ca="1" si="177"/>
        <v>1174998422124.7847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1174998422124.7847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4895826758.8532696</v>
      </c>
      <c r="L3925" s="444">
        <f t="shared" ca="1" si="177"/>
        <v>1179894248883.6379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1179894248883.6379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4916226037.0151577</v>
      </c>
      <c r="L3926" s="444">
        <f t="shared" ca="1" si="177"/>
        <v>1184810474920.6531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1184810474920.6531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4936710312.1693878</v>
      </c>
      <c r="L3927" s="444">
        <f t="shared" ca="1" si="177"/>
        <v>1189747185232.8225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1189747185232.8225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4957279938.4700937</v>
      </c>
      <c r="L3928" s="444">
        <f t="shared" ca="1" si="177"/>
        <v>1194704465171.2927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1194704465171.2927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4977935271.5470533</v>
      </c>
      <c r="L3929" s="444">
        <f t="shared" ca="1" si="177"/>
        <v>1199682400442.8398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1199682400442.8398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4998676668.5118322</v>
      </c>
      <c r="L3930" s="444">
        <f t="shared" ca="1" si="177"/>
        <v>1204681077111.3516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1204681077111.3516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5019504487.9639645</v>
      </c>
      <c r="L3931" s="444">
        <f t="shared" ca="1" si="177"/>
        <v>1209700581599.3154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1209700581599.3154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5040419089.9971476</v>
      </c>
      <c r="L3932" s="444">
        <f t="shared" ca="1" si="177"/>
        <v>1214741000689.3125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1214741000689.3125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5061420836.2054691</v>
      </c>
      <c r="L3933" s="444">
        <f t="shared" ca="1" si="177"/>
        <v>1219802421525.5181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1219802421525.5181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5082510089.6896582</v>
      </c>
      <c r="L3934" s="444">
        <f t="shared" ca="1" si="177"/>
        <v>1224884931615.2078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1224884931615.2078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5103687215.0633659</v>
      </c>
      <c r="L3935" s="444">
        <f t="shared" ca="1" si="177"/>
        <v>1229988618830.2712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1229988618830.2712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5124952578.4594631</v>
      </c>
      <c r="L3936" s="444">
        <f t="shared" ca="1" si="177"/>
        <v>1235113571408.7307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1235113571408.7307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5146306547.5363779</v>
      </c>
      <c r="L3937" s="444">
        <f t="shared" ca="1" si="177"/>
        <v>1240259877956.2671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1240259877956.2671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5167749491.4844465</v>
      </c>
      <c r="L3938" s="444">
        <f t="shared" ca="1" si="177"/>
        <v>1245427627447.7515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1245427627447.7515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5189281781.0322981</v>
      </c>
      <c r="L3939" s="444">
        <f t="shared" ca="1" si="177"/>
        <v>1250616909228.7837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1250616909228.7837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5210903788.4532652</v>
      </c>
      <c r="L3940" s="444">
        <f t="shared" ca="1" si="177"/>
        <v>1255827813017.2371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1255827813017.2371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5232615887.5718212</v>
      </c>
      <c r="L3941" s="444">
        <f t="shared" ca="1" si="177"/>
        <v>1261060428904.8088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1261060428904.8088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5254418453.7700367</v>
      </c>
      <c r="L3942" s="444">
        <f t="shared" ca="1" si="177"/>
        <v>1266314847358.5789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1266314847358.5789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5276311863.9940786</v>
      </c>
      <c r="L3943" s="444">
        <f t="shared" ca="1" si="177"/>
        <v>1271591159222.573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1271591159222.573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5298296496.7607212</v>
      </c>
      <c r="L3944" s="444">
        <f t="shared" ca="1" si="177"/>
        <v>1276889455719.3337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1276889455719.3337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5320372732.1638908</v>
      </c>
      <c r="L3945" s="444">
        <f t="shared" ca="1" si="177"/>
        <v>1282209828451.4976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1282209828451.4976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5342540951.8812399</v>
      </c>
      <c r="L3946" s="444">
        <f t="shared" ca="1" si="177"/>
        <v>1287552369403.3789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1287552369403.3789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5364801539.1807451</v>
      </c>
      <c r="L3947" s="444">
        <f t="shared" ca="1" si="177"/>
        <v>1292917170942.5596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1292917170942.5596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5387154878.9273319</v>
      </c>
      <c r="L3948" s="444">
        <f t="shared" ca="1" si="177"/>
        <v>1298304325821.4868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1298304325821.4868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5409601357.5895281</v>
      </c>
      <c r="L3949" s="444">
        <f t="shared" ca="1" si="177"/>
        <v>1303713927179.0764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1303713927179.0764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5432141363.2461519</v>
      </c>
      <c r="L3950" s="444">
        <f t="shared" ca="1" si="177"/>
        <v>1309146068542.3225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1309146068542.3225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5454775285.5930099</v>
      </c>
      <c r="L3951" s="444">
        <f t="shared" ca="1" si="177"/>
        <v>1314600843827.9155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1314600843827.9155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5477503515.9496479</v>
      </c>
      <c r="L3952" s="444">
        <f t="shared" ca="1" si="177"/>
        <v>1320078347343.8652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1320078347343.8652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5500326447.2661047</v>
      </c>
      <c r="L3953" s="444">
        <f t="shared" ca="1" si="177"/>
        <v>1325578673791.1313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1325578673791.1313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5523244474.129714</v>
      </c>
      <c r="L3954" s="444">
        <f t="shared" ca="1" si="177"/>
        <v>1331101918265.261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1331101918265.261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5546257992.7719212</v>
      </c>
      <c r="L3955" s="444">
        <f t="shared" ca="1" si="177"/>
        <v>1336648176258.033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1336648176258.033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5569367401.0751371</v>
      </c>
      <c r="L3956" s="444">
        <f t="shared" ca="1" si="177"/>
        <v>1342217543659.1082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1342217543659.1082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5592573098.5796175</v>
      </c>
      <c r="L3957" s="444">
        <f t="shared" ca="1" si="177"/>
        <v>1347810116757.6877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1347810116757.6877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5615875486.490366</v>
      </c>
      <c r="L3958" s="444">
        <f t="shared" ca="1" si="177"/>
        <v>1353425992244.1782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1353425992244.1782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5639274967.6840763</v>
      </c>
      <c r="L3959" s="444">
        <f t="shared" ca="1" si="177"/>
        <v>1359065267211.8623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1359065267211.8623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5662771946.7160931</v>
      </c>
      <c r="L3960" s="444">
        <f t="shared" ca="1" si="177"/>
        <v>1364728039158.5784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1364728039158.5784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5686366829.8274097</v>
      </c>
      <c r="L3961" s="444">
        <f t="shared" ca="1" si="177"/>
        <v>1370414405988.4058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1370414405988.4058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5710060024.9516907</v>
      </c>
      <c r="L3962" s="444">
        <f t="shared" ca="1" si="177"/>
        <v>1376124466013.3574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1376124466013.3574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5733851941.7223225</v>
      </c>
      <c r="L3963" s="444">
        <f t="shared" ca="1" si="177"/>
        <v>1381858317955.0798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1381858317955.0798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5757742991.4794989</v>
      </c>
      <c r="L3964" s="444">
        <f t="shared" ca="1" si="177"/>
        <v>1387616060946.5593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1387616060946.5593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5781733587.2773304</v>
      </c>
      <c r="L3965" s="444">
        <f t="shared" ca="1" si="177"/>
        <v>1393397794533.8367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1393397794533.8367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5805824143.8909864</v>
      </c>
      <c r="L3966" s="444">
        <f t="shared" ca="1" si="177"/>
        <v>1399203618677.7275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1399203618677.7275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5830015077.8238649</v>
      </c>
      <c r="L3967" s="444">
        <f t="shared" ca="1" si="177"/>
        <v>1405033633755.5515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1405033633755.5515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5854306807.3147984</v>
      </c>
      <c r="L3968" s="444">
        <f t="shared" ca="1" si="177"/>
        <v>1410887940562.8662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1410887940562.8662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5878699752.3452759</v>
      </c>
      <c r="L3969" s="444">
        <f t="shared" ca="1" si="177"/>
        <v>1416766640315.2114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1416766640315.2114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5903194334.6467142</v>
      </c>
      <c r="L3970" s="444">
        <f t="shared" ca="1" si="177"/>
        <v>1422669834649.8582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1422669834649.8582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5927790977.7077427</v>
      </c>
      <c r="L3971" s="444">
        <f t="shared" ca="1" si="177"/>
        <v>1428597625627.5659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1428597625627.5659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5952490106.7815247</v>
      </c>
      <c r="L3972" s="444">
        <f t="shared" ca="1" si="177"/>
        <v>1434550115734.3474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1434550115734.3474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5977292148.8931141</v>
      </c>
      <c r="L3973" s="444">
        <f t="shared" ca="1" si="177"/>
        <v>1440527407883.2405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1440527407883.2405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6002197532.8468351</v>
      </c>
      <c r="L3974" s="444">
        <f t="shared" ca="1" si="177"/>
        <v>1446529605416.0874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1446529605416.0874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6027206689.2336979</v>
      </c>
      <c r="L3975" s="444">
        <f t="shared" ca="1" si="177"/>
        <v>1452556812105.321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1452556812105.321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6052320050.438838</v>
      </c>
      <c r="L3976" s="444">
        <f t="shared" ca="1" si="177"/>
        <v>1458609132155.7598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1458609132155.7598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6077538050.6489992</v>
      </c>
      <c r="L3977" s="444">
        <f t="shared" ca="1" si="177"/>
        <v>1464686670206.4087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1464686670206.4087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6102861125.8600359</v>
      </c>
      <c r="L3978" s="444">
        <f t="shared" ca="1" si="177"/>
        <v>1470789531332.2688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1470789531332.2688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6128289713.8844528</v>
      </c>
      <c r="L3979" s="444">
        <f t="shared" ca="1" si="177"/>
        <v>1476917821046.1533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1476917821046.1533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6153824254.3589725</v>
      </c>
      <c r="L3980" s="444">
        <f t="shared" ca="1" si="177"/>
        <v>1483071645300.5122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1483071645300.5122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6179465188.7521343</v>
      </c>
      <c r="L3981" s="444">
        <f t="shared" ca="1" si="177"/>
        <v>1489251110489.2644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1489251110489.2644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6205212960.3719349</v>
      </c>
      <c r="L3982" s="444">
        <f t="shared" ca="1" si="177"/>
        <v>1495456323449.6362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1495456323449.6362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6231068014.3734846</v>
      </c>
      <c r="L3983" s="444">
        <f t="shared" ca="1" si="177"/>
        <v>1501687391464.0098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1501687391464.0098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6257030797.7667074</v>
      </c>
      <c r="L3984" s="444">
        <f t="shared" ca="1" si="177"/>
        <v>1507944422261.7764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1507944422261.7764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6283101759.4240685</v>
      </c>
      <c r="L3985" s="444">
        <f t="shared" ca="1" si="177"/>
        <v>1514227524021.2004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1514227524021.2004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6309281350.088335</v>
      </c>
      <c r="L3986" s="444">
        <f t="shared" ca="1" si="177"/>
        <v>1520536805371.2888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1520536805371.2888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6335570022.3803701</v>
      </c>
      <c r="L3987" s="444">
        <f t="shared" ca="1" si="177"/>
        <v>1526872375393.6692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1526872375393.6692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6361968230.8069553</v>
      </c>
      <c r="L3988" s="444">
        <f t="shared" ca="1" si="177"/>
        <v>1533234343624.4761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1533234343624.4761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6388476431.7686501</v>
      </c>
      <c r="L3989" s="444">
        <f t="shared" ca="1" si="177"/>
        <v>1539622820056.2446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1539622820056.2446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6415095083.5676861</v>
      </c>
      <c r="L3990" s="444">
        <f t="shared" ca="1" si="177"/>
        <v>1546037915139.8123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1546037915139.8123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6441824646.415884</v>
      </c>
      <c r="L3991" s="444">
        <f t="shared" ca="1" si="177"/>
        <v>1552479739786.228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1552479739786.228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6468665582.4426165</v>
      </c>
      <c r="L3992" s="444">
        <f t="shared" ca="1" si="177"/>
        <v>1558948405368.6707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1558948405368.6707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6495618355.7027941</v>
      </c>
      <c r="L3993" s="444">
        <f t="shared" ca="1" si="177"/>
        <v>1565444023724.3735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1565444023724.3735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6522683432.1848898</v>
      </c>
      <c r="L3994" s="444">
        <f t="shared" ca="1" si="177"/>
        <v>1571966707156.5583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1571966707156.5583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6549861279.8189926</v>
      </c>
      <c r="L3995" s="444">
        <f t="shared" ca="1" si="177"/>
        <v>1578516568436.3774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1578516568436.3774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6577152368.4849062</v>
      </c>
      <c r="L3996" s="444">
        <f t="shared" ca="1" si="177"/>
        <v>1585093720804.8623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1585093720804.8623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6604557170.0202599</v>
      </c>
      <c r="L3997" s="444">
        <f t="shared" ca="1" si="177"/>
        <v>1591698277974.8826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1591698277974.8826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6632076158.2286777</v>
      </c>
      <c r="L3998" s="444">
        <f t="shared" ca="1" si="177"/>
        <v>1598330354133.1113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1598330354133.1113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6659709808.8879642</v>
      </c>
      <c r="L3999" s="444">
        <f t="shared" ca="1" si="177"/>
        <v>1604990063941.9993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1604990063941.9993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6687458599.7583303</v>
      </c>
      <c r="L4000" s="444">
        <f t="shared" ca="1" si="177"/>
        <v>1611677522541.7576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1611677522541.7576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6715323010.5906563</v>
      </c>
      <c r="L4001" s="444">
        <f t="shared" ca="1" si="177"/>
        <v>1618392845552.3481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1618392845552.3481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6743303523.1347837</v>
      </c>
      <c r="L4002" s="444">
        <f t="shared" ca="1" si="177"/>
        <v>1625136149075.4829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1625136149075.4829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6771400621.1478453</v>
      </c>
      <c r="L4003" s="444">
        <f t="shared" ca="1" si="177"/>
        <v>1631907549696.6309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1631907549696.6309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6799614790.4026289</v>
      </c>
      <c r="L4004" s="444">
        <f t="shared" ca="1" si="177"/>
        <v>1638707164487.0334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1638707164487.0334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6827946518.6959724</v>
      </c>
      <c r="L4005" s="444">
        <f t="shared" ca="1" si="177"/>
        <v>1645535111005.7295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1645535111005.7295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6856396295.8572063</v>
      </c>
      <c r="L4006" s="444">
        <f t="shared" ca="1" si="177"/>
        <v>1652391507301.5867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1652391507301.5867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6884964613.7566109</v>
      </c>
      <c r="L4007" s="444">
        <f t="shared" ca="1" si="177"/>
        <v>1659276471915.3433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1659276471915.3433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6913651966.3139305</v>
      </c>
      <c r="L4008" s="444">
        <f t="shared" ca="1" si="177"/>
        <v>1666190123881.6572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1666190123881.6572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6942458849.5069046</v>
      </c>
      <c r="L4009" s="444">
        <f t="shared" ca="1" si="177"/>
        <v>1673132582731.1641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1673132582731.1641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6971385761.3798504</v>
      </c>
      <c r="L4010" s="444">
        <f t="shared" ca="1" si="177"/>
        <v>1680103968492.5439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1680103968492.5439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7000433202.0522661</v>
      </c>
      <c r="L4011" s="444">
        <f t="shared" ca="1" si="177"/>
        <v>1687104401694.5962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1687104401694.5962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7029601673.7274837</v>
      </c>
      <c r="L4012" s="444">
        <f t="shared" ca="1" si="177"/>
        <v>1694134003368.3237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1694134003368.3237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7058891680.7013483</v>
      </c>
      <c r="L4013" s="444">
        <f t="shared" ca="1" si="177"/>
        <v>1701192895049.0251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1701192895049.0251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7088303729.3709383</v>
      </c>
      <c r="L4014" s="444">
        <f t="shared" ca="1" si="177"/>
        <v>1708281198778.396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1708281198778.396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7117838328.2433167</v>
      </c>
      <c r="L4015" s="444">
        <f t="shared" ca="1" si="177"/>
        <v>1715399037106.6394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1715399037106.6394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7147495987.9443312</v>
      </c>
      <c r="L4016" s="444">
        <f t="shared" ca="1" si="177"/>
        <v>1722546533094.5837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1722546533094.5837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7177277221.2274323</v>
      </c>
      <c r="L4017" s="444">
        <f t="shared" ca="1" si="177"/>
        <v>1729723810315.8113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1729723810315.8113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7207182542.9825459</v>
      </c>
      <c r="L4018" s="444">
        <f t="shared" ca="1" si="177"/>
        <v>1736930992858.7939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1736930992858.7939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7237212470.2449751</v>
      </c>
      <c r="L4019" s="444">
        <f t="shared" ca="1" si="177"/>
        <v>1744168205329.0388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1744168205329.0388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7267367522.2043295</v>
      </c>
      <c r="L4020" s="444">
        <f t="shared" ca="1" si="177"/>
        <v>1751435572851.2432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1751435572851.2432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7297648220.2135134</v>
      </c>
      <c r="L4021" s="444">
        <f t="shared" ca="1" si="177"/>
        <v>1758733221071.4568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1758733221071.4568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7328055087.7977362</v>
      </c>
      <c r="L4022" s="444">
        <f t="shared" ca="1" si="177"/>
        <v>1766061276159.2546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1766061276159.2546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7358588650.6635609</v>
      </c>
      <c r="L4023" s="444">
        <f t="shared" ca="1" si="177"/>
        <v>1773419864809.9182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1773419864809.9182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7389249436.7079916</v>
      </c>
      <c r="L4024" s="444">
        <f t="shared" ca="1" si="177"/>
        <v>1780809114246.6262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1780809114246.6262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7420037976.0276089</v>
      </c>
      <c r="L4025" s="444">
        <f t="shared" ca="1" si="177"/>
        <v>1788229152222.6538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1788229152222.6538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7450954800.9277229</v>
      </c>
      <c r="L4026" s="444">
        <f t="shared" ca="1" si="177"/>
        <v>1795680107023.5815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1795680107023.5815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7482000445.9315882</v>
      </c>
      <c r="L4027" s="444">
        <f t="shared" ca="1" si="177"/>
        <v>1803162107469.5132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1803162107469.5132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7513175447.7896385</v>
      </c>
      <c r="L4028" s="444">
        <f t="shared" ca="1" si="177"/>
        <v>1810675282917.3027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1810675282917.3027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7544480345.4887619</v>
      </c>
      <c r="L4029" s="444">
        <f t="shared" ca="1" si="177"/>
        <v>1818219763262.7915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1818219763262.7915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7575915680.2616301</v>
      </c>
      <c r="L4030" s="444">
        <f t="shared" ca="1" si="177"/>
        <v>1825795678943.0532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1825795678943.0532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7607481995.5960541</v>
      </c>
      <c r="L4031" s="444">
        <f t="shared" ca="1" si="177"/>
        <v>1833403160938.6492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1833403160938.6492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7639179837.2443714</v>
      </c>
      <c r="L4032" s="444">
        <f t="shared" ca="1" si="177"/>
        <v>1841042340775.8936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1841042340775.8936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7671009753.2328901</v>
      </c>
      <c r="L4033" s="444">
        <f t="shared" ca="1" si="177"/>
        <v>1848713350529.1265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1848713350529.1265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7702972293.8713589</v>
      </c>
      <c r="L4034" s="444">
        <f t="shared" ca="1" si="177"/>
        <v>1856416322822.9978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1856416322822.9978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7735068011.7624903</v>
      </c>
      <c r="L4035" s="444">
        <f t="shared" ca="1" si="177"/>
        <v>1864151390834.7603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1864151390834.7603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7767297461.8115015</v>
      </c>
      <c r="L4036" s="444">
        <f t="shared" ca="1" si="177"/>
        <v>1871918688296.5718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1871918688296.5718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7799661201.2357159</v>
      </c>
      <c r="L4037" s="444">
        <f t="shared" ca="1" si="177"/>
        <v>1879718349497.8074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1879718349497.8074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7832159789.5741959</v>
      </c>
      <c r="L4038" s="444">
        <f t="shared" ca="1" si="177"/>
        <v>1887550509287.3816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1887550509287.3816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7864793788.697423</v>
      </c>
      <c r="L4039" s="444">
        <f t="shared" ca="1" si="177"/>
        <v>1895415303076.0791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1895415303076.0791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7897563762.8169966</v>
      </c>
      <c r="L4040" s="444">
        <f t="shared" ca="1" si="177"/>
        <v>1903312866838.896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1903312866838.896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7930470278.4953995</v>
      </c>
      <c r="L4041" s="444">
        <f t="shared" ca="1" si="177"/>
        <v>1911243337117.3914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1911243337117.3914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7963513904.655797</v>
      </c>
      <c r="L4042" s="444">
        <f t="shared" ca="1" si="177"/>
        <v>1919206851022.0471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1919206851022.0471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7996695212.5918636</v>
      </c>
      <c r="L4043" s="444">
        <f t="shared" ca="1" si="177"/>
        <v>1927203546234.6389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1927203546234.6389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8030014775.9776611</v>
      </c>
      <c r="L4044" s="444">
        <f t="shared" ca="1" si="177"/>
        <v>1935233561010.6167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1935233561010.6167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8063473170.8775682</v>
      </c>
      <c r="L4045" s="444">
        <f t="shared" ca="1" si="177"/>
        <v>1943297034181.4944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1943297034181.4944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8097070975.7562275</v>
      </c>
      <c r="L4046" s="444">
        <f t="shared" ca="1" si="177"/>
        <v>1951394105157.2507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1951394105157.2507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8130808771.4885445</v>
      </c>
      <c r="L4047" s="444">
        <f t="shared" ca="1" si="177"/>
        <v>1959524913928.7393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1959524913928.7393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8164687141.3697481</v>
      </c>
      <c r="L4048" s="444">
        <f t="shared" ca="1" si="177"/>
        <v>1967689601070.1089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1967689601070.1089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8198706671.1254539</v>
      </c>
      <c r="L4049" s="444">
        <f t="shared" ca="1" si="177"/>
        <v>1975888307741.2344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1975888307741.2344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8232867948.9218102</v>
      </c>
      <c r="L4050" s="444">
        <f t="shared" ca="1" si="177"/>
        <v>1984121175690.1563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1984121175690.1563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8267171565.3756514</v>
      </c>
      <c r="L4051" s="444">
        <f t="shared" ca="1" si="177"/>
        <v>1992388347255.532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1992388347255.532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8301618113.5647154</v>
      </c>
      <c r="L4052" s="444">
        <f t="shared" ca="1" si="177"/>
        <v>2000689965369.0967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2000689965369.0967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8336208189.0379028</v>
      </c>
      <c r="L4053" s="444">
        <f t="shared" ca="1" si="177"/>
        <v>2009026173558.1345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2009026173558.1345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8370942389.8255606</v>
      </c>
      <c r="L4054" s="444">
        <f t="shared" ca="1" si="177"/>
        <v>2017397115947.96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2017397115947.96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8405821316.4498329</v>
      </c>
      <c r="L4055" s="444">
        <f t="shared" ca="1" si="177"/>
        <v>2025802937264.4099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2025802937264.4099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8440845571.9350414</v>
      </c>
      <c r="L4056" s="444">
        <f t="shared" ca="1" si="177"/>
        <v>2034243782836.345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2034243782836.345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8476015761.8181038</v>
      </c>
      <c r="L4057" s="444">
        <f t="shared" ca="1" si="177"/>
        <v>2042719798598.1631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2042719798598.1631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8511332494.1590128</v>
      </c>
      <c r="L4058" s="444">
        <f t="shared" ca="1" si="177"/>
        <v>2051231131092.322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2051231131092.322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8546796379.551342</v>
      </c>
      <c r="L4059" s="444">
        <f t="shared" ca="1" si="177"/>
        <v>2059777927471.8733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2059777927471.8733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8582408031.1328049</v>
      </c>
      <c r="L4060" s="444">
        <f t="shared" ca="1" si="177"/>
        <v>2068360335503.0061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2068360335503.0061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8618168064.5958595</v>
      </c>
      <c r="L4061" s="444">
        <f t="shared" ca="1" si="177"/>
        <v>2076978503567.6021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2076978503567.6021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8654077098.1983414</v>
      </c>
      <c r="L4062" s="444">
        <f t="shared" ca="1" si="177"/>
        <v>2085632580665.8003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2085632580665.8003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8690135752.7741661</v>
      </c>
      <c r="L4063" s="444">
        <f t="shared" ca="1" si="177"/>
        <v>2094322716418.5745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2094322716418.5745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8726344651.7440586</v>
      </c>
      <c r="L4064" s="444">
        <f t="shared" ca="1" si="177"/>
        <v>2103049061070.3186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2103049061070.3186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8762704421.1263275</v>
      </c>
      <c r="L4065" s="444">
        <f t="shared" ca="1" si="177"/>
        <v>2111811765491.4448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2111811765491.4448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8799215689.5476875</v>
      </c>
      <c r="L4066" s="444">
        <f t="shared" ca="1" si="177"/>
        <v>2120610981180.9924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2120610981180.9924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8835879088.2541351</v>
      </c>
      <c r="L4067" s="444">
        <f t="shared" ca="1" si="177"/>
        <v>2129446860269.2466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2129446860269.2466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8872695251.1218605</v>
      </c>
      <c r="L4068" s="444">
        <f t="shared" ca="1" si="177"/>
        <v>2138319555520.3684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2138319555520.3684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8909664814.6682014</v>
      </c>
      <c r="L4069" s="444">
        <f t="shared" ca="1" si="177"/>
        <v>2147229220335.0366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2147229220335.0366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8946788418.0626526</v>
      </c>
      <c r="L4070" s="444">
        <f t="shared" ca="1" si="177"/>
        <v>2156176008753.0994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2156176008753.0994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8984066703.1379147</v>
      </c>
      <c r="L4071" s="444">
        <f t="shared" ca="1" si="177"/>
        <v>2165160075456.2373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2165160075456.2373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9021500314.4009876</v>
      </c>
      <c r="L4072" s="444">
        <f t="shared" ca="1" si="177"/>
        <v>2174181575770.6382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2174181575770.6382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9059089899.0443249</v>
      </c>
      <c r="L4073" s="444">
        <f t="shared" ca="1" si="177"/>
        <v>2183240665669.6826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2183240665669.6826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9096836106.9570103</v>
      </c>
      <c r="L4074" s="444">
        <f t="shared" ca="1" si="177"/>
        <v>2192337501776.6396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2192337501776.6396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9134739590.7359982</v>
      </c>
      <c r="L4075" s="444">
        <f t="shared" ca="1" si="177"/>
        <v>2201472241367.3755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2201472241367.3755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9172801005.6973972</v>
      </c>
      <c r="L4076" s="444">
        <f t="shared" ca="1" si="177"/>
        <v>2210645042373.0728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2210645042373.0728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9211021009.8878021</v>
      </c>
      <c r="L4077" s="444">
        <f t="shared" ca="1" si="177"/>
        <v>2219856063382.9604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2219856063382.9604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9249400264.0956688</v>
      </c>
      <c r="L4078" s="444">
        <f t="shared" ca="1" si="177"/>
        <v>2229105463647.0562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2229105463647.0562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9287939431.8627338</v>
      </c>
      <c r="L4079" s="444">
        <f t="shared" ca="1" si="177"/>
        <v>2238393403078.9189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2238393403078.9189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9326639179.4954948</v>
      </c>
      <c r="L4080" s="444">
        <f t="shared" ca="1" si="177"/>
        <v>2247720042258.4146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2247720042258.4146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9365500176.0767269</v>
      </c>
      <c r="L4081" s="444">
        <f t="shared" ca="1" si="177"/>
        <v>2257085542434.4912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2257085542434.4912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9404523093.477047</v>
      </c>
      <c r="L4082" s="444">
        <f t="shared" ca="1" si="177"/>
        <v>2266490065527.9683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2266490065527.9683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9443708606.3665352</v>
      </c>
      <c r="L4083" s="444">
        <f t="shared" ca="1" si="177"/>
        <v>2275933774134.335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2275933774134.335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9483057392.2263947</v>
      </c>
      <c r="L4084" s="444">
        <f t="shared" ca="1" si="177"/>
        <v>2285416831526.5615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2285416831526.5615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9522570131.360672</v>
      </c>
      <c r="L4085" s="444">
        <f t="shared" ca="1" si="177"/>
        <v>2294939401657.9224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2294939401657.9224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9562247506.9080105</v>
      </c>
      <c r="L4086" s="444">
        <f t="shared" ca="1" si="177"/>
        <v>2304501649164.8306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2304501649164.8306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9602090204.8534603</v>
      </c>
      <c r="L4087" s="444">
        <f t="shared" ca="1" si="177"/>
        <v>2314103739369.6841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2314103739369.6841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9642098914.04035</v>
      </c>
      <c r="L4088" s="444">
        <f t="shared" ref="L4088:L4342" ca="1" si="182">I4088-J4088+K4088</f>
        <v>2323745838283.7246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2323745838283.7246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9682274326.1821861</v>
      </c>
      <c r="L4089" s="444">
        <f t="shared" ca="1" si="182"/>
        <v>2333428112609.9067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2333428112609.9067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9722617135.8746109</v>
      </c>
      <c r="L4090" s="444">
        <f t="shared" ca="1" si="182"/>
        <v>2343150729745.7813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2343150729745.7813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9763128040.6074219</v>
      </c>
      <c r="L4091" s="444">
        <f t="shared" ca="1" si="182"/>
        <v>2352913857786.3887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2352913857786.3887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9803807740.776619</v>
      </c>
      <c r="L4092" s="444">
        <f t="shared" ca="1" si="182"/>
        <v>2362717665527.1655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2362717665527.1655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9844656939.6965237</v>
      </c>
      <c r="L4093" s="444">
        <f t="shared" ca="1" si="182"/>
        <v>2372562322466.8618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2372562322466.8618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9885676343.6119232</v>
      </c>
      <c r="L4094" s="444">
        <f t="shared" ca="1" si="182"/>
        <v>2382447998810.4736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2382447998810.4736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9926866661.7103062</v>
      </c>
      <c r="L4095" s="444">
        <f t="shared" ca="1" si="182"/>
        <v>2392374865472.1841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2392374865472.1841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9968228606.1341</v>
      </c>
      <c r="L4096" s="444">
        <f t="shared" ca="1" si="182"/>
        <v>2402343094078.3184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2402343094078.3184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10009762891.992992</v>
      </c>
      <c r="L4097" s="444">
        <f t="shared" ca="1" si="182"/>
        <v>2412352856970.3115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2412352856970.3115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10051470237.376297</v>
      </c>
      <c r="L4098" s="444">
        <f t="shared" ca="1" si="182"/>
        <v>2422404327207.688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2422404327207.688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10093351363.365366</v>
      </c>
      <c r="L4099" s="444">
        <f t="shared" ca="1" si="182"/>
        <v>2432497678571.0532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2432497678571.0532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10135406994.046055</v>
      </c>
      <c r="L4100" s="444">
        <f t="shared" ca="1" si="182"/>
        <v>2442633085565.0991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2442633085565.0991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10177637856.521246</v>
      </c>
      <c r="L4101" s="444">
        <f t="shared" ca="1" si="182"/>
        <v>2452810723421.6206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2452810723421.6206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10220044680.92342</v>
      </c>
      <c r="L4102" s="444">
        <f t="shared" ca="1" si="182"/>
        <v>2463030768102.5439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2463030768102.5439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10262628200.427267</v>
      </c>
      <c r="L4103" s="444">
        <f t="shared" ca="1" si="182"/>
        <v>2473293396302.9712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2473293396302.9712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10305389151.262381</v>
      </c>
      <c r="L4104" s="444">
        <f t="shared" ca="1" si="182"/>
        <v>2483598785454.2334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2483598785454.2334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10348328272.725973</v>
      </c>
      <c r="L4105" s="444">
        <f t="shared" ca="1" si="182"/>
        <v>2493947113726.9595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2493947113726.9595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10391446307.195663</v>
      </c>
      <c r="L4106" s="444">
        <f t="shared" ca="1" si="182"/>
        <v>2504338560034.1553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2504338560034.1553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10434744000.142313</v>
      </c>
      <c r="L4107" s="444">
        <f t="shared" ca="1" si="182"/>
        <v>2514773304034.2974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2514773304034.2974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10478222100.142906</v>
      </c>
      <c r="L4108" s="444">
        <f t="shared" ca="1" si="182"/>
        <v>2525251526134.4404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2525251526134.4404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10521881358.893501</v>
      </c>
      <c r="L4109" s="444">
        <f t="shared" ca="1" si="182"/>
        <v>2535773407493.334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2535773407493.334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10565722531.222225</v>
      </c>
      <c r="L4110" s="444">
        <f t="shared" ca="1" si="182"/>
        <v>2546339130024.5562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2546339130024.5562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10609746375.102318</v>
      </c>
      <c r="L4111" s="444">
        <f t="shared" ca="1" si="182"/>
        <v>2556948876399.6587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2556948876399.6587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10653953651.665245</v>
      </c>
      <c r="L4112" s="444">
        <f t="shared" ca="1" si="182"/>
        <v>2567602830051.3237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2567602830051.3237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10698345125.213848</v>
      </c>
      <c r="L4113" s="444">
        <f t="shared" ca="1" si="182"/>
        <v>2578301175176.5376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2578301175176.5376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10742921563.235573</v>
      </c>
      <c r="L4114" s="444">
        <f t="shared" ca="1" si="182"/>
        <v>2589044096739.7729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2589044096739.7729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10787683736.41572</v>
      </c>
      <c r="L4115" s="444">
        <f t="shared" ca="1" si="182"/>
        <v>2599831780476.1885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2599831780476.1885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10832632418.650785</v>
      </c>
      <c r="L4116" s="444">
        <f t="shared" ca="1" si="182"/>
        <v>2610664412894.8394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2610664412894.8394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10877768387.061831</v>
      </c>
      <c r="L4117" s="444">
        <f t="shared" ca="1" si="182"/>
        <v>2621542181281.9014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2621542181281.9014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10923092422.007923</v>
      </c>
      <c r="L4118" s="444">
        <f t="shared" ca="1" si="182"/>
        <v>2632465273703.9092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2632465273703.9092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10968605307.099621</v>
      </c>
      <c r="L4119" s="444">
        <f t="shared" ca="1" si="182"/>
        <v>2643433879011.0088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2643433879011.0088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11014307829.212536</v>
      </c>
      <c r="L4120" s="444">
        <f t="shared" ca="1" si="182"/>
        <v>2654448186840.2212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2654448186840.2212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11060200778.500921</v>
      </c>
      <c r="L4121" s="444">
        <f t="shared" ca="1" si="182"/>
        <v>2665508387618.7222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2665508387618.7222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11106284948.411343</v>
      </c>
      <c r="L4122" s="444">
        <f t="shared" ca="1" si="182"/>
        <v>2676614672567.1333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2676614672567.1333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11152561135.696388</v>
      </c>
      <c r="L4123" s="444">
        <f t="shared" ca="1" si="182"/>
        <v>2687767233702.8296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2687767233702.8296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11199030140.428457</v>
      </c>
      <c r="L4124" s="444">
        <f t="shared" ca="1" si="182"/>
        <v>2698966263843.2578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2698966263843.2578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11245692766.013575</v>
      </c>
      <c r="L4125" s="444">
        <f t="shared" ca="1" si="182"/>
        <v>2710211956609.2715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2710211956609.2715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11292549819.205297</v>
      </c>
      <c r="L4126" s="444">
        <f t="shared" ca="1" si="182"/>
        <v>2721504506428.4766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2721504506428.4766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11339602110.118652</v>
      </c>
      <c r="L4127" s="444">
        <f t="shared" ca="1" si="182"/>
        <v>2732844108538.5952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2732844108538.5952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11386850452.244146</v>
      </c>
      <c r="L4128" s="444">
        <f t="shared" ca="1" si="182"/>
        <v>2744230958990.8394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2744230958990.8394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11434295662.46183</v>
      </c>
      <c r="L4129" s="444">
        <f t="shared" ca="1" si="182"/>
        <v>2755665254653.3013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2755665254653.3013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11481938561.055422</v>
      </c>
      <c r="L4130" s="444">
        <f t="shared" ca="1" si="182"/>
        <v>2767147193214.3569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2767147193214.3569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11529779971.726486</v>
      </c>
      <c r="L4131" s="444">
        <f t="shared" ca="1" si="182"/>
        <v>2778676973186.0835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2778676973186.0835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11577820721.608681</v>
      </c>
      <c r="L4132" s="444">
        <f t="shared" ca="1" si="182"/>
        <v>2790254793907.6924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2790254793907.6924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11626061641.282051</v>
      </c>
      <c r="L4133" s="444">
        <f t="shared" ca="1" si="182"/>
        <v>2801880855548.9746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2801880855548.9746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11674503564.787394</v>
      </c>
      <c r="L4134" s="444">
        <f t="shared" ca="1" si="182"/>
        <v>2813555359113.7622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2813555359113.7622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11723147329.640676</v>
      </c>
      <c r="L4135" s="444">
        <f t="shared" ca="1" si="182"/>
        <v>2825278506443.4028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2825278506443.4028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11771993776.847511</v>
      </c>
      <c r="L4136" s="444">
        <f t="shared" ca="1" si="182"/>
        <v>2837050500220.2505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2837050500220.2505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11821043750.917709</v>
      </c>
      <c r="L4137" s="444">
        <f t="shared" ca="1" si="182"/>
        <v>2848871543971.168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2848871543971.168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11870298099.879866</v>
      </c>
      <c r="L4138" s="444">
        <f t="shared" ca="1" si="182"/>
        <v>2860741842071.0479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2860741842071.0479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11919757675.296032</v>
      </c>
      <c r="L4139" s="444">
        <f t="shared" ca="1" si="182"/>
        <v>2872661599746.3438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2872661599746.3438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11969423332.276432</v>
      </c>
      <c r="L4140" s="444">
        <f t="shared" ca="1" si="182"/>
        <v>2884631023078.6201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2884631023078.6201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12019295929.494251</v>
      </c>
      <c r="L4141" s="444">
        <f t="shared" ca="1" si="182"/>
        <v>2896650319008.1143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2896650319008.1143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12069376329.200476</v>
      </c>
      <c r="L4142" s="444">
        <f t="shared" ca="1" si="182"/>
        <v>2908719695337.3149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2908719695337.3149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12119665397.238811</v>
      </c>
      <c r="L4143" s="444">
        <f t="shared" ca="1" si="182"/>
        <v>2920839360734.5537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2920839360734.5537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12170164003.06064</v>
      </c>
      <c r="L4144" s="444">
        <f t="shared" ca="1" si="182"/>
        <v>2933009524737.6143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2933009524737.6143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12220873019.740059</v>
      </c>
      <c r="L4145" s="444">
        <f t="shared" ca="1" si="182"/>
        <v>2945230397757.3545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2945230397757.3545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12271793323.988977</v>
      </c>
      <c r="L4146" s="444">
        <f t="shared" ca="1" si="182"/>
        <v>2957502191081.3433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2957502191081.3433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12322925796.172264</v>
      </c>
      <c r="L4147" s="444">
        <f t="shared" ca="1" si="182"/>
        <v>2969825116877.5156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2969825116877.5156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12374271320.322981</v>
      </c>
      <c r="L4148" s="444">
        <f t="shared" ca="1" si="182"/>
        <v>2982199388197.8384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2982199388197.8384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12425830784.15766</v>
      </c>
      <c r="L4149" s="444">
        <f t="shared" ca="1" si="182"/>
        <v>2994625218981.9961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2994625218981.9961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12477605079.09165</v>
      </c>
      <c r="L4150" s="444">
        <f t="shared" ca="1" si="182"/>
        <v>3007102824061.0879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3007102824061.0879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12529595100.254532</v>
      </c>
      <c r="L4151" s="444">
        <f t="shared" ca="1" si="182"/>
        <v>3019632419161.3423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3019632419161.3423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12581801746.505592</v>
      </c>
      <c r="L4152" s="444">
        <f t="shared" ca="1" si="182"/>
        <v>3032214220907.8477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3032214220907.8477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12634225920.449366</v>
      </c>
      <c r="L4153" s="444">
        <f t="shared" ca="1" si="182"/>
        <v>3044848446828.2969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3044848446828.2969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12686868528.451237</v>
      </c>
      <c r="L4154" s="444">
        <f t="shared" ca="1" si="182"/>
        <v>3057535315356.748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3057535315356.748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12739730480.653116</v>
      </c>
      <c r="L4155" s="444">
        <f t="shared" ca="1" si="182"/>
        <v>3070275045837.4014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3070275045837.4014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12792812690.989172</v>
      </c>
      <c r="L4156" s="444">
        <f t="shared" ca="1" si="182"/>
        <v>3083067858528.3906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3083067858528.3906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12846116077.201628</v>
      </c>
      <c r="L4157" s="444">
        <f t="shared" ca="1" si="182"/>
        <v>3095913974605.5923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3095913974605.5923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12899641560.856634</v>
      </c>
      <c r="L4158" s="444">
        <f t="shared" ca="1" si="182"/>
        <v>3108813616166.4487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3108813616166.4487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12953390067.360203</v>
      </c>
      <c r="L4159" s="444">
        <f t="shared" ca="1" si="182"/>
        <v>3121767006233.8091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3121767006233.8091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13007362525.974205</v>
      </c>
      <c r="L4160" s="444">
        <f t="shared" ca="1" si="182"/>
        <v>3134774368759.7832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3134774368759.7832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13061559869.83243</v>
      </c>
      <c r="L4161" s="444">
        <f t="shared" ca="1" si="182"/>
        <v>3147835928629.6157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3147835928629.6157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13115983035.956732</v>
      </c>
      <c r="L4162" s="444">
        <f t="shared" ca="1" si="182"/>
        <v>3160951911665.5723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3160951911665.5723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13170632965.273218</v>
      </c>
      <c r="L4163" s="444">
        <f t="shared" ca="1" si="182"/>
        <v>3174122544630.8457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3174122544630.8457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13225510602.628523</v>
      </c>
      <c r="L4164" s="444">
        <f t="shared" ca="1" si="182"/>
        <v>3187348055233.4741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3187348055233.4741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13280616896.806143</v>
      </c>
      <c r="L4165" s="444">
        <f t="shared" ca="1" si="182"/>
        <v>3200628672130.2803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3200628672130.2803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13335952800.542835</v>
      </c>
      <c r="L4166" s="444">
        <f t="shared" ca="1" si="182"/>
        <v>3213964624930.8232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3213964624930.8232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13391519270.545097</v>
      </c>
      <c r="L4167" s="444">
        <f t="shared" ca="1" si="182"/>
        <v>3227356144201.3682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3227356144201.3682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13447317267.505701</v>
      </c>
      <c r="L4168" s="444">
        <f t="shared" ca="1" si="182"/>
        <v>3240803461468.874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3240803461468.874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13503347756.120308</v>
      </c>
      <c r="L4169" s="444">
        <f t="shared" ca="1" si="182"/>
        <v>3254306809224.9941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3254306809224.9941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13559611705.104141</v>
      </c>
      <c r="L4170" s="444">
        <f t="shared" ca="1" si="182"/>
        <v>3267866420930.0981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3267866420930.0981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13616110087.208742</v>
      </c>
      <c r="L4171" s="444">
        <f t="shared" ca="1" si="182"/>
        <v>3281482531017.3071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3281482531017.3071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13672843879.238779</v>
      </c>
      <c r="L4172" s="444">
        <f t="shared" ca="1" si="182"/>
        <v>3295155374896.5459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3295155374896.5459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13729814062.068941</v>
      </c>
      <c r="L4173" s="444">
        <f t="shared" ca="1" si="182"/>
        <v>3308885188958.6147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3308885188958.6147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13787021620.660894</v>
      </c>
      <c r="L4174" s="444">
        <f t="shared" ca="1" si="182"/>
        <v>3322672210579.2759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3322672210579.2759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13844467544.080317</v>
      </c>
      <c r="L4175" s="444">
        <f t="shared" ca="1" si="182"/>
        <v>3336516678123.356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3336516678123.356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13902152825.513983</v>
      </c>
      <c r="L4176" s="444">
        <f t="shared" ca="1" si="182"/>
        <v>3350418830948.8701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3350418830948.8701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13960078462.286959</v>
      </c>
      <c r="L4177" s="444">
        <f t="shared" ca="1" si="182"/>
        <v>3364378909411.1572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3364378909411.1572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14018245455.879822</v>
      </c>
      <c r="L4178" s="444">
        <f t="shared" ca="1" si="182"/>
        <v>3378397154867.0371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3378397154867.0371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14076654811.945988</v>
      </c>
      <c r="L4179" s="444">
        <f t="shared" ca="1" si="182"/>
        <v>3392473809678.9829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3392473809678.9829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14135307540.329096</v>
      </c>
      <c r="L4180" s="444">
        <f t="shared" ca="1" si="182"/>
        <v>3406609117219.312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3406609117219.312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14194204655.080467</v>
      </c>
      <c r="L4181" s="444">
        <f t="shared" ca="1" si="182"/>
        <v>3420803321874.3926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3420803321874.3926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14253347174.476635</v>
      </c>
      <c r="L4182" s="444">
        <f t="shared" ca="1" si="182"/>
        <v>3435056669048.8691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3435056669048.8691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14312736121.036957</v>
      </c>
      <c r="L4183" s="444">
        <f t="shared" ca="1" si="182"/>
        <v>3449369405169.9063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3449369405169.9063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14372372521.541275</v>
      </c>
      <c r="L4184" s="444">
        <f t="shared" ca="1" si="182"/>
        <v>3463741777691.4478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3463741777691.4478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14432257407.047699</v>
      </c>
      <c r="L4185" s="444">
        <f t="shared" ca="1" si="182"/>
        <v>3478174035098.4956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3478174035098.4956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14492391812.910397</v>
      </c>
      <c r="L4186" s="444">
        <f t="shared" ca="1" si="182"/>
        <v>3492666426911.4058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3492666426911.4058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14552776778.797523</v>
      </c>
      <c r="L4187" s="444">
        <f t="shared" ca="1" si="182"/>
        <v>3507219203690.2031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3507219203690.2031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14613413348.709177</v>
      </c>
      <c r="L4188" s="444">
        <f t="shared" ca="1" si="182"/>
        <v>3521832617038.9121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3521832617038.9121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14674302570.995466</v>
      </c>
      <c r="L4189" s="444">
        <f t="shared" ca="1" si="182"/>
        <v>3536506919609.9077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3536506919609.9077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14735445498.374615</v>
      </c>
      <c r="L4190" s="444">
        <f t="shared" ca="1" si="182"/>
        <v>3551242365108.2822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3551242365108.2822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14796843187.951178</v>
      </c>
      <c r="L4191" s="444">
        <f t="shared" ca="1" si="182"/>
        <v>3566039208296.2334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3566039208296.2334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14858496701.234306</v>
      </c>
      <c r="L4192" s="444">
        <f t="shared" ca="1" si="182"/>
        <v>3580897704997.4678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3580897704997.4678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14920407104.156113</v>
      </c>
      <c r="L4193" s="444">
        <f t="shared" ca="1" si="182"/>
        <v>3595818112101.624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3595818112101.624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14982575467.090099</v>
      </c>
      <c r="L4194" s="444">
        <f t="shared" ca="1" si="182"/>
        <v>3610800687568.7144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3610800687568.7144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15045002864.869642</v>
      </c>
      <c r="L4195" s="444">
        <f t="shared" ca="1" si="182"/>
        <v>3625845690433.584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3625845690433.584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15107690376.806602</v>
      </c>
      <c r="L4196" s="444">
        <f t="shared" ca="1" si="182"/>
        <v>3640953380810.3906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3640953380810.3906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15170639086.709961</v>
      </c>
      <c r="L4197" s="444">
        <f t="shared" ca="1" si="182"/>
        <v>3656124019897.1006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3656124019897.1006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15233850082.904587</v>
      </c>
      <c r="L4198" s="444">
        <f t="shared" ca="1" si="182"/>
        <v>3671357869980.0054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3671357869980.0054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15297324458.250023</v>
      </c>
      <c r="L4199" s="444">
        <f t="shared" ca="1" si="182"/>
        <v>3686655194438.2554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3686655194438.2554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15361063310.159395</v>
      </c>
      <c r="L4200" s="444">
        <f t="shared" ca="1" si="182"/>
        <v>3702016257748.4146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3702016257748.4146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15425067740.618393</v>
      </c>
      <c r="L4201" s="444">
        <f t="shared" ca="1" si="182"/>
        <v>3717441325489.0327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3717441325489.0327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15489338856.204302</v>
      </c>
      <c r="L4202" s="444">
        <f t="shared" ca="1" si="182"/>
        <v>3732930664345.2368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3732930664345.2368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15553877768.105154</v>
      </c>
      <c r="L4203" s="444">
        <f t="shared" ca="1" si="182"/>
        <v>3748484542113.3418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3748484542113.3418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15618685592.138922</v>
      </c>
      <c r="L4204" s="444">
        <f t="shared" ca="1" si="182"/>
        <v>3764103227705.481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3764103227705.481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15683763448.772837</v>
      </c>
      <c r="L4205" s="444">
        <f t="shared" ca="1" si="182"/>
        <v>3779786991154.2539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3779786991154.2539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15749112463.142727</v>
      </c>
      <c r="L4206" s="444">
        <f t="shared" ca="1" si="182"/>
        <v>3795536103617.3965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3795536103617.3965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15814733765.072485</v>
      </c>
      <c r="L4207" s="444">
        <f t="shared" ca="1" si="182"/>
        <v>3811350837382.4688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3811350837382.4688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15880628489.09362</v>
      </c>
      <c r="L4208" s="444">
        <f t="shared" ca="1" si="182"/>
        <v>3827231465871.5625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3827231465871.5625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15946797774.464842</v>
      </c>
      <c r="L4209" s="444">
        <f t="shared" ca="1" si="182"/>
        <v>3843178263646.0273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3843178263646.0273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16013242765.19178</v>
      </c>
      <c r="L4210" s="444">
        <f t="shared" ca="1" si="182"/>
        <v>3859191506411.2192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3859191506411.2192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16079964610.046747</v>
      </c>
      <c r="L4211" s="444">
        <f t="shared" ca="1" si="182"/>
        <v>3875271471021.2661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3875271471021.2661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16146964462.588608</v>
      </c>
      <c r="L4212" s="444">
        <f t="shared" ca="1" si="182"/>
        <v>3891418435483.8545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3891418435483.8545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16214243481.182726</v>
      </c>
      <c r="L4213" s="444">
        <f t="shared" ca="1" si="182"/>
        <v>3907632678965.0371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3907632678965.0371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16281802829.020988</v>
      </c>
      <c r="L4214" s="444">
        <f t="shared" ca="1" si="182"/>
        <v>3923914481794.0581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3923914481794.0581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16349643674.141907</v>
      </c>
      <c r="L4215" s="444">
        <f t="shared" ca="1" si="182"/>
        <v>3940264125468.2002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3940264125468.2002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16417767189.450836</v>
      </c>
      <c r="L4216" s="444">
        <f t="shared" ca="1" si="182"/>
        <v>3956681892657.6509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3956681892657.6509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16486174552.740213</v>
      </c>
      <c r="L4217" s="444">
        <f t="shared" ca="1" si="182"/>
        <v>3973168067210.3911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3973168067210.3911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16554866946.709963</v>
      </c>
      <c r="L4218" s="444">
        <f t="shared" ca="1" si="182"/>
        <v>3989722934157.1011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3989722934157.1011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16623845558.987921</v>
      </c>
      <c r="L4219" s="444">
        <f t="shared" ca="1" si="182"/>
        <v>4006346779716.0889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4006346779716.0889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16693111582.150372</v>
      </c>
      <c r="L4220" s="444">
        <f t="shared" ca="1" si="182"/>
        <v>4023039891298.2393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4023039891298.2393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16762666213.742666</v>
      </c>
      <c r="L4221" s="444">
        <f t="shared" ca="1" si="182"/>
        <v>4039802557511.9819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4039802557511.9819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16832510656.299923</v>
      </c>
      <c r="L4222" s="444">
        <f t="shared" ca="1" si="182"/>
        <v>4056635068168.2817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4056635068168.2817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16902646117.36784</v>
      </c>
      <c r="L4223" s="444">
        <f t="shared" ca="1" si="182"/>
        <v>4073537714285.6494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4073537714285.6494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16973073809.52354</v>
      </c>
      <c r="L4224" s="444">
        <f t="shared" ca="1" si="182"/>
        <v>4090510788095.1729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4090510788095.1729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17043794950.396551</v>
      </c>
      <c r="L4225" s="444">
        <f t="shared" ca="1" si="182"/>
        <v>4107554583045.5693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4107554583045.5693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17114810762.689873</v>
      </c>
      <c r="L4226" s="444">
        <f t="shared" ca="1" si="182"/>
        <v>4124669393808.2593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4124669393808.2593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17186122474.201077</v>
      </c>
      <c r="L4227" s="444">
        <f t="shared" ca="1" si="182"/>
        <v>4141855516282.4604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4141855516282.4604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17257731317.843582</v>
      </c>
      <c r="L4228" s="444">
        <f t="shared" ca="1" si="182"/>
        <v>4159113247600.3042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4159113247600.3042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17329638531.667934</v>
      </c>
      <c r="L4229" s="444">
        <f t="shared" ca="1" si="182"/>
        <v>4176442886131.9722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4176442886131.9722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17401845358.883217</v>
      </c>
      <c r="L4230" s="444">
        <f t="shared" ca="1" si="182"/>
        <v>4193844731490.8555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4193844731490.8555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17474353047.878563</v>
      </c>
      <c r="L4231" s="444">
        <f t="shared" ca="1" si="182"/>
        <v>4211319084538.7339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4211319084538.7339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17547162852.24472</v>
      </c>
      <c r="L4232" s="444">
        <f t="shared" ca="1" si="182"/>
        <v>4228866247390.9785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4228866247390.9785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17620276030.795742</v>
      </c>
      <c r="L4233" s="444">
        <f t="shared" ca="1" si="182"/>
        <v>4246486523421.7744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4246486523421.7744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17693693847.590725</v>
      </c>
      <c r="L4234" s="444">
        <f t="shared" ca="1" si="182"/>
        <v>4264180217269.3652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4264180217269.3652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17767417571.955688</v>
      </c>
      <c r="L4235" s="444">
        <f t="shared" ca="1" si="182"/>
        <v>4281947634841.3208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4281947634841.3208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17841448478.505501</v>
      </c>
      <c r="L4236" s="444">
        <f t="shared" ca="1" si="182"/>
        <v>4299789083319.8262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4299789083319.8262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17915787847.165943</v>
      </c>
      <c r="L4237" s="444">
        <f t="shared" ca="1" si="182"/>
        <v>4317704871166.9922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4317704871166.9922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17990436963.195801</v>
      </c>
      <c r="L4238" s="444">
        <f t="shared" ca="1" si="182"/>
        <v>4335695308130.188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4335695308130.188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18065397117.209118</v>
      </c>
      <c r="L4239" s="444">
        <f t="shared" ca="1" si="182"/>
        <v>4353760705247.397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4353760705247.397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18140669605.197487</v>
      </c>
      <c r="L4240" s="444">
        <f t="shared" ca="1" si="182"/>
        <v>4371901374852.5942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4371901374852.5942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18216255728.552475</v>
      </c>
      <c r="L4241" s="444">
        <f t="shared" ca="1" si="182"/>
        <v>4390117630581.1465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4390117630581.1465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18292156794.088112</v>
      </c>
      <c r="L4242" s="444">
        <f t="shared" ca="1" si="182"/>
        <v>4408409787375.2344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4408409787375.2344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18368374114.063477</v>
      </c>
      <c r="L4243" s="444">
        <f t="shared" ca="1" si="182"/>
        <v>4426778161489.2979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4426778161489.2979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18444909006.205406</v>
      </c>
      <c r="L4244" s="444">
        <f t="shared" ca="1" si="182"/>
        <v>4445223070495.5029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4445223070495.5029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18521762793.731262</v>
      </c>
      <c r="L4245" s="444">
        <f t="shared" ca="1" si="182"/>
        <v>4463744833289.2344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4463744833289.2344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18598936805.371811</v>
      </c>
      <c r="L4246" s="444">
        <f t="shared" ca="1" si="182"/>
        <v>4482343770094.6064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4482343770094.6064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18676432375.394192</v>
      </c>
      <c r="L4247" s="444">
        <f t="shared" ca="1" si="182"/>
        <v>4501020202470.001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4501020202470.001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18754250843.625004</v>
      </c>
      <c r="L4248" s="444">
        <f t="shared" ca="1" si="182"/>
        <v>4519774453313.626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4519774453313.626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18832393555.473442</v>
      </c>
      <c r="L4249" s="444">
        <f t="shared" ca="1" si="182"/>
        <v>4538606846869.0996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4538606846869.0996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18910861861.954582</v>
      </c>
      <c r="L4250" s="444">
        <f t="shared" ca="1" si="182"/>
        <v>4557517708731.0537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4557517708731.0537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18989657119.712723</v>
      </c>
      <c r="L4251" s="444">
        <f t="shared" ca="1" si="182"/>
        <v>4576507365850.7666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4576507365850.7666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19068780691.044861</v>
      </c>
      <c r="L4252" s="444">
        <f t="shared" ca="1" si="182"/>
        <v>4595576146541.8115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4595576146541.8115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19148233943.924213</v>
      </c>
      <c r="L4253" s="444">
        <f t="shared" ca="1" si="182"/>
        <v>4614724380485.7354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4614724380485.7354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19228018252.023895</v>
      </c>
      <c r="L4254" s="444">
        <f t="shared" ca="1" si="182"/>
        <v>4633952398737.7588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4633952398737.7588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19308134994.740662</v>
      </c>
      <c r="L4255" s="444">
        <f t="shared" ca="1" si="182"/>
        <v>4653260533732.499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4653260533732.499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19388585557.218746</v>
      </c>
      <c r="L4256" s="444">
        <f t="shared" ca="1" si="182"/>
        <v>4672649119289.7178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4672649119289.7178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19469371330.373825</v>
      </c>
      <c r="L4257" s="444">
        <f t="shared" ca="1" si="182"/>
        <v>4692118490620.0918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4692118490620.0918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19550493710.917049</v>
      </c>
      <c r="L4258" s="444">
        <f t="shared" ca="1" si="182"/>
        <v>4711668984331.0088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4711668984331.0088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19631954101.379204</v>
      </c>
      <c r="L4259" s="444">
        <f t="shared" ca="1" si="182"/>
        <v>4731300938432.3877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4731300938432.3877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19713753910.134949</v>
      </c>
      <c r="L4260" s="444">
        <f t="shared" ca="1" si="182"/>
        <v>4751014692342.5225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4751014692342.5225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19795894551.427177</v>
      </c>
      <c r="L4261" s="444">
        <f t="shared" ca="1" si="182"/>
        <v>4770810586893.9492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4770810586893.9492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19878377445.391457</v>
      </c>
      <c r="L4262" s="444">
        <f t="shared" ca="1" si="182"/>
        <v>4790688964339.3408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4790688964339.3408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19961204018.080585</v>
      </c>
      <c r="L4263" s="444">
        <f t="shared" ca="1" si="182"/>
        <v>4810650168357.4219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4810650168357.4219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20044375701.489258</v>
      </c>
      <c r="L4264" s="444">
        <f t="shared" ca="1" si="182"/>
        <v>4830694544058.9111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4830694544058.9111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20127893933.578796</v>
      </c>
      <c r="L4265" s="444">
        <f t="shared" ca="1" si="182"/>
        <v>4850822437992.4902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4850822437992.4902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20211760158.302044</v>
      </c>
      <c r="L4266" s="444">
        <f t="shared" ca="1" si="182"/>
        <v>4871034198150.792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4871034198150.792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20295975825.6283</v>
      </c>
      <c r="L4267" s="444">
        <f t="shared" ca="1" si="182"/>
        <v>4891330173976.4199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4891330173976.4199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20380542391.568417</v>
      </c>
      <c r="L4268" s="444">
        <f t="shared" ca="1" si="182"/>
        <v>4911710716367.9883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4911710716367.9883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20465461318.199951</v>
      </c>
      <c r="L4269" s="444">
        <f t="shared" ca="1" si="182"/>
        <v>4932176177686.1885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4932176177686.1885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20550734073.692451</v>
      </c>
      <c r="L4270" s="444">
        <f t="shared" ca="1" si="182"/>
        <v>4952726911759.8809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4952726911759.8809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20636362132.332836</v>
      </c>
      <c r="L4271" s="444">
        <f t="shared" ca="1" si="182"/>
        <v>4973363273892.2139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4973363273892.2139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20722346974.550892</v>
      </c>
      <c r="L4272" s="444">
        <f t="shared" ca="1" si="182"/>
        <v>4994085620866.7646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4994085620866.7646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20808690086.944851</v>
      </c>
      <c r="L4273" s="444">
        <f t="shared" ca="1" si="182"/>
        <v>5014894310953.71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5014894310953.71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20895392962.307125</v>
      </c>
      <c r="L4274" s="444">
        <f t="shared" ca="1" si="182"/>
        <v>5035789703916.0166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5035789703916.0166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20982457099.65007</v>
      </c>
      <c r="L4275" s="444">
        <f t="shared" ca="1" si="182"/>
        <v>5056772161015.667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5056772161015.667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21069884004.231945</v>
      </c>
      <c r="L4276" s="444">
        <f t="shared" ca="1" si="182"/>
        <v>5077842045019.8994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5077842045019.8994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21157675187.582912</v>
      </c>
      <c r="L4277" s="444">
        <f t="shared" ca="1" si="182"/>
        <v>5098999720207.4824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5098999720207.4824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21245832167.531178</v>
      </c>
      <c r="L4278" s="444">
        <f t="shared" ca="1" si="182"/>
        <v>5120245552375.0137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5120245552375.0137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21334356468.229225</v>
      </c>
      <c r="L4279" s="444">
        <f t="shared" ca="1" si="182"/>
        <v>5141579908843.2432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5141579908843.2432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21423249620.18018</v>
      </c>
      <c r="L4280" s="444">
        <f t="shared" ca="1" si="182"/>
        <v>5163003158463.4238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5163003158463.4238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21512513160.264267</v>
      </c>
      <c r="L4281" s="444">
        <f t="shared" ca="1" si="182"/>
        <v>5184515671623.6885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5184515671623.6885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21602148631.765369</v>
      </c>
      <c r="L4282" s="444">
        <f t="shared" ca="1" si="182"/>
        <v>5206117820255.4541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5206117820255.4541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21692157584.397724</v>
      </c>
      <c r="L4283" s="444">
        <f t="shared" ca="1" si="182"/>
        <v>5227809977839.8516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5227809977839.8516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21782541574.332714</v>
      </c>
      <c r="L4284" s="444">
        <f t="shared" ca="1" si="182"/>
        <v>5249592519414.1846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5249592519414.1846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21873302164.225769</v>
      </c>
      <c r="L4285" s="444">
        <f t="shared" ca="1" si="182"/>
        <v>5271465821578.4102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5271465821578.4102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21964440923.243374</v>
      </c>
      <c r="L4286" s="444">
        <f t="shared" ca="1" si="182"/>
        <v>5293430262501.6533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5293430262501.6533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22055959427.090221</v>
      </c>
      <c r="L4287" s="444">
        <f t="shared" ca="1" si="182"/>
        <v>5315486221928.7432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5315486221928.7432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22147859258.03643</v>
      </c>
      <c r="L4288" s="444">
        <f t="shared" ca="1" si="182"/>
        <v>5337634081186.7793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5337634081186.7793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22240142004.944912</v>
      </c>
      <c r="L4289" s="444">
        <f t="shared" ca="1" si="182"/>
        <v>5359874223191.7246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5359874223191.7246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22332809263.298851</v>
      </c>
      <c r="L4290" s="444">
        <f t="shared" ca="1" si="182"/>
        <v>5382207032455.0234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5382207032455.0234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22425862635.229263</v>
      </c>
      <c r="L4291" s="444">
        <f t="shared" ca="1" si="182"/>
        <v>5404632895090.2529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5404632895090.2529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22519303729.542721</v>
      </c>
      <c r="L4292" s="444">
        <f t="shared" ca="1" si="182"/>
        <v>5427152198819.7959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5427152198819.7959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22613134161.749149</v>
      </c>
      <c r="L4293" s="444">
        <f t="shared" ca="1" si="182"/>
        <v>5449765332981.5449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5449765332981.5449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22707355554.089771</v>
      </c>
      <c r="L4294" s="444">
        <f t="shared" ca="1" si="182"/>
        <v>5472472688535.6348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5472472688535.6348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22801969535.565144</v>
      </c>
      <c r="L4295" s="444">
        <f t="shared" ca="1" si="182"/>
        <v>5495274658071.2002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5495274658071.2002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22896977741.963333</v>
      </c>
      <c r="L4296" s="444">
        <f t="shared" ca="1" si="182"/>
        <v>5518171635813.1631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5518171635813.1631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22992381815.88818</v>
      </c>
      <c r="L4297" s="444">
        <f t="shared" ca="1" si="182"/>
        <v>5541164017629.0508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5541164017629.0508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23088183406.787712</v>
      </c>
      <c r="L4298" s="444">
        <f t="shared" ca="1" si="182"/>
        <v>5564252201035.8389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5564252201035.8389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23184384170.982662</v>
      </c>
      <c r="L4299" s="444">
        <f t="shared" ca="1" si="182"/>
        <v>5587436585206.8213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5587436585206.8213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23280985771.695087</v>
      </c>
      <c r="L4300" s="444">
        <f t="shared" ca="1" si="182"/>
        <v>5610717570978.5166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5610717570978.5166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23377989879.077152</v>
      </c>
      <c r="L4301" s="444">
        <f t="shared" ca="1" si="182"/>
        <v>5634095560857.5938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5634095560857.5938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23475398170.239975</v>
      </c>
      <c r="L4302" s="444">
        <f t="shared" ca="1" si="182"/>
        <v>5657570959027.834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5657570959027.834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23573212329.282642</v>
      </c>
      <c r="L4303" s="444">
        <f t="shared" ca="1" si="182"/>
        <v>5681144171357.1162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5681144171357.1162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23671434047.321316</v>
      </c>
      <c r="L4304" s="444">
        <f t="shared" ca="1" si="182"/>
        <v>5704815605404.4375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5704815605404.4375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23770065022.51849</v>
      </c>
      <c r="L4305" s="444">
        <f t="shared" ca="1" si="182"/>
        <v>5728585670426.9561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5728585670426.9561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23869106960.112316</v>
      </c>
      <c r="L4306" s="444">
        <f t="shared" ca="1" si="182"/>
        <v>5752454777387.0684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5752454777387.0684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23968561572.446117</v>
      </c>
      <c r="L4307" s="444">
        <f t="shared" ca="1" si="182"/>
        <v>5776423338959.5146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5776423338959.5146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24068430578.997978</v>
      </c>
      <c r="L4308" s="444">
        <f t="shared" ca="1" si="182"/>
        <v>5800491769538.5127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5800491769538.5127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24168715706.410469</v>
      </c>
      <c r="L4309" s="444">
        <f t="shared" ca="1" si="182"/>
        <v>5824660485244.9229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5824660485244.9229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24269418688.520512</v>
      </c>
      <c r="L4310" s="444">
        <f t="shared" ca="1" si="182"/>
        <v>5848929903933.4434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5848929903933.4434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24370541266.389347</v>
      </c>
      <c r="L4311" s="444">
        <f t="shared" ca="1" si="182"/>
        <v>5873300445199.833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5873300445199.833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24472085188.332638</v>
      </c>
      <c r="L4312" s="444">
        <f t="shared" ca="1" si="182"/>
        <v>5897772530388.166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5897772530388.166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24574052209.950691</v>
      </c>
      <c r="L4313" s="444">
        <f t="shared" ca="1" si="182"/>
        <v>5922346582598.1172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5922346582598.1172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24676444094.158821</v>
      </c>
      <c r="L4314" s="444">
        <f t="shared" ca="1" si="182"/>
        <v>5947023026692.2764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5947023026692.2764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24779262611.217819</v>
      </c>
      <c r="L4315" s="444">
        <f t="shared" ca="1" si="182"/>
        <v>5971802289303.4941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5971802289303.4941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24882509538.764557</v>
      </c>
      <c r="L4316" s="444">
        <f t="shared" ca="1" si="182"/>
        <v>5996684798842.2588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5996684798842.2588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24986186661.842743</v>
      </c>
      <c r="L4317" s="444">
        <f t="shared" ca="1" si="182"/>
        <v>6021670985504.1016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6021670985504.1016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25090295772.933758</v>
      </c>
      <c r="L4318" s="444">
        <f t="shared" ca="1" si="182"/>
        <v>6046761281277.0352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6046761281277.0352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25194838671.987648</v>
      </c>
      <c r="L4319" s="444">
        <f t="shared" ca="1" si="182"/>
        <v>6071956119949.0225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6071956119949.0225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25299817166.454262</v>
      </c>
      <c r="L4320" s="444">
        <f t="shared" ca="1" si="182"/>
        <v>6097255937115.4766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6097255937115.4766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25405233071.314484</v>
      </c>
      <c r="L4321" s="444">
        <f t="shared" ca="1" si="182"/>
        <v>6122661170186.791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6122661170186.791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25511088209.111629</v>
      </c>
      <c r="L4322" s="444">
        <f t="shared" ca="1" si="182"/>
        <v>6148172258395.9023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6148172258395.9023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25617384409.982925</v>
      </c>
      <c r="L4323" s="444">
        <f t="shared" ca="1" si="182"/>
        <v>6173789642805.8857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6173789642805.8857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25724123511.691189</v>
      </c>
      <c r="L4324" s="444">
        <f t="shared" ca="1" si="182"/>
        <v>6199513766317.5771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6199513766317.5771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25831307359.65657</v>
      </c>
      <c r="L4325" s="444">
        <f t="shared" ca="1" si="182"/>
        <v>6225345073677.2334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6225345073677.2334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25938937806.988472</v>
      </c>
      <c r="L4326" s="444">
        <f t="shared" ca="1" si="182"/>
        <v>6251284011484.2217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6251284011484.2217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26047016714.51759</v>
      </c>
      <c r="L4327" s="444">
        <f t="shared" ca="1" si="182"/>
        <v>6277331028198.7393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6277331028198.7393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26155545950.828079</v>
      </c>
      <c r="L4328" s="444">
        <f t="shared" ca="1" si="182"/>
        <v>6303486574149.5674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6303486574149.5674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26264527392.289864</v>
      </c>
      <c r="L4329" s="444">
        <f t="shared" ca="1" si="182"/>
        <v>6329751101541.8574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6329751101541.8574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26373962923.091072</v>
      </c>
      <c r="L4330" s="444">
        <f t="shared" ca="1" si="182"/>
        <v>6356125064464.9482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6356125064464.9482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26483854435.270618</v>
      </c>
      <c r="L4331" s="444">
        <f t="shared" ca="1" si="182"/>
        <v>6382608918900.2188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6382608918900.2188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26594203828.750912</v>
      </c>
      <c r="L4332" s="444">
        <f t="shared" ca="1" si="182"/>
        <v>6409203122728.9697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6409203122728.9697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26705013011.370708</v>
      </c>
      <c r="L4333" s="444">
        <f t="shared" ca="1" si="182"/>
        <v>6435908135740.3408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6435908135740.3408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26816283898.918087</v>
      </c>
      <c r="L4334" s="444">
        <f t="shared" ca="1" si="182"/>
        <v>6462724419639.2588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6462724419639.2588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26928018415.163578</v>
      </c>
      <c r="L4335" s="444">
        <f t="shared" ca="1" si="182"/>
        <v>6489652438054.4229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6489652438054.4229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27040218491.893429</v>
      </c>
      <c r="L4336" s="444">
        <f t="shared" ca="1" si="182"/>
        <v>6516692656546.3164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6516692656546.3164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27152886068.942986</v>
      </c>
      <c r="L4337" s="444">
        <f t="shared" ca="1" si="182"/>
        <v>6543845542615.2598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6543845542615.2598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27266023094.230247</v>
      </c>
      <c r="L4338" s="444">
        <f t="shared" ca="1" si="182"/>
        <v>6571111565709.4902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6571111565709.4902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27379631523.789543</v>
      </c>
      <c r="L4339" s="444">
        <f t="shared" ca="1" si="182"/>
        <v>6598491197233.2793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6598491197233.2793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27493713321.805328</v>
      </c>
      <c r="L4340" s="444">
        <f t="shared" ca="1" si="182"/>
        <v>6625984910555.085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6625984910555.085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27608270460.646187</v>
      </c>
      <c r="L4341" s="444">
        <f t="shared" ca="1" si="182"/>
        <v>6653593181015.7314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6653593181015.7314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27723304920.89888</v>
      </c>
      <c r="L4342" s="444">
        <f t="shared" ca="1" si="182"/>
        <v>6681316485936.6299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6681316485936.6299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27838818691.402622</v>
      </c>
      <c r="L4343" s="444">
        <f t="shared" ref="L4343:L4597" ca="1" si="187">I4343-J4343+K4343</f>
        <v>6709155304628.0322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6709155304628.0322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27954813769.283466</v>
      </c>
      <c r="L4344" s="444">
        <f t="shared" ca="1" si="187"/>
        <v>6737110118397.3154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6737110118397.3154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28071292159.988815</v>
      </c>
      <c r="L4345" s="444">
        <f t="shared" ca="1" si="187"/>
        <v>6765181410557.3047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6765181410557.3047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28188255877.322102</v>
      </c>
      <c r="L4346" s="444">
        <f t="shared" ca="1" si="187"/>
        <v>6793369666434.627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6793369666434.627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28305706943.477612</v>
      </c>
      <c r="L4347" s="444">
        <f t="shared" ca="1" si="187"/>
        <v>6821675373378.1045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6821675373378.1045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28423647389.075436</v>
      </c>
      <c r="L4348" s="444">
        <f t="shared" ca="1" si="187"/>
        <v>6850099020767.1797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6850099020767.1797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28542079253.196587</v>
      </c>
      <c r="L4349" s="444">
        <f t="shared" ca="1" si="187"/>
        <v>6878641100020.376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6878641100020.376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28661004583.418232</v>
      </c>
      <c r="L4350" s="444">
        <f t="shared" ca="1" si="187"/>
        <v>6907302104603.7939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6907302104603.7939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28780425435.849144</v>
      </c>
      <c r="L4351" s="444">
        <f t="shared" ca="1" si="187"/>
        <v>6936082530039.6436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6936082530039.6436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28900343875.16518</v>
      </c>
      <c r="L4352" s="444">
        <f t="shared" ca="1" si="187"/>
        <v>6964982873914.8086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6964982873914.8086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29020761974.645035</v>
      </c>
      <c r="L4353" s="444">
        <f t="shared" ca="1" si="187"/>
        <v>6994003635889.4541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6994003635889.4541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29141681816.206059</v>
      </c>
      <c r="L4354" s="444">
        <f t="shared" ca="1" si="187"/>
        <v>7023145317705.6602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7023145317705.6602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29263105490.440247</v>
      </c>
      <c r="L4355" s="444">
        <f t="shared" ca="1" si="187"/>
        <v>7052408423196.1006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7052408423196.1006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29385035096.650414</v>
      </c>
      <c r="L4356" s="444">
        <f t="shared" ca="1" si="187"/>
        <v>7081793458292.751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7081793458292.751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29507472742.886463</v>
      </c>
      <c r="L4357" s="444">
        <f t="shared" ca="1" si="187"/>
        <v>7111300931035.6377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7111300931035.6377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29630420545.981823</v>
      </c>
      <c r="L4358" s="444">
        <f t="shared" ca="1" si="187"/>
        <v>7140931351581.6191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7140931351581.6191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29753880631.59008</v>
      </c>
      <c r="L4359" s="444">
        <f t="shared" ca="1" si="187"/>
        <v>7170685232213.209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7170685232213.209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29877855134.221706</v>
      </c>
      <c r="L4360" s="444">
        <f t="shared" ca="1" si="187"/>
        <v>7200563087347.4307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7200563087347.4307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30002346197.280956</v>
      </c>
      <c r="L4361" s="444">
        <f t="shared" ca="1" si="187"/>
        <v>7230565433544.7119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7230565433544.7119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30127355973.102966</v>
      </c>
      <c r="L4362" s="444">
        <f t="shared" ca="1" si="187"/>
        <v>7260692789517.8145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7260692789517.8145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30252886622.990894</v>
      </c>
      <c r="L4363" s="444">
        <f t="shared" ca="1" si="187"/>
        <v>7290945676140.8057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7290945676140.8057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30378940317.253357</v>
      </c>
      <c r="L4364" s="444">
        <f t="shared" ca="1" si="187"/>
        <v>7321324616458.0586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7321324616458.0586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30505519235.241909</v>
      </c>
      <c r="L4365" s="444">
        <f t="shared" ca="1" si="187"/>
        <v>7351830135693.3008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7351830135693.3008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30632625565.388752</v>
      </c>
      <c r="L4366" s="444">
        <f t="shared" ca="1" si="187"/>
        <v>7382462761258.6895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7382462761258.6895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30760261505.244537</v>
      </c>
      <c r="L4367" s="444">
        <f t="shared" ca="1" si="187"/>
        <v>7413223022763.9336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7413223022763.9336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30888429261.516388</v>
      </c>
      <c r="L4368" s="444">
        <f t="shared" ca="1" si="187"/>
        <v>7444111452025.4502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7444111452025.4502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31017131050.106037</v>
      </c>
      <c r="L4369" s="444">
        <f t="shared" ca="1" si="187"/>
        <v>7475128583075.5566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7475128583075.5566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31146369096.148148</v>
      </c>
      <c r="L4370" s="444">
        <f t="shared" ca="1" si="187"/>
        <v>7506274952171.7051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7506274952171.7051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31276145634.048775</v>
      </c>
      <c r="L4371" s="444">
        <f t="shared" ca="1" si="187"/>
        <v>7537551097805.7539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7537551097805.7539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31406462907.523975</v>
      </c>
      <c r="L4372" s="444">
        <f t="shared" ca="1" si="187"/>
        <v>7568957560713.2783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7568957560713.2783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31537323169.63866</v>
      </c>
      <c r="L4373" s="444">
        <f t="shared" ca="1" si="187"/>
        <v>7600494883882.917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7600494883882.917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31668728682.845486</v>
      </c>
      <c r="L4374" s="444">
        <f t="shared" ca="1" si="187"/>
        <v>7632163612565.7627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7632163612565.7627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31800681719.02401</v>
      </c>
      <c r="L4375" s="444">
        <f t="shared" ca="1" si="187"/>
        <v>7663964294284.7871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7663964294284.7871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31933184559.519947</v>
      </c>
      <c r="L4376" s="444">
        <f t="shared" ca="1" si="187"/>
        <v>7695897478844.3066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7695897478844.3066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32066239495.184612</v>
      </c>
      <c r="L4377" s="444">
        <f t="shared" ca="1" si="187"/>
        <v>7727963718339.4912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7727963718339.4912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32199848826.414547</v>
      </c>
      <c r="L4378" s="444">
        <f t="shared" ca="1" si="187"/>
        <v>7760163567165.9053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7760163567165.9053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32334014863.191273</v>
      </c>
      <c r="L4379" s="444">
        <f t="shared" ca="1" si="187"/>
        <v>7792497582029.0967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7792497582029.0967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32468739925.121239</v>
      </c>
      <c r="L4380" s="444">
        <f t="shared" ca="1" si="187"/>
        <v>7824966321954.2178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7824966321954.2178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32604026341.475906</v>
      </c>
      <c r="L4381" s="444">
        <f t="shared" ca="1" si="187"/>
        <v>7857570348295.6934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7857570348295.6934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32739876451.232056</v>
      </c>
      <c r="L4382" s="444">
        <f t="shared" ca="1" si="187"/>
        <v>7890310224746.9258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7890310224746.9258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32876292603.112186</v>
      </c>
      <c r="L4383" s="444">
        <f t="shared" ca="1" si="187"/>
        <v>7923186517350.0381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7923186517350.0381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33013277155.625164</v>
      </c>
      <c r="L4384" s="444">
        <f t="shared" ca="1" si="187"/>
        <v>7956199794505.6631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7956199794505.6631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33150832477.10693</v>
      </c>
      <c r="L4385" s="444">
        <f t="shared" ca="1" si="187"/>
        <v>7989350626982.7695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7989350626982.7695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33288960945.761539</v>
      </c>
      <c r="L4386" s="444">
        <f t="shared" ca="1" si="187"/>
        <v>8022639587928.5313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8022639587928.5313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33427664949.702213</v>
      </c>
      <c r="L4387" s="444">
        <f t="shared" ca="1" si="187"/>
        <v>8056067252878.2334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8056067252878.2334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33566946886.992641</v>
      </c>
      <c r="L4388" s="444">
        <f t="shared" ca="1" si="187"/>
        <v>8089634199765.2256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8089634199765.2256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33706809165.688438</v>
      </c>
      <c r="L4389" s="444">
        <f t="shared" ca="1" si="187"/>
        <v>8123341008930.9141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8123341008930.9141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33847254203.878807</v>
      </c>
      <c r="L4390" s="444">
        <f t="shared" ca="1" si="187"/>
        <v>8157188263134.793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8157188263134.793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33988284429.728302</v>
      </c>
      <c r="L4391" s="444">
        <f t="shared" ca="1" si="187"/>
        <v>8191176547564.5215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8191176547564.5215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34129902281.518841</v>
      </c>
      <c r="L4392" s="444">
        <f t="shared" ca="1" si="187"/>
        <v>8225306449846.04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8225306449846.04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34272110207.691833</v>
      </c>
      <c r="L4393" s="444">
        <f t="shared" ca="1" si="187"/>
        <v>8259578560053.7314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8259578560053.7314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34414910666.890549</v>
      </c>
      <c r="L4394" s="444">
        <f t="shared" ca="1" si="187"/>
        <v>8293993470720.6221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8293993470720.6221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34558306128.002594</v>
      </c>
      <c r="L4395" s="444">
        <f t="shared" ca="1" si="187"/>
        <v>8328551776848.625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8328551776848.625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34702299070.202606</v>
      </c>
      <c r="L4396" s="444">
        <f t="shared" ca="1" si="187"/>
        <v>8363254075918.8271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8363254075918.8271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34846891982.995117</v>
      </c>
      <c r="L4397" s="444">
        <f t="shared" ca="1" si="187"/>
        <v>8398100967901.8223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8398100967901.8223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34992087366.257591</v>
      </c>
      <c r="L4398" s="444">
        <f t="shared" ca="1" si="187"/>
        <v>8433093055268.0801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8433093055268.0801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35137887730.283669</v>
      </c>
      <c r="L4399" s="444">
        <f t="shared" ca="1" si="187"/>
        <v>8468230942998.3633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8468230942998.3633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35284295595.826508</v>
      </c>
      <c r="L4400" s="444">
        <f t="shared" ca="1" si="187"/>
        <v>8503515238594.1895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8503515238594.1895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35431313494.142456</v>
      </c>
      <c r="L4401" s="444">
        <f t="shared" ca="1" si="187"/>
        <v>8538946552088.332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8538946552088.332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35578943967.034714</v>
      </c>
      <c r="L4402" s="444">
        <f t="shared" ca="1" si="187"/>
        <v>8574525496055.3672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8574525496055.3672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35727189566.897362</v>
      </c>
      <c r="L4403" s="444">
        <f t="shared" ca="1" si="187"/>
        <v>8610252685622.2646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8610252685622.2646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35876052856.759438</v>
      </c>
      <c r="L4404" s="444">
        <f t="shared" ca="1" si="187"/>
        <v>8646128738479.0244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8646128738479.0244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36025536410.329269</v>
      </c>
      <c r="L4405" s="444">
        <f t="shared" ca="1" si="187"/>
        <v>8682154274889.3535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8682154274889.3535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36175642812.038971</v>
      </c>
      <c r="L4406" s="444">
        <f t="shared" ca="1" si="187"/>
        <v>8718329917701.3926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8718329917701.3926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36326374657.089134</v>
      </c>
      <c r="L4407" s="444">
        <f t="shared" ca="1" si="187"/>
        <v>8754656292358.4814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8754656292358.4814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36477734551.493675</v>
      </c>
      <c r="L4408" s="444">
        <f t="shared" ca="1" si="187"/>
        <v>8791134026909.9756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8791134026909.9756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36629725112.124901</v>
      </c>
      <c r="L4409" s="444">
        <f t="shared" ca="1" si="187"/>
        <v>8827763752022.0996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8827763752022.0996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36782348966.758751</v>
      </c>
      <c r="L4410" s="444">
        <f t="shared" ca="1" si="187"/>
        <v>8864546100988.8574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8864546100988.8574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36935608754.120239</v>
      </c>
      <c r="L4411" s="444">
        <f t="shared" ca="1" si="187"/>
        <v>8901481709742.9785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8901481709742.9785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37089507123.929077</v>
      </c>
      <c r="L4412" s="444">
        <f t="shared" ca="1" si="187"/>
        <v>8938571216866.9082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8938571216866.9082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37244046736.94545</v>
      </c>
      <c r="L4413" s="444">
        <f t="shared" ca="1" si="187"/>
        <v>8975815263603.8535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8975815263603.8535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37399230265.016052</v>
      </c>
      <c r="L4414" s="444">
        <f t="shared" ca="1" si="187"/>
        <v>9013214493868.8691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9013214493868.8691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37555060391.120285</v>
      </c>
      <c r="L4415" s="444">
        <f t="shared" ca="1" si="187"/>
        <v>9050769554259.9902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9050769554259.9902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37711539809.416626</v>
      </c>
      <c r="L4416" s="444">
        <f t="shared" ca="1" si="187"/>
        <v>9088481094069.4063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9088481094069.4063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37868671225.289192</v>
      </c>
      <c r="L4417" s="444">
        <f t="shared" ca="1" si="187"/>
        <v>9126349765294.6953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9126349765294.6953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38026457355.394562</v>
      </c>
      <c r="L4418" s="444">
        <f t="shared" ca="1" si="187"/>
        <v>9164376222650.0898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9164376222650.0898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38184900927.70871</v>
      </c>
      <c r="L4419" s="444">
        <f t="shared" ca="1" si="187"/>
        <v>9202561123577.7988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9202561123577.7988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38344004681.574158</v>
      </c>
      <c r="L4420" s="444">
        <f t="shared" ca="1" si="187"/>
        <v>9240905128259.373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9240905128259.373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38503771367.747391</v>
      </c>
      <c r="L4421" s="444">
        <f t="shared" ca="1" si="187"/>
        <v>9279408899627.1211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9279408899627.1211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38664203748.446335</v>
      </c>
      <c r="L4422" s="444">
        <f t="shared" ca="1" si="187"/>
        <v>9318073103375.5684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9318073103375.5684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38825304597.398201</v>
      </c>
      <c r="L4423" s="444">
        <f t="shared" ca="1" si="187"/>
        <v>9356898407972.9668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9356898407972.9668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38987076699.88736</v>
      </c>
      <c r="L4424" s="444">
        <f t="shared" ca="1" si="187"/>
        <v>9395885484672.8535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9395885484672.8535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39149522852.803558</v>
      </c>
      <c r="L4425" s="444">
        <f t="shared" ca="1" si="187"/>
        <v>9435035007525.6563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9435035007525.6563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39312645864.690231</v>
      </c>
      <c r="L4426" s="444">
        <f t="shared" ca="1" si="187"/>
        <v>9474347653390.3457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9474347653390.3457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39476448555.793106</v>
      </c>
      <c r="L4427" s="444">
        <f t="shared" ca="1" si="187"/>
        <v>9513824101946.1387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9513824101946.1387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39640933758.10891</v>
      </c>
      <c r="L4428" s="444">
        <f t="shared" ca="1" si="187"/>
        <v>9553465035704.248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9553465035704.248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39806104315.434364</v>
      </c>
      <c r="L4429" s="444">
        <f t="shared" ca="1" si="187"/>
        <v>9593271140019.6816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9593271140019.6816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39971963083.415337</v>
      </c>
      <c r="L4430" s="444">
        <f t="shared" ca="1" si="187"/>
        <v>9633243103103.0977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9633243103103.0977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40138512929.596237</v>
      </c>
      <c r="L4431" s="444">
        <f t="shared" ca="1" si="187"/>
        <v>9673381616032.6934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9673381616032.6934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40305756733.469559</v>
      </c>
      <c r="L4432" s="444">
        <f t="shared" ca="1" si="187"/>
        <v>9713687372766.1621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9713687372766.1621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40473697386.525673</v>
      </c>
      <c r="L4433" s="444">
        <f t="shared" ca="1" si="187"/>
        <v>9754161070152.6875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9754161070152.6875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40642337792.302864</v>
      </c>
      <c r="L4434" s="444">
        <f t="shared" ca="1" si="187"/>
        <v>9794803407944.9902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9794803407944.9902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40811680866.437462</v>
      </c>
      <c r="L4435" s="444">
        <f t="shared" ca="1" si="187"/>
        <v>9835615088811.4277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9835615088811.4277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40981729536.714279</v>
      </c>
      <c r="L4436" s="444">
        <f t="shared" ca="1" si="187"/>
        <v>9876596818348.1426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9876596818348.1426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41152486743.117264</v>
      </c>
      <c r="L4437" s="444">
        <f t="shared" ca="1" si="187"/>
        <v>9917749305091.2598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9917749305091.2598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41323955437.880249</v>
      </c>
      <c r="L4438" s="444">
        <f t="shared" ca="1" si="187"/>
        <v>9959073260529.1406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9959073260529.1406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41496138585.538086</v>
      </c>
      <c r="L4439" s="444">
        <f t="shared" ca="1" si="187"/>
        <v>10000569399114.68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10000569399114.68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41669039162.977829</v>
      </c>
      <c r="L4440" s="444">
        <f t="shared" ca="1" si="187"/>
        <v>10042238438277.658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10042238438277.658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41842660159.490242</v>
      </c>
      <c r="L4441" s="444">
        <f t="shared" ca="1" si="187"/>
        <v>10084081098437.148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10084081098437.148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42017004576.821449</v>
      </c>
      <c r="L4442" s="444">
        <f t="shared" ca="1" si="187"/>
        <v>10126098103013.971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10126098103013.971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42192075429.224876</v>
      </c>
      <c r="L4443" s="444">
        <f t="shared" ca="1" si="187"/>
        <v>10168290178443.195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10168290178443.195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42367875743.513313</v>
      </c>
      <c r="L4444" s="444">
        <f t="shared" ca="1" si="187"/>
        <v>10210658054186.709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10210658054186.709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42544408559.11129</v>
      </c>
      <c r="L4445" s="444">
        <f t="shared" ca="1" si="187"/>
        <v>10253202462745.82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10253202462745.82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42721676928.107582</v>
      </c>
      <c r="L4446" s="444">
        <f t="shared" ca="1" si="187"/>
        <v>10295924139673.928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10295924139673.928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42899683915.308029</v>
      </c>
      <c r="L4447" s="444">
        <f t="shared" ca="1" si="187"/>
        <v>10338823823589.236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10338823823589.236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43078432598.288483</v>
      </c>
      <c r="L4448" s="444">
        <f t="shared" ca="1" si="187"/>
        <v>10381902256187.525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10381902256187.525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43257926067.448021</v>
      </c>
      <c r="L4449" s="444">
        <f t="shared" ca="1" si="187"/>
        <v>10425160182254.973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10425160182254.973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43438167426.062386</v>
      </c>
      <c r="L4450" s="444">
        <f t="shared" ca="1" si="187"/>
        <v>10468598349681.035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10468598349681.035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43619159790.337646</v>
      </c>
      <c r="L4451" s="444">
        <f t="shared" ca="1" si="187"/>
        <v>10512217509471.373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10512217509471.373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43800906289.46405</v>
      </c>
      <c r="L4452" s="444">
        <f t="shared" ca="1" si="187"/>
        <v>10556018415760.838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10556018415760.838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43983410065.670158</v>
      </c>
      <c r="L4453" s="444">
        <f t="shared" ca="1" si="187"/>
        <v>10600001825826.508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10600001825826.508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44166674274.277115</v>
      </c>
      <c r="L4454" s="444">
        <f t="shared" ca="1" si="187"/>
        <v>10644168500100.785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10644168500100.785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44350702083.753273</v>
      </c>
      <c r="L4455" s="444">
        <f t="shared" ca="1" si="187"/>
        <v>10688519202184.539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10688519202184.539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44535496675.768913</v>
      </c>
      <c r="L4456" s="444">
        <f t="shared" ca="1" si="187"/>
        <v>10733054698860.309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10733054698860.309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44721061245.251282</v>
      </c>
      <c r="L4457" s="444">
        <f t="shared" ca="1" si="187"/>
        <v>10777775760105.561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10777775760105.561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44907399000.439835</v>
      </c>
      <c r="L4458" s="444">
        <f t="shared" ca="1" si="187"/>
        <v>10822683159106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10822683159106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45094513162.941666</v>
      </c>
      <c r="L4459" s="444">
        <f t="shared" ca="1" si="187"/>
        <v>10867777672268.941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10867777672268.941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45282406967.787254</v>
      </c>
      <c r="L4460" s="444">
        <f t="shared" ca="1" si="187"/>
        <v>10913060079236.729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10913060079236.729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45471083663.486366</v>
      </c>
      <c r="L4461" s="444">
        <f t="shared" ca="1" si="187"/>
        <v>10958531162900.215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10958531162900.215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45660546512.084229</v>
      </c>
      <c r="L4462" s="444">
        <f t="shared" ca="1" si="187"/>
        <v>11004191709412.299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11004191709412.299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45850798789.217911</v>
      </c>
      <c r="L4463" s="444">
        <f t="shared" ca="1" si="187"/>
        <v>11050042508201.518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11050042508201.518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46041843784.172989</v>
      </c>
      <c r="L4464" s="444">
        <f t="shared" ca="1" si="187"/>
        <v>11096084351985.691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11096084351985.691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46233684799.940384</v>
      </c>
      <c r="L4465" s="444">
        <f t="shared" ca="1" si="187"/>
        <v>11142318036785.631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11142318036785.631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46426325153.27346</v>
      </c>
      <c r="L4466" s="444">
        <f t="shared" ca="1" si="187"/>
        <v>11188744361938.904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11188744361938.904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46619768174.745438</v>
      </c>
      <c r="L4467" s="444">
        <f t="shared" ca="1" si="187"/>
        <v>11235364130113.65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11235364130113.65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46814017208.806877</v>
      </c>
      <c r="L4468" s="444">
        <f t="shared" ca="1" si="187"/>
        <v>11282178147322.457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11282178147322.457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47009075613.843567</v>
      </c>
      <c r="L4469" s="444">
        <f t="shared" ca="1" si="187"/>
        <v>11329187222936.301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11329187222936.301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47204946762.234589</v>
      </c>
      <c r="L4470" s="444">
        <f t="shared" ca="1" si="187"/>
        <v>11376392169698.535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11376392169698.535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47401634040.410561</v>
      </c>
      <c r="L4471" s="444">
        <f t="shared" ca="1" si="187"/>
        <v>11423793803738.945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11423793803738.945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47599140848.91227</v>
      </c>
      <c r="L4472" s="444">
        <f t="shared" ca="1" si="187"/>
        <v>11471392944587.857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11471392944587.857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47797470602.449402</v>
      </c>
      <c r="L4473" s="444">
        <f t="shared" ca="1" si="187"/>
        <v>11519190415190.307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11519190415190.307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47996626729.95961</v>
      </c>
      <c r="L4474" s="444">
        <f t="shared" ca="1" si="187"/>
        <v>11567187041920.266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11567187041920.266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48196612674.66777</v>
      </c>
      <c r="L4475" s="444">
        <f t="shared" ca="1" si="187"/>
        <v>11615383654594.934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11615383654594.934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48397431894.145554</v>
      </c>
      <c r="L4476" s="444">
        <f t="shared" ca="1" si="187"/>
        <v>11663781086489.08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11663781086489.08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48599087860.37117</v>
      </c>
      <c r="L4477" s="444">
        <f t="shared" ca="1" si="187"/>
        <v>11712380174349.451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11712380174349.451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48801584059.789383</v>
      </c>
      <c r="L4478" s="444">
        <f t="shared" ca="1" si="187"/>
        <v>11761181758409.24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11761181758409.24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49004923993.371834</v>
      </c>
      <c r="L4479" s="444">
        <f t="shared" ca="1" si="187"/>
        <v>11810186682402.611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11810186682402.611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49209111176.677544</v>
      </c>
      <c r="L4480" s="444">
        <f t="shared" ca="1" si="187"/>
        <v>11859395793579.289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11859395793579.289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49414149139.913704</v>
      </c>
      <c r="L4481" s="444">
        <f t="shared" ca="1" si="187"/>
        <v>11908809942719.203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11908809942719.203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49620041427.996681</v>
      </c>
      <c r="L4482" s="444">
        <f t="shared" ca="1" si="187"/>
        <v>11958429984147.199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11958429984147.199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49826791600.613327</v>
      </c>
      <c r="L4483" s="444">
        <f t="shared" ca="1" si="187"/>
        <v>12008256775747.813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12008256775747.813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50034403232.282555</v>
      </c>
      <c r="L4484" s="444">
        <f t="shared" ca="1" si="187"/>
        <v>12058291178980.096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12058291178980.096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50242879912.417068</v>
      </c>
      <c r="L4485" s="444">
        <f t="shared" ca="1" si="187"/>
        <v>12108534058892.514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12108534058892.514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50452225245.385475</v>
      </c>
      <c r="L4486" s="444">
        <f t="shared" ca="1" si="187"/>
        <v>12158986284137.898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12158986284137.898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50662442850.574577</v>
      </c>
      <c r="L4487" s="444">
        <f t="shared" ca="1" si="187"/>
        <v>12209648726988.473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12209648726988.473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50873536362.451965</v>
      </c>
      <c r="L4488" s="444">
        <f t="shared" ca="1" si="187"/>
        <v>12260522263350.924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12260522263350.924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51085509430.628845</v>
      </c>
      <c r="L4489" s="444">
        <f t="shared" ca="1" si="187"/>
        <v>12311607772781.553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12311607772781.553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51298365719.923134</v>
      </c>
      <c r="L4490" s="444">
        <f t="shared" ca="1" si="187"/>
        <v>12362906138501.477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12362906138501.477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51512108910.422821</v>
      </c>
      <c r="L4491" s="444">
        <f t="shared" ca="1" si="187"/>
        <v>12414418247411.898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12414418247411.898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51726742697.549576</v>
      </c>
      <c r="L4492" s="444">
        <f t="shared" ca="1" si="187"/>
        <v>12466144990109.447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12466144990109.447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51942270792.122696</v>
      </c>
      <c r="L4493" s="444">
        <f t="shared" ca="1" si="187"/>
        <v>12518087260901.57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12518087260901.57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52158696920.42321</v>
      </c>
      <c r="L4494" s="444">
        <f t="shared" ca="1" si="187"/>
        <v>12570245957821.994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12570245957821.994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52376024824.258308</v>
      </c>
      <c r="L4495" s="444">
        <f t="shared" ca="1" si="187"/>
        <v>12622621982646.252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12622621982646.252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52594258261.026047</v>
      </c>
      <c r="L4496" s="444">
        <f t="shared" ca="1" si="187"/>
        <v>12675216240907.277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12675216240907.277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52813401003.780319</v>
      </c>
      <c r="L4497" s="444">
        <f t="shared" ca="1" si="187"/>
        <v>12728029641911.059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12728029641911.059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53033456841.296074</v>
      </c>
      <c r="L4498" s="444">
        <f t="shared" ca="1" si="187"/>
        <v>12781063098752.355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12781063098752.355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53254429578.134811</v>
      </c>
      <c r="L4499" s="444">
        <f t="shared" ca="1" si="187"/>
        <v>12834317528330.49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12834317528330.49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53476323034.710373</v>
      </c>
      <c r="L4500" s="444">
        <f t="shared" ca="1" si="187"/>
        <v>12887793851365.201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12887793851365.201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53699141047.355003</v>
      </c>
      <c r="L4501" s="444">
        <f t="shared" ca="1" si="187"/>
        <v>12941492992412.557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12941492992412.557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53922887468.385651</v>
      </c>
      <c r="L4502" s="444">
        <f t="shared" ca="1" si="187"/>
        <v>12995415879880.941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12995415879880.941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54147566166.170586</v>
      </c>
      <c r="L4503" s="444">
        <f t="shared" ca="1" si="187"/>
        <v>13049563446047.111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13049563446047.111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54373181025.196297</v>
      </c>
      <c r="L4504" s="444">
        <f t="shared" ca="1" si="187"/>
        <v>13103936627072.309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13103936627072.309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54599735946.134621</v>
      </c>
      <c r="L4505" s="444">
        <f t="shared" ca="1" si="187"/>
        <v>13158536363018.443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13158536363018.443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54827234845.910179</v>
      </c>
      <c r="L4506" s="444">
        <f t="shared" ca="1" si="187"/>
        <v>13213363597864.354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13213363597864.354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55055681657.768143</v>
      </c>
      <c r="L4507" s="444">
        <f t="shared" ca="1" si="187"/>
        <v>13268419279522.121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13268419279522.121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55285080331.342171</v>
      </c>
      <c r="L4508" s="444">
        <f t="shared" ca="1" si="187"/>
        <v>13323704359853.463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13323704359853.463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55515434832.722763</v>
      </c>
      <c r="L4509" s="444">
        <f t="shared" ca="1" si="187"/>
        <v>13379219794686.186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13379219794686.186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55746749144.525772</v>
      </c>
      <c r="L4510" s="444">
        <f t="shared" ca="1" si="187"/>
        <v>13434966543830.711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13434966543830.711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55979027265.961296</v>
      </c>
      <c r="L4511" s="444">
        <f t="shared" ca="1" si="187"/>
        <v>13490945571096.672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13490945571096.672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56212273212.902802</v>
      </c>
      <c r="L4512" s="444">
        <f t="shared" ca="1" si="187"/>
        <v>13547157844309.574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13547157844309.574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56446491017.956558</v>
      </c>
      <c r="L4513" s="444">
        <f t="shared" ca="1" si="187"/>
        <v>13603604335327.531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13603604335327.531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56681684730.53138</v>
      </c>
      <c r="L4514" s="444">
        <f t="shared" ca="1" si="187"/>
        <v>13660286020058.063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13660286020058.063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56917858416.908592</v>
      </c>
      <c r="L4515" s="444">
        <f t="shared" ca="1" si="187"/>
        <v>13717203878474.971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13717203878474.971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57155016160.312378</v>
      </c>
      <c r="L4516" s="444">
        <f t="shared" ca="1" si="187"/>
        <v>13774358894635.283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13774358894635.283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57393162060.980347</v>
      </c>
      <c r="L4517" s="444">
        <f t="shared" ca="1" si="187"/>
        <v>13831752056696.264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13831752056696.264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57632300236.234428</v>
      </c>
      <c r="L4518" s="444">
        <f t="shared" ca="1" si="187"/>
        <v>13889384356932.498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13889384356932.498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57872434820.552071</v>
      </c>
      <c r="L4519" s="444">
        <f t="shared" ca="1" si="187"/>
        <v>13947256791753.051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13947256791753.051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58113569965.637711</v>
      </c>
      <c r="L4520" s="444">
        <f t="shared" ca="1" si="187"/>
        <v>14005370361718.689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14005370361718.689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58355709840.494537</v>
      </c>
      <c r="L4521" s="444">
        <f t="shared" ca="1" si="187"/>
        <v>14063726071559.184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14063726071559.184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58598858631.496597</v>
      </c>
      <c r="L4522" s="444">
        <f t="shared" ca="1" si="187"/>
        <v>14122324930190.68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14122324930190.68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58843020542.461174</v>
      </c>
      <c r="L4523" s="444">
        <f t="shared" ca="1" si="187"/>
        <v>14181167950733.141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14181167950733.141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59088199794.72142</v>
      </c>
      <c r="L4524" s="444">
        <f t="shared" ca="1" si="187"/>
        <v>14240256150527.861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14240256150527.861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59334400627.199409</v>
      </c>
      <c r="L4525" s="444">
        <f t="shared" ca="1" si="187"/>
        <v>14299590551155.061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14299590551155.061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59581627296.479416</v>
      </c>
      <c r="L4526" s="444">
        <f t="shared" ca="1" si="187"/>
        <v>14359172178451.539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14359172178451.539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59829884076.881401</v>
      </c>
      <c r="L4527" s="444">
        <f t="shared" ca="1" si="187"/>
        <v>14419002062528.42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14419002062528.42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60079175260.53508</v>
      </c>
      <c r="L4528" s="444">
        <f t="shared" ca="1" si="187"/>
        <v>14479081237788.955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14479081237788.955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60329505157.453987</v>
      </c>
      <c r="L4529" s="444">
        <f t="shared" ca="1" si="187"/>
        <v>14539410742946.408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14539410742946.408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60580878095.610023</v>
      </c>
      <c r="L4530" s="444">
        <f t="shared" ca="1" si="187"/>
        <v>14599991621042.018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14599991621042.018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60833298421.0084</v>
      </c>
      <c r="L4531" s="444">
        <f t="shared" ca="1" si="187"/>
        <v>14660824919463.025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14660824919463.025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61086770497.762604</v>
      </c>
      <c r="L4532" s="444">
        <f t="shared" ca="1" si="187"/>
        <v>14721911689960.787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14721911689960.787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61341298708.169937</v>
      </c>
      <c r="L4533" s="444">
        <f t="shared" ca="1" si="187"/>
        <v>14783252988668.957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14783252988668.957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61596887452.787323</v>
      </c>
      <c r="L4534" s="444">
        <f t="shared" ca="1" si="187"/>
        <v>14844849876121.744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14844849876121.744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61853541150.507271</v>
      </c>
      <c r="L4535" s="444">
        <f t="shared" ca="1" si="187"/>
        <v>14906703417272.252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14906703417272.252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62111264238.634384</v>
      </c>
      <c r="L4536" s="444">
        <f t="shared" ca="1" si="187"/>
        <v>14968814681510.887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14968814681510.887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62370061172.962029</v>
      </c>
      <c r="L4537" s="444">
        <f t="shared" ca="1" si="187"/>
        <v>15031184742683.85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15031184742683.85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62629936427.849373</v>
      </c>
      <c r="L4538" s="444">
        <f t="shared" ca="1" si="187"/>
        <v>15093814679111.699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15093814679111.699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62890894496.298744</v>
      </c>
      <c r="L4539" s="444">
        <f t="shared" ca="1" si="187"/>
        <v>15156705573607.998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15156705573607.998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63152939890.033325</v>
      </c>
      <c r="L4540" s="444">
        <f t="shared" ca="1" si="187"/>
        <v>15219858513498.031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15219858513498.031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63416077139.575127</v>
      </c>
      <c r="L4541" s="444">
        <f t="shared" ca="1" si="187"/>
        <v>15283274590637.605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15283274590637.605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63680310794.323357</v>
      </c>
      <c r="L4542" s="444">
        <f t="shared" ca="1" si="187"/>
        <v>15346954901431.93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15346954901431.93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63945645422.633034</v>
      </c>
      <c r="L4543" s="444">
        <f t="shared" ca="1" si="187"/>
        <v>15410900546854.563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15410900546854.563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64212085611.89402</v>
      </c>
      <c r="L4544" s="444">
        <f t="shared" ca="1" si="187"/>
        <v>15475112632466.457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15475112632466.457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64479635968.610229</v>
      </c>
      <c r="L4545" s="444">
        <f t="shared" ca="1" si="187"/>
        <v>15539592268435.066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15539592268435.066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64748301118.479439</v>
      </c>
      <c r="L4546" s="444">
        <f t="shared" ca="1" si="187"/>
        <v>15604340569553.545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15604340569553.545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65018085706.473114</v>
      </c>
      <c r="L4547" s="444">
        <f t="shared" ca="1" si="187"/>
        <v>15669358655260.018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15669358655260.018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65288994396.91674</v>
      </c>
      <c r="L4548" s="444">
        <f t="shared" ca="1" si="187"/>
        <v>15734647649656.934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15734647649656.934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65561031873.570557</v>
      </c>
      <c r="L4549" s="444">
        <f t="shared" ca="1" si="187"/>
        <v>15800208681530.504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15800208681530.504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65834202839.710434</v>
      </c>
      <c r="L4550" s="444">
        <f t="shared" ca="1" si="187"/>
        <v>15866042884370.215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15866042884370.215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66108512018.209229</v>
      </c>
      <c r="L4551" s="444">
        <f t="shared" ca="1" si="187"/>
        <v>15932151396388.424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15932151396388.424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66383964151.618431</v>
      </c>
      <c r="L4552" s="444">
        <f t="shared" ca="1" si="187"/>
        <v>15998535360540.043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15998535360540.043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66660564002.250175</v>
      </c>
      <c r="L4553" s="444">
        <f t="shared" ca="1" si="187"/>
        <v>16065195924542.293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16065195924542.293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66938316352.259552</v>
      </c>
      <c r="L4554" s="444">
        <f t="shared" ca="1" si="187"/>
        <v>16132134240894.553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16132134240894.553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67217226003.727303</v>
      </c>
      <c r="L4555" s="444">
        <f t="shared" ca="1" si="187"/>
        <v>16199351466898.279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16199351466898.279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67497297778.742828</v>
      </c>
      <c r="L4556" s="444">
        <f t="shared" ca="1" si="187"/>
        <v>16266848764677.021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16266848764677.021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67778536519.487595</v>
      </c>
      <c r="L4557" s="444">
        <f t="shared" ca="1" si="187"/>
        <v>16334627301196.51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16334627301196.51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68060947088.318787</v>
      </c>
      <c r="L4558" s="444">
        <f t="shared" ca="1" si="187"/>
        <v>16402688248284.828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16402688248284.828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68344534367.853439</v>
      </c>
      <c r="L4559" s="444">
        <f t="shared" ca="1" si="187"/>
        <v>16471032782652.682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16471032782652.682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68629303261.052849</v>
      </c>
      <c r="L4560" s="444">
        <f t="shared" ca="1" si="187"/>
        <v>16539662085913.734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16539662085913.734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68915258691.30722</v>
      </c>
      <c r="L4561" s="444">
        <f t="shared" ca="1" si="187"/>
        <v>16608577344605.041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16608577344605.041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69202405602.520996</v>
      </c>
      <c r="L4562" s="444">
        <f t="shared" ca="1" si="187"/>
        <v>16677779750207.563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16677779750207.563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69490748959.198181</v>
      </c>
      <c r="L4563" s="444">
        <f t="shared" ca="1" si="187"/>
        <v>16747270499166.76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16747270499166.76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69780293746.528168</v>
      </c>
      <c r="L4564" s="444">
        <f t="shared" ca="1" si="187"/>
        <v>16817050792913.287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16817050792913.287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70071044970.472031</v>
      </c>
      <c r="L4565" s="444">
        <f t="shared" ca="1" si="187"/>
        <v>16887121837883.76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16887121837883.76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70363007657.848999</v>
      </c>
      <c r="L4566" s="444">
        <f t="shared" ca="1" si="187"/>
        <v>16957484845541.609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16957484845541.609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70656186856.42337</v>
      </c>
      <c r="L4567" s="444">
        <f t="shared" ca="1" si="187"/>
        <v>17028141032398.033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17028141032398.033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70950587634.991806</v>
      </c>
      <c r="L4568" s="444">
        <f t="shared" ca="1" si="187"/>
        <v>17099091620033.025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17099091620033.025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71246215083.470932</v>
      </c>
      <c r="L4569" s="444">
        <f t="shared" ca="1" si="187"/>
        <v>17170337835116.496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17170337835116.496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71543074312.985397</v>
      </c>
      <c r="L4570" s="444">
        <f t="shared" ca="1" si="187"/>
        <v>17241880909429.482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17241880909429.482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71841170455.956161</v>
      </c>
      <c r="L4571" s="444">
        <f t="shared" ca="1" si="187"/>
        <v>17313722079885.439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17313722079885.439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72140508666.189331</v>
      </c>
      <c r="L4572" s="444">
        <f t="shared" ca="1" si="187"/>
        <v>17385862588551.629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17385862588551.629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72441094118.965118</v>
      </c>
      <c r="L4573" s="444">
        <f t="shared" ca="1" si="187"/>
        <v>17458303682670.594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17458303682670.594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72742932011.127487</v>
      </c>
      <c r="L4574" s="444">
        <f t="shared" ca="1" si="187"/>
        <v>17531046614681.721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17531046614681.721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73046027561.173843</v>
      </c>
      <c r="L4575" s="444">
        <f t="shared" ca="1" si="187"/>
        <v>17604092642242.895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17604092642242.895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73350386009.345398</v>
      </c>
      <c r="L4576" s="444">
        <f t="shared" ca="1" si="187"/>
        <v>17677443028252.238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17677443028252.238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73656012617.717651</v>
      </c>
      <c r="L4577" s="444">
        <f t="shared" ca="1" si="187"/>
        <v>17751099040869.957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17751099040869.957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73962912670.291489</v>
      </c>
      <c r="L4578" s="444">
        <f t="shared" ca="1" si="187"/>
        <v>17825061953540.25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17825061953540.25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74271091473.084381</v>
      </c>
      <c r="L4579" s="444">
        <f t="shared" ca="1" si="187"/>
        <v>17899333045013.336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17899333045013.336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74580554354.222229</v>
      </c>
      <c r="L4580" s="444">
        <f t="shared" ca="1" si="187"/>
        <v>17973913599367.559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17973913599367.559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74891306664.031494</v>
      </c>
      <c r="L4581" s="444">
        <f t="shared" ca="1" si="187"/>
        <v>18048804906031.59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18048804906031.59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75203353775.131622</v>
      </c>
      <c r="L4582" s="444">
        <f t="shared" ca="1" si="187"/>
        <v>18124008259806.723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18124008259806.723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75516701082.528015</v>
      </c>
      <c r="L4583" s="444">
        <f t="shared" ca="1" si="187"/>
        <v>18199524960889.25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18199524960889.25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75831354003.7052</v>
      </c>
      <c r="L4584" s="444">
        <f t="shared" ca="1" si="187"/>
        <v>18275356314892.957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18275356314892.957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76147317978.720657</v>
      </c>
      <c r="L4585" s="444">
        <f t="shared" ca="1" si="187"/>
        <v>18351503632871.676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18351503632871.676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76464598470.298645</v>
      </c>
      <c r="L4586" s="444">
        <f t="shared" ca="1" si="187"/>
        <v>18427968231341.973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18427968231341.973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76783200963.924881</v>
      </c>
      <c r="L4587" s="444">
        <f t="shared" ca="1" si="187"/>
        <v>18504751432305.898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18504751432305.898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77103130967.941238</v>
      </c>
      <c r="L4588" s="444">
        <f t="shared" ca="1" si="187"/>
        <v>18581854563273.84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18581854563273.84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77424394013.640991</v>
      </c>
      <c r="L4589" s="444">
        <f t="shared" ca="1" si="187"/>
        <v>18659278957287.48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18659278957287.48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77746995655.364502</v>
      </c>
      <c r="L4590" s="444">
        <f t="shared" ca="1" si="187"/>
        <v>18737025952942.844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18737025952942.844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78070941470.595184</v>
      </c>
      <c r="L4591" s="444">
        <f t="shared" ca="1" si="187"/>
        <v>18815096894413.438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18815096894413.438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78396237060.055984</v>
      </c>
      <c r="L4592" s="444">
        <f t="shared" ca="1" si="187"/>
        <v>18893493131473.492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18893493131473.492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78722888047.806213</v>
      </c>
      <c r="L4593" s="444">
        <f t="shared" ca="1" si="187"/>
        <v>18972216019521.297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18972216019521.297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79050900081.33873</v>
      </c>
      <c r="L4594" s="444">
        <f t="shared" ca="1" si="187"/>
        <v>19051266919602.637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19051266919602.637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79380278831.677658</v>
      </c>
      <c r="L4595" s="444">
        <f t="shared" ca="1" si="187"/>
        <v>19130647198434.313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19130647198434.313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79711029993.476303</v>
      </c>
      <c r="L4596" s="444">
        <f t="shared" ca="1" si="187"/>
        <v>19210358228427.789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19210358228427.789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80043159285.115784</v>
      </c>
      <c r="L4597" s="444">
        <f t="shared" ca="1" si="187"/>
        <v>19290401387712.906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19290401387712.906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80376672448.803772</v>
      </c>
      <c r="L4598" s="444">
        <f t="shared" ref="L4598:L4852" ca="1" si="192">I4598-J4598+K4598</f>
        <v>19370778060161.711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19370778060161.711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80711575250.673798</v>
      </c>
      <c r="L4599" s="444">
        <f t="shared" ca="1" si="192"/>
        <v>19451489635412.383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19451489635412.383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81047873480.884933</v>
      </c>
      <c r="L4600" s="444">
        <f t="shared" ca="1" si="192"/>
        <v>19532537508893.27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19532537508893.27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81385572953.721954</v>
      </c>
      <c r="L4601" s="444">
        <f t="shared" ca="1" si="192"/>
        <v>19613923081846.992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19613923081846.992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81724679507.695801</v>
      </c>
      <c r="L4602" s="444">
        <f t="shared" ca="1" si="192"/>
        <v>19695647761354.688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19695647761354.688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82065199005.644531</v>
      </c>
      <c r="L4603" s="444">
        <f t="shared" ca="1" si="192"/>
        <v>19777712960360.332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19777712960360.332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82407137334.834717</v>
      </c>
      <c r="L4604" s="444">
        <f t="shared" ca="1" si="192"/>
        <v>19860120097695.168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19860120097695.168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82750500407.063202</v>
      </c>
      <c r="L4605" s="444">
        <f t="shared" ca="1" si="192"/>
        <v>19942870598102.23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19942870598102.23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83095294158.759293</v>
      </c>
      <c r="L4606" s="444">
        <f t="shared" ca="1" si="192"/>
        <v>20025965892260.988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20025965892260.988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83441524551.087448</v>
      </c>
      <c r="L4607" s="444">
        <f t="shared" ca="1" si="192"/>
        <v>20109407416812.074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20109407416812.074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83789197570.050308</v>
      </c>
      <c r="L4608" s="444">
        <f t="shared" ca="1" si="192"/>
        <v>20193196614382.125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20193196614382.125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84138319226.592194</v>
      </c>
      <c r="L4609" s="444">
        <f t="shared" ca="1" si="192"/>
        <v>20277334933608.719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20277334933608.719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84488895556.702988</v>
      </c>
      <c r="L4610" s="444">
        <f t="shared" ca="1" si="192"/>
        <v>20361823829165.422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20361823829165.422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84840932621.522583</v>
      </c>
      <c r="L4611" s="444">
        <f t="shared" ca="1" si="192"/>
        <v>20446664761786.945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20446664761786.945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85194436507.445602</v>
      </c>
      <c r="L4612" s="444">
        <f t="shared" ca="1" si="192"/>
        <v>20531859198294.391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20531859198294.391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85549413326.226624</v>
      </c>
      <c r="L4613" s="444">
        <f t="shared" ca="1" si="192"/>
        <v>20617408611620.617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20617408611620.617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85905869215.085907</v>
      </c>
      <c r="L4614" s="444">
        <f t="shared" ca="1" si="192"/>
        <v>20703314480835.703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20703314480835.703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86263810336.81543</v>
      </c>
      <c r="L4615" s="444">
        <f t="shared" ca="1" si="192"/>
        <v>20789578291172.52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20789578291172.52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86623242879.885498</v>
      </c>
      <c r="L4616" s="444">
        <f t="shared" ca="1" si="192"/>
        <v>20876201534052.406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20876201534052.406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86984173058.551697</v>
      </c>
      <c r="L4617" s="444">
        <f t="shared" ca="1" si="192"/>
        <v>20963185707110.957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20963185707110.957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87346607112.962326</v>
      </c>
      <c r="L4618" s="444">
        <f t="shared" ca="1" si="192"/>
        <v>21050532314223.918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21050532314223.918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87710551309.266327</v>
      </c>
      <c r="L4619" s="444">
        <f t="shared" ca="1" si="192"/>
        <v>21138242865533.184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21138242865533.184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88076011939.721603</v>
      </c>
      <c r="L4620" s="444">
        <f t="shared" ca="1" si="192"/>
        <v>21226318877472.906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21226318877472.906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88442995322.803772</v>
      </c>
      <c r="L4621" s="444">
        <f t="shared" ca="1" si="192"/>
        <v>21314761872795.711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21314761872795.711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88811507803.31546</v>
      </c>
      <c r="L4622" s="444">
        <f t="shared" ca="1" si="192"/>
        <v>21403573380599.027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21403573380599.027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89181555752.495941</v>
      </c>
      <c r="L4623" s="444">
        <f t="shared" ca="1" si="192"/>
        <v>21492754936351.523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21492754936351.523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89553145568.131348</v>
      </c>
      <c r="L4624" s="444">
        <f t="shared" ca="1" si="192"/>
        <v>21582308081919.656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21582308081919.656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89926283674.665237</v>
      </c>
      <c r="L4625" s="444">
        <f t="shared" ca="1" si="192"/>
        <v>21672234365594.32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21672234365594.32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90300976523.309662</v>
      </c>
      <c r="L4626" s="444">
        <f t="shared" ca="1" si="192"/>
        <v>21762535342117.629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21762535342117.629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90677230592.156784</v>
      </c>
      <c r="L4627" s="444">
        <f t="shared" ca="1" si="192"/>
        <v>21853212572709.785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21853212572709.785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91055052386.290771</v>
      </c>
      <c r="L4628" s="444">
        <f t="shared" ca="1" si="192"/>
        <v>21944267625096.074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21944267625096.074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91434448437.900314</v>
      </c>
      <c r="L4629" s="444">
        <f t="shared" ca="1" si="192"/>
        <v>22035702073533.973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22035702073533.973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91815425306.391556</v>
      </c>
      <c r="L4630" s="444">
        <f t="shared" ca="1" si="192"/>
        <v>22127517498840.363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22127517498840.363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92197989578.501511</v>
      </c>
      <c r="L4631" s="444">
        <f t="shared" ca="1" si="192"/>
        <v>22219715488418.863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22219715488418.863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92582147868.411926</v>
      </c>
      <c r="L4632" s="444">
        <f t="shared" ca="1" si="192"/>
        <v>22312297636287.273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22312297636287.273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92967906817.863632</v>
      </c>
      <c r="L4633" s="444">
        <f t="shared" ca="1" si="192"/>
        <v>22405265543105.137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22405265543105.137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93355273096.271408</v>
      </c>
      <c r="L4634" s="444">
        <f t="shared" ca="1" si="192"/>
        <v>22498620816201.406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22498620816201.406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93744253400.839188</v>
      </c>
      <c r="L4635" s="444">
        <f t="shared" ca="1" si="192"/>
        <v>22592365069602.246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22592365069602.246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94134854456.676025</v>
      </c>
      <c r="L4636" s="444">
        <f t="shared" ca="1" si="192"/>
        <v>22686499924058.922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22686499924058.922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94527083016.91217</v>
      </c>
      <c r="L4637" s="444">
        <f t="shared" ca="1" si="192"/>
        <v>22781027007075.836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22781027007075.836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94920945862.815979</v>
      </c>
      <c r="L4638" s="444">
        <f t="shared" ca="1" si="192"/>
        <v>22875947952938.652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22875947952938.652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95316449803.911057</v>
      </c>
      <c r="L4639" s="444">
        <f t="shared" ca="1" si="192"/>
        <v>22971264402742.563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22971264402742.563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95713601678.094009</v>
      </c>
      <c r="L4640" s="444">
        <f t="shared" ca="1" si="192"/>
        <v>23066978004420.656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23066978004420.656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96112408351.752731</v>
      </c>
      <c r="L4641" s="444">
        <f t="shared" ca="1" si="192"/>
        <v>23163090412772.41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23163090412772.41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96512876719.88504</v>
      </c>
      <c r="L4642" s="444">
        <f t="shared" ca="1" si="192"/>
        <v>23259603289492.297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23259603289492.297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96915013706.217896</v>
      </c>
      <c r="L4643" s="444">
        <f t="shared" ca="1" si="192"/>
        <v>23356518303198.516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23356518303198.516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97318826263.327148</v>
      </c>
      <c r="L4644" s="444">
        <f t="shared" ca="1" si="192"/>
        <v>23453837129461.844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23453837129461.844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97724321372.757675</v>
      </c>
      <c r="L4645" s="444">
        <f t="shared" ca="1" si="192"/>
        <v>23551561450834.602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23551561450834.602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98131506045.144165</v>
      </c>
      <c r="L4646" s="444">
        <f t="shared" ca="1" si="192"/>
        <v>23649692956879.746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23649692956879.746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98540387320.332275</v>
      </c>
      <c r="L4647" s="444">
        <f t="shared" ca="1" si="192"/>
        <v>23748233344200.078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23748233344200.078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98950972267.50032</v>
      </c>
      <c r="L4648" s="444">
        <f t="shared" ca="1" si="192"/>
        <v>23847184316467.578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23847184316467.578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99363267985.28157</v>
      </c>
      <c r="L4649" s="444">
        <f t="shared" ca="1" si="192"/>
        <v>23946547584452.859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23946547584452.859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99777281601.886917</v>
      </c>
      <c r="L4650" s="444">
        <f t="shared" ca="1" si="192"/>
        <v>24046324866054.746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24046324866054.746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100193020275.2281</v>
      </c>
      <c r="L4651" s="444">
        <f t="shared" ca="1" si="192"/>
        <v>24146517886329.973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24146517886329.973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100610491193.04155</v>
      </c>
      <c r="L4652" s="444">
        <f t="shared" ca="1" si="192"/>
        <v>24247128377523.016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24247128377523.016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101029701573.01256</v>
      </c>
      <c r="L4653" s="444">
        <f t="shared" ca="1" si="192"/>
        <v>24348158079096.027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24348158079096.027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101450658662.90012</v>
      </c>
      <c r="L4654" s="444">
        <f t="shared" ca="1" si="192"/>
        <v>24449608737758.926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24449608737758.926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101873369740.66219</v>
      </c>
      <c r="L4655" s="444">
        <f t="shared" ca="1" si="192"/>
        <v>24551482107499.59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24551482107499.59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102297842114.58162</v>
      </c>
      <c r="L4656" s="444">
        <f t="shared" ca="1" si="192"/>
        <v>24653779949614.172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24653779949614.172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102724083123.39238</v>
      </c>
      <c r="L4657" s="444">
        <f t="shared" ca="1" si="192"/>
        <v>24756504032737.563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24756504032737.563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103152100136.40651</v>
      </c>
      <c r="L4658" s="444">
        <f t="shared" ca="1" si="192"/>
        <v>24859656132873.969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24859656132873.969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103581900553.64154</v>
      </c>
      <c r="L4659" s="444">
        <f t="shared" ca="1" si="192"/>
        <v>24963238033427.609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24963238033427.609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104013491805.94836</v>
      </c>
      <c r="L4660" s="444">
        <f t="shared" ca="1" si="192"/>
        <v>25067251525233.559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25067251525233.559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104446881355.13983</v>
      </c>
      <c r="L4661" s="444">
        <f t="shared" ca="1" si="192"/>
        <v>25171698406588.699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25171698406588.699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104882076694.11958</v>
      </c>
      <c r="L4662" s="444">
        <f t="shared" ca="1" si="192"/>
        <v>25276580483282.82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25276580483282.82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105319085347.01175</v>
      </c>
      <c r="L4663" s="444">
        <f t="shared" ca="1" si="192"/>
        <v>25381899568629.832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25381899568629.832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105757914869.29097</v>
      </c>
      <c r="L4664" s="444">
        <f t="shared" ca="1" si="192"/>
        <v>25487657483499.121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25487657483499.121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106198572847.91301</v>
      </c>
      <c r="L4665" s="444">
        <f t="shared" ca="1" si="192"/>
        <v>25593856056347.035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25593856056347.035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106641066901.44598</v>
      </c>
      <c r="L4666" s="444">
        <f t="shared" ca="1" si="192"/>
        <v>25700497123248.48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25700497123248.48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107085404680.202</v>
      </c>
      <c r="L4667" s="444">
        <f t="shared" ca="1" si="192"/>
        <v>25807582527928.684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25807582527928.684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107531593866.36951</v>
      </c>
      <c r="L4668" s="444">
        <f t="shared" ca="1" si="192"/>
        <v>25915114121795.055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25915114121795.055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107979642174.14606</v>
      </c>
      <c r="L4669" s="444">
        <f t="shared" ca="1" si="192"/>
        <v>26023093763969.199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26023093763969.199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108429557349.87166</v>
      </c>
      <c r="L4670" s="444">
        <f t="shared" ca="1" si="192"/>
        <v>26131523321319.07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26131523321319.07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108881347172.1628</v>
      </c>
      <c r="L4671" s="444">
        <f t="shared" ca="1" si="192"/>
        <v>26240404668491.234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26240404668491.234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109335019452.04681</v>
      </c>
      <c r="L4672" s="444">
        <f t="shared" ca="1" si="192"/>
        <v>26349739687943.281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26349739687943.281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109790582033.097</v>
      </c>
      <c r="L4673" s="444">
        <f t="shared" ca="1" si="192"/>
        <v>26459530269976.379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26459530269976.379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110248042791.56824</v>
      </c>
      <c r="L4674" s="444">
        <f t="shared" ca="1" si="192"/>
        <v>26569778312767.945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26569778312767.945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110707409636.5331</v>
      </c>
      <c r="L4675" s="444">
        <f t="shared" ca="1" si="192"/>
        <v>26680485722404.477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26680485722404.477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111168690510.01865</v>
      </c>
      <c r="L4676" s="444">
        <f t="shared" ca="1" si="192"/>
        <v>26791654412914.496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26791654412914.496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111631893387.14374</v>
      </c>
      <c r="L4677" s="444">
        <f t="shared" ca="1" si="192"/>
        <v>26903286306301.641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26903286306301.641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112097026276.25684</v>
      </c>
      <c r="L4678" s="444">
        <f t="shared" ca="1" si="192"/>
        <v>27015383332577.898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27015383332577.898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112564097219.07457</v>
      </c>
      <c r="L4679" s="444">
        <f t="shared" ca="1" si="192"/>
        <v>27127947429796.973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27127947429796.973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113033114290.82072</v>
      </c>
      <c r="L4680" s="444">
        <f t="shared" ca="1" si="192"/>
        <v>27240980544087.793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27240980544087.793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113504085600.3658</v>
      </c>
      <c r="L4681" s="444">
        <f t="shared" ca="1" si="192"/>
        <v>27354484629688.16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27354484629688.16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113977019290.36732</v>
      </c>
      <c r="L4682" s="444">
        <f t="shared" ca="1" si="192"/>
        <v>27468461648978.527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27468461648978.527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114451923537.41052</v>
      </c>
      <c r="L4683" s="444">
        <f t="shared" ca="1" si="192"/>
        <v>27582913572515.938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27582913572515.938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114928806552.14973</v>
      </c>
      <c r="L4684" s="444">
        <f t="shared" ca="1" si="192"/>
        <v>27697842379068.086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27697842379068.086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115407676579.45036</v>
      </c>
      <c r="L4685" s="444">
        <f t="shared" ca="1" si="192"/>
        <v>27813250055647.535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27813250055647.535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115888541898.53139</v>
      </c>
      <c r="L4686" s="444">
        <f t="shared" ca="1" si="192"/>
        <v>27929138597546.066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27929138597546.066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116371410823.10863</v>
      </c>
      <c r="L4687" s="444">
        <f t="shared" ca="1" si="192"/>
        <v>28045510008369.176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28045510008369.176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116856291701.53822</v>
      </c>
      <c r="L4688" s="444">
        <f t="shared" ca="1" si="192"/>
        <v>28162366300070.715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28162366300070.715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117343192916.9613</v>
      </c>
      <c r="L4689" s="444">
        <f t="shared" ca="1" si="192"/>
        <v>28279709492987.676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28279709492987.676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117832122887.44865</v>
      </c>
      <c r="L4690" s="444">
        <f t="shared" ca="1" si="192"/>
        <v>28397541615875.125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28397541615875.125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118323090066.14635</v>
      </c>
      <c r="L4691" s="444">
        <f t="shared" ca="1" si="192"/>
        <v>28515864705941.27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28515864705941.27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118816102941.42195</v>
      </c>
      <c r="L4692" s="444">
        <f t="shared" ca="1" si="192"/>
        <v>28634680808882.691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28634680808882.691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119311170037.01122</v>
      </c>
      <c r="L4693" s="444">
        <f t="shared" ca="1" si="192"/>
        <v>28753991978919.703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28753991978919.703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119808299912.16542</v>
      </c>
      <c r="L4694" s="444">
        <f t="shared" ca="1" si="192"/>
        <v>28873800278831.867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28873800278831.867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120307501161.79942</v>
      </c>
      <c r="L4695" s="444">
        <f t="shared" ca="1" si="192"/>
        <v>28994107779993.668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28994107779993.668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120808782416.64027</v>
      </c>
      <c r="L4696" s="444">
        <f t="shared" ca="1" si="192"/>
        <v>29114916562410.309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29114916562410.309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121312152343.3763</v>
      </c>
      <c r="L4697" s="444">
        <f t="shared" ca="1" si="192"/>
        <v>29236228714753.684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29236228714753.684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121817619644.80702</v>
      </c>
      <c r="L4698" s="444">
        <f t="shared" ca="1" si="192"/>
        <v>29358046334398.492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29358046334398.492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122325193059.99371</v>
      </c>
      <c r="L4699" s="444">
        <f t="shared" ca="1" si="192"/>
        <v>29480371527458.484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29480371527458.484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122834881364.41034</v>
      </c>
      <c r="L4700" s="444">
        <f t="shared" ca="1" si="192"/>
        <v>29603206408822.895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29603206408822.895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123346693370.09541</v>
      </c>
      <c r="L4701" s="444">
        <f t="shared" ca="1" si="192"/>
        <v>29726553102192.988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29726553102192.988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123860637925.80414</v>
      </c>
      <c r="L4702" s="444">
        <f t="shared" ca="1" si="192"/>
        <v>29850413740118.793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29850413740118.793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124376723917.16164</v>
      </c>
      <c r="L4703" s="444">
        <f t="shared" ca="1" si="192"/>
        <v>29974790464035.953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29974790464035.953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124894960266.81647</v>
      </c>
      <c r="L4704" s="444">
        <f t="shared" ca="1" si="192"/>
        <v>30099685424302.77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30099685424302.77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125415355934.59489</v>
      </c>
      <c r="L4705" s="444">
        <f t="shared" ca="1" si="192"/>
        <v>30225100780237.363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30225100780237.363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125937919917.65569</v>
      </c>
      <c r="L4706" s="444">
        <f t="shared" ca="1" si="192"/>
        <v>30351038700155.02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30351038700155.02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126462661250.64592</v>
      </c>
      <c r="L4707" s="444">
        <f t="shared" ca="1" si="192"/>
        <v>30477501361405.664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30477501361405.664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126989589005.85695</v>
      </c>
      <c r="L4708" s="444">
        <f t="shared" ca="1" si="192"/>
        <v>30604490950411.52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30604490950411.52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127518712293.38135</v>
      </c>
      <c r="L4709" s="444">
        <f t="shared" ca="1" si="192"/>
        <v>30732009662704.902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30732009662704.902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128050040261.27043</v>
      </c>
      <c r="L4710" s="444">
        <f t="shared" ca="1" si="192"/>
        <v>30860059702966.172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30860059702966.172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128583582095.69238</v>
      </c>
      <c r="L4711" s="444">
        <f t="shared" ca="1" si="192"/>
        <v>30988643285061.863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30988643285061.863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129119347021.09109</v>
      </c>
      <c r="L4712" s="444">
        <f t="shared" ca="1" si="192"/>
        <v>31117762632082.953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31117762632082.953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129657344300.34564</v>
      </c>
      <c r="L4713" s="444">
        <f t="shared" ca="1" si="192"/>
        <v>31247419976383.297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31247419976383.297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130197583234.9304</v>
      </c>
      <c r="L4714" s="444">
        <f t="shared" ca="1" si="192"/>
        <v>31377617559618.227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31377617559618.227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130740073165.07594</v>
      </c>
      <c r="L4715" s="444">
        <f t="shared" ca="1" si="192"/>
        <v>31508357632783.301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31508357632783.301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131284823469.93042</v>
      </c>
      <c r="L4716" s="444">
        <f t="shared" ca="1" si="192"/>
        <v>31639642456253.23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31639642456253.23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131831843567.72179</v>
      </c>
      <c r="L4717" s="444">
        <f t="shared" ca="1" si="192"/>
        <v>31771474299820.953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31771474299820.953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132381142915.92062</v>
      </c>
      <c r="L4718" s="444">
        <f t="shared" ca="1" si="192"/>
        <v>31903855442736.875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31903855442736.875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132932731011.40364</v>
      </c>
      <c r="L4719" s="444">
        <f t="shared" ca="1" si="192"/>
        <v>32036788173748.277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32036788173748.277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133486617390.61781</v>
      </c>
      <c r="L4720" s="444">
        <f t="shared" ca="1" si="192"/>
        <v>32170274791138.895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32170274791138.895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134042811629.74539</v>
      </c>
      <c r="L4721" s="444">
        <f t="shared" ca="1" si="192"/>
        <v>32304317602768.641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32304317602768.641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134601323344.86934</v>
      </c>
      <c r="L4722" s="444">
        <f t="shared" ca="1" si="192"/>
        <v>32438918926113.512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32438918926113.512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135162162192.13962</v>
      </c>
      <c r="L4723" s="444">
        <f t="shared" ca="1" si="192"/>
        <v>32574081088305.652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32574081088305.652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135725337867.94022</v>
      </c>
      <c r="L4724" s="444">
        <f t="shared" ca="1" si="192"/>
        <v>32709806426173.594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32709806426173.594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136290860109.05664</v>
      </c>
      <c r="L4725" s="444">
        <f t="shared" ca="1" si="192"/>
        <v>32846097286282.648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32846097286282.648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136858738692.84436</v>
      </c>
      <c r="L4726" s="444">
        <f t="shared" ca="1" si="192"/>
        <v>32982956024975.492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32982956024975.492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137428983437.39789</v>
      </c>
      <c r="L4727" s="444">
        <f t="shared" ca="1" si="192"/>
        <v>33120385008412.891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33120385008412.891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138001604201.72037</v>
      </c>
      <c r="L4728" s="444">
        <f t="shared" ca="1" si="192"/>
        <v>33258386612614.609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33258386612614.609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138576610885.8942</v>
      </c>
      <c r="L4729" s="444">
        <f t="shared" ca="1" si="192"/>
        <v>33396963223500.504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33396963223500.504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139154013431.25211</v>
      </c>
      <c r="L4730" s="444">
        <f t="shared" ca="1" si="192"/>
        <v>33536117236931.758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33536117236931.758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139733821820.54898</v>
      </c>
      <c r="L4731" s="444">
        <f t="shared" ca="1" si="192"/>
        <v>33675851058752.309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33675851058752.309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140316046078.13461</v>
      </c>
      <c r="L4732" s="444">
        <f t="shared" ca="1" si="192"/>
        <v>33816167104830.441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33816167104830.441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140900696270.12683</v>
      </c>
      <c r="L4733" s="444">
        <f t="shared" ca="1" si="192"/>
        <v>33957067801100.566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33957067801100.566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141487782504.58569</v>
      </c>
      <c r="L4734" s="444">
        <f t="shared" ca="1" si="192"/>
        <v>34098555583605.152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34098555583605.152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142077314931.68811</v>
      </c>
      <c r="L4735" s="444">
        <f t="shared" ca="1" si="192"/>
        <v>34240632898536.84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34240632898536.84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142669303743.90347</v>
      </c>
      <c r="L4736" s="444">
        <f t="shared" ca="1" si="192"/>
        <v>34383302202280.742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34383302202280.742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143263759176.16977</v>
      </c>
      <c r="L4737" s="444">
        <f t="shared" ca="1" si="192"/>
        <v>34526565961456.91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34526565961456.91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143860691506.07047</v>
      </c>
      <c r="L4738" s="444">
        <f t="shared" ca="1" si="192"/>
        <v>34670426652962.98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34670426652962.98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144460111054.01239</v>
      </c>
      <c r="L4739" s="444">
        <f t="shared" ca="1" si="192"/>
        <v>34814886764016.992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34814886764016.992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145062028183.40414</v>
      </c>
      <c r="L4740" s="444">
        <f t="shared" ca="1" si="192"/>
        <v>34959948792200.395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34959948792200.395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145666453300.83496</v>
      </c>
      <c r="L4741" s="444">
        <f t="shared" ca="1" si="192"/>
        <v>35105615245501.23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35105615245501.23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146273396856.25513</v>
      </c>
      <c r="L4742" s="444">
        <f t="shared" ca="1" si="192"/>
        <v>35251888642357.484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35251888642357.484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146882869343.15619</v>
      </c>
      <c r="L4743" s="444">
        <f t="shared" ca="1" si="192"/>
        <v>35398771511700.641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35398771511700.641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147494881298.75266</v>
      </c>
      <c r="L4744" s="444">
        <f t="shared" ca="1" si="192"/>
        <v>35546266392999.391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35546266392999.391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148109443304.16412</v>
      </c>
      <c r="L4745" s="444">
        <f t="shared" ca="1" si="192"/>
        <v>35694375836303.555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35694375836303.555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148726565984.59814</v>
      </c>
      <c r="L4746" s="444">
        <f t="shared" ca="1" si="192"/>
        <v>35843102402288.156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35843102402288.156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149346260009.534</v>
      </c>
      <c r="L4747" s="444">
        <f t="shared" ca="1" si="192"/>
        <v>35992448662297.688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35992448662297.688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149968536092.90704</v>
      </c>
      <c r="L4748" s="444">
        <f t="shared" ca="1" si="192"/>
        <v>36142417198390.594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36142417198390.594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150593404993.29413</v>
      </c>
      <c r="L4749" s="444">
        <f t="shared" ca="1" si="192"/>
        <v>36293010603383.891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36293010603383.891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151220877514.09955</v>
      </c>
      <c r="L4750" s="444">
        <f t="shared" ca="1" si="192"/>
        <v>36444231480897.992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36444231480897.992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151850964503.74164</v>
      </c>
      <c r="L4751" s="444">
        <f t="shared" ca="1" si="192"/>
        <v>36596082445401.734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36596082445401.734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152483676855.84055</v>
      </c>
      <c r="L4752" s="444">
        <f t="shared" ca="1" si="192"/>
        <v>36748566122257.578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36748566122257.578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153119025509.40659</v>
      </c>
      <c r="L4753" s="444">
        <f t="shared" ca="1" si="192"/>
        <v>36901685147766.984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36901685147766.984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153757021449.02911</v>
      </c>
      <c r="L4754" s="444">
        <f t="shared" ca="1" si="192"/>
        <v>37055442169216.016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37055442169216.016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154397675705.06674</v>
      </c>
      <c r="L4755" s="444">
        <f t="shared" ca="1" si="192"/>
        <v>37209839844921.086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37209839844921.086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155040999353.83786</v>
      </c>
      <c r="L4756" s="444">
        <f t="shared" ca="1" si="192"/>
        <v>37364880844274.922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37364880844274.922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155687003517.81216</v>
      </c>
      <c r="L4757" s="444">
        <f t="shared" ca="1" si="192"/>
        <v>37520567847792.734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37520567847792.734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156335699365.80307</v>
      </c>
      <c r="L4758" s="444">
        <f t="shared" ca="1" si="192"/>
        <v>37676903547158.539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37676903547158.539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156987098113.16058</v>
      </c>
      <c r="L4759" s="444">
        <f t="shared" ca="1" si="192"/>
        <v>37833890645271.703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37833890645271.703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157641211021.96542</v>
      </c>
      <c r="L4760" s="444">
        <f t="shared" ca="1" si="192"/>
        <v>37991531856293.672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37991531856293.672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158298049401.22363</v>
      </c>
      <c r="L4761" s="444">
        <f t="shared" ca="1" si="192"/>
        <v>38149829905694.898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38149829905694.898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158957624607.06207</v>
      </c>
      <c r="L4762" s="444">
        <f t="shared" ca="1" si="192"/>
        <v>38308787530301.961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38308787530301.961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159619948042.92484</v>
      </c>
      <c r="L4763" s="444">
        <f t="shared" ca="1" si="192"/>
        <v>38468407478344.883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38468407478344.883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160285031159.77036</v>
      </c>
      <c r="L4764" s="444">
        <f t="shared" ca="1" si="192"/>
        <v>38628692509504.656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38628692509504.656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160952885456.26941</v>
      </c>
      <c r="L4765" s="444">
        <f t="shared" ca="1" si="192"/>
        <v>38789645394960.922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38789645394960.922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161623522479.00385</v>
      </c>
      <c r="L4766" s="444">
        <f t="shared" ca="1" si="192"/>
        <v>38951268917439.922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38951268917439.922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162296953822.66635</v>
      </c>
      <c r="L4767" s="444">
        <f t="shared" ca="1" si="192"/>
        <v>39113565871262.586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39113565871262.586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162973191130.26077</v>
      </c>
      <c r="L4768" s="444">
        <f t="shared" ca="1" si="192"/>
        <v>39276539062392.844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39276539062392.844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163652246093.30353</v>
      </c>
      <c r="L4769" s="444">
        <f t="shared" ca="1" si="192"/>
        <v>39440191308486.148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39440191308486.148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164334130452.0256</v>
      </c>
      <c r="L4770" s="444">
        <f t="shared" ca="1" si="192"/>
        <v>39604525438938.172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39604525438938.172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165018855995.57571</v>
      </c>
      <c r="L4771" s="444">
        <f t="shared" ca="1" si="192"/>
        <v>39769544294933.75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39769544294933.75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165706434562.22397</v>
      </c>
      <c r="L4772" s="444">
        <f t="shared" ca="1" si="192"/>
        <v>39935250729495.977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39935250729495.977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166396878039.56656</v>
      </c>
      <c r="L4773" s="444">
        <f t="shared" ca="1" si="192"/>
        <v>40101647607535.547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40101647607535.547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167090198364.73145</v>
      </c>
      <c r="L4774" s="444">
        <f t="shared" ca="1" si="192"/>
        <v>40268737805900.281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40268737805900.281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167786407524.5845</v>
      </c>
      <c r="L4775" s="444">
        <f t="shared" ca="1" si="192"/>
        <v>40436524213424.867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40436524213424.867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168485517555.93695</v>
      </c>
      <c r="L4776" s="444">
        <f t="shared" ca="1" si="192"/>
        <v>40605009730980.805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40605009730980.805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169187540545.75336</v>
      </c>
      <c r="L4777" s="444">
        <f t="shared" ca="1" si="192"/>
        <v>40774197271526.555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40774197271526.555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169892488631.36066</v>
      </c>
      <c r="L4778" s="444">
        <f t="shared" ca="1" si="192"/>
        <v>40944089760157.914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40944089760157.914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170600374000.65796</v>
      </c>
      <c r="L4779" s="444">
        <f t="shared" ca="1" si="192"/>
        <v>41114690134158.57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41114690134158.57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171311208892.32736</v>
      </c>
      <c r="L4780" s="444">
        <f t="shared" ca="1" si="192"/>
        <v>41286001343050.898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41286001343050.898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172025005596.04541</v>
      </c>
      <c r="L4781" s="444">
        <f t="shared" ca="1" si="192"/>
        <v>41458026348646.945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41458026348646.945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172741776452.69562</v>
      </c>
      <c r="L4782" s="444">
        <f t="shared" ca="1" si="192"/>
        <v>41630768125099.641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41630768125099.641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173461533854.58185</v>
      </c>
      <c r="L4783" s="444">
        <f t="shared" ca="1" si="192"/>
        <v>41804229658954.219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41804229658954.219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174184290245.64258</v>
      </c>
      <c r="L4784" s="444">
        <f t="shared" ca="1" si="192"/>
        <v>41978413949199.859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41978413949199.859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174910058121.66608</v>
      </c>
      <c r="L4785" s="444">
        <f t="shared" ca="1" si="192"/>
        <v>42153324007321.523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42153324007321.523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175638850030.50635</v>
      </c>
      <c r="L4786" s="444">
        <f t="shared" ca="1" si="192"/>
        <v>42328962857352.031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42328962857352.031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176370678572.30014</v>
      </c>
      <c r="L4787" s="444">
        <f t="shared" ca="1" si="192"/>
        <v>42505333535924.328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42505333535924.328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177105556399.68469</v>
      </c>
      <c r="L4788" s="444">
        <f t="shared" ca="1" si="192"/>
        <v>42682439092324.016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42682439092324.016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177843496218.01672</v>
      </c>
      <c r="L4789" s="444">
        <f t="shared" ca="1" si="192"/>
        <v>42860282588542.031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42860282588542.031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178584510785.5918</v>
      </c>
      <c r="L4790" s="444">
        <f t="shared" ca="1" si="192"/>
        <v>43038867099327.625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43038867099327.625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179328612913.86511</v>
      </c>
      <c r="L4791" s="444">
        <f t="shared" ca="1" si="192"/>
        <v>43218195712241.492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43218195712241.492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180075815467.67288</v>
      </c>
      <c r="L4792" s="444">
        <f t="shared" ca="1" si="192"/>
        <v>43398271527709.164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43398271527709.164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180826131365.45483</v>
      </c>
      <c r="L4793" s="444">
        <f t="shared" ca="1" si="192"/>
        <v>43579097659074.617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43579097659074.617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181579573579.47757</v>
      </c>
      <c r="L4794" s="444">
        <f t="shared" ca="1" si="192"/>
        <v>43760677232654.094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43760677232654.094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182336155136.05872</v>
      </c>
      <c r="L4795" s="444">
        <f t="shared" ca="1" si="192"/>
        <v>43943013387790.156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43943013387790.156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183095889115.79233</v>
      </c>
      <c r="L4796" s="444">
        <f t="shared" ca="1" si="192"/>
        <v>44126109276905.945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44126109276905.945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183858788653.77478</v>
      </c>
      <c r="L4797" s="444">
        <f t="shared" ca="1" si="192"/>
        <v>44309968065559.719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44309968065559.719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184624866939.83215</v>
      </c>
      <c r="L4798" s="444">
        <f t="shared" ca="1" si="192"/>
        <v>44494592932499.555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44494592932499.555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185394137218.74814</v>
      </c>
      <c r="L4799" s="444">
        <f t="shared" ca="1" si="192"/>
        <v>44679987069718.305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44679987069718.305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186166612790.49292</v>
      </c>
      <c r="L4800" s="444">
        <f t="shared" ca="1" si="192"/>
        <v>44866153682508.797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44866153682508.797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186942307010.45331</v>
      </c>
      <c r="L4801" s="444">
        <f t="shared" ca="1" si="192"/>
        <v>45053095989519.25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45053095989519.25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187721233289.66354</v>
      </c>
      <c r="L4802" s="444">
        <f t="shared" ca="1" si="192"/>
        <v>45240817222808.914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45240817222808.914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188503405095.03714</v>
      </c>
      <c r="L4803" s="444">
        <f t="shared" ca="1" si="192"/>
        <v>45429320627903.953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45429320627903.953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189288835949.59979</v>
      </c>
      <c r="L4804" s="444">
        <f t="shared" ca="1" si="192"/>
        <v>45618609463853.555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45618609463853.555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190077539432.72314</v>
      </c>
      <c r="L4805" s="444">
        <f t="shared" ca="1" si="192"/>
        <v>45808687003286.281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45808687003286.281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190869529180.3595</v>
      </c>
      <c r="L4806" s="444">
        <f t="shared" ca="1" si="192"/>
        <v>45999556532466.641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45999556532466.641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191664818885.27768</v>
      </c>
      <c r="L4807" s="444">
        <f t="shared" ca="1" si="192"/>
        <v>46191221351351.922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46191221351351.922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192463422297.29968</v>
      </c>
      <c r="L4808" s="444">
        <f t="shared" ca="1" si="192"/>
        <v>46383684773649.219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46383684773649.219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193265353223.53842</v>
      </c>
      <c r="L4809" s="444">
        <f t="shared" ca="1" si="192"/>
        <v>46576950126872.758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46576950126872.758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194070625528.63647</v>
      </c>
      <c r="L4810" s="444">
        <f t="shared" ca="1" si="192"/>
        <v>46771020752401.391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46771020752401.391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194879253135.0058</v>
      </c>
      <c r="L4811" s="444">
        <f t="shared" ca="1" si="192"/>
        <v>46965900005536.398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46965900005536.398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195691250023.06833</v>
      </c>
      <c r="L4812" s="444">
        <f t="shared" ca="1" si="192"/>
        <v>47161591255559.469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47161591255559.469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196506630231.49777</v>
      </c>
      <c r="L4813" s="444">
        <f t="shared" ca="1" si="192"/>
        <v>47358097885790.969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47358097885790.969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197325407857.46237</v>
      </c>
      <c r="L4814" s="444">
        <f t="shared" ca="1" si="192"/>
        <v>47555423293648.43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47555423293648.43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198147597056.86847</v>
      </c>
      <c r="L4815" s="444">
        <f t="shared" ca="1" si="192"/>
        <v>47753570890705.297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47753570890705.297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198973212044.60541</v>
      </c>
      <c r="L4816" s="444">
        <f t="shared" ca="1" si="192"/>
        <v>47952544102749.898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47952544102749.898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199802267094.79123</v>
      </c>
      <c r="L4817" s="444">
        <f t="shared" ca="1" si="192"/>
        <v>48152346369844.688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48152346369844.688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200634776541.01953</v>
      </c>
      <c r="L4818" s="444">
        <f t="shared" ca="1" si="192"/>
        <v>48352981146385.703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48352981146385.703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201470754776.60709</v>
      </c>
      <c r="L4819" s="444">
        <f t="shared" ca="1" si="192"/>
        <v>48554451901162.313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48554451901162.313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202310216254.84296</v>
      </c>
      <c r="L4820" s="444">
        <f t="shared" ca="1" si="192"/>
        <v>48756762117417.156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48756762117417.156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203153175489.23816</v>
      </c>
      <c r="L4821" s="444">
        <f t="shared" ca="1" si="192"/>
        <v>48959915292906.391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48959915292906.391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203999647053.77661</v>
      </c>
      <c r="L4822" s="444">
        <f t="shared" ca="1" si="192"/>
        <v>49163914939960.164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49163914939960.164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204849645583.16736</v>
      </c>
      <c r="L4823" s="444">
        <f t="shared" ca="1" si="192"/>
        <v>49368764585543.328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49368764585543.328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205703185773.0972</v>
      </c>
      <c r="L4824" s="444">
        <f t="shared" ca="1" si="192"/>
        <v>49574467771316.422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49574467771316.422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206560282380.48508</v>
      </c>
      <c r="L4825" s="444">
        <f t="shared" ca="1" si="192"/>
        <v>49781028053696.906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49781028053696.906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207420950223.73712</v>
      </c>
      <c r="L4826" s="444">
        <f t="shared" ca="1" si="192"/>
        <v>49988449003920.641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49988449003920.641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208285204183.00266</v>
      </c>
      <c r="L4827" s="444">
        <f t="shared" ca="1" si="192"/>
        <v>50196734208103.641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50196734208103.641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209153059200.43182</v>
      </c>
      <c r="L4828" s="444">
        <f t="shared" ca="1" si="192"/>
        <v>50405887267304.07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50405887267304.07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210024530280.43362</v>
      </c>
      <c r="L4829" s="444">
        <f t="shared" ca="1" si="192"/>
        <v>50615911797584.508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50615911797584.508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210899632489.93546</v>
      </c>
      <c r="L4830" s="444">
        <f t="shared" ca="1" si="192"/>
        <v>50826811430074.445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50826811430074.445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211778380958.64352</v>
      </c>
      <c r="L4831" s="444">
        <f t="shared" ca="1" si="192"/>
        <v>51038589811033.086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51038589811033.086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212660790879.30453</v>
      </c>
      <c r="L4832" s="444">
        <f t="shared" ca="1" si="192"/>
        <v>51251250601912.391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51251250601912.391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213546877507.96829</v>
      </c>
      <c r="L4833" s="444">
        <f t="shared" ca="1" si="192"/>
        <v>51464797479420.359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51464797479420.359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214436656164.2515</v>
      </c>
      <c r="L4834" s="444">
        <f t="shared" ca="1" si="192"/>
        <v>51679234135584.609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51679234135584.609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215330142231.60254</v>
      </c>
      <c r="L4835" s="444">
        <f t="shared" ca="1" si="192"/>
        <v>51894564277816.211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51894564277816.211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216227351157.56754</v>
      </c>
      <c r="L4836" s="444">
        <f t="shared" ca="1" si="192"/>
        <v>52110791628973.781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52110791628973.781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217128298454.05743</v>
      </c>
      <c r="L4837" s="444">
        <f t="shared" ca="1" si="192"/>
        <v>52327919927427.836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52327919927427.836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218032999697.61597</v>
      </c>
      <c r="L4838" s="444">
        <f t="shared" ca="1" si="192"/>
        <v>52545952927125.453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52545952927125.453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218941470529.68939</v>
      </c>
      <c r="L4839" s="444">
        <f t="shared" ca="1" si="192"/>
        <v>52764894397655.141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52764894397655.141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219853726656.89642</v>
      </c>
      <c r="L4840" s="444">
        <f t="shared" ca="1" si="192"/>
        <v>52984748124312.039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52984748124312.039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220769783851.30017</v>
      </c>
      <c r="L4841" s="444">
        <f t="shared" ca="1" si="192"/>
        <v>53205517908163.336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53205517908163.336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221689657950.68057</v>
      </c>
      <c r="L4842" s="444">
        <f t="shared" ca="1" si="192"/>
        <v>53427207566114.016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53427207566114.016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222613364858.80838</v>
      </c>
      <c r="L4843" s="444">
        <f t="shared" ca="1" si="192"/>
        <v>53649820930972.82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53649820930972.82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223540920545.72009</v>
      </c>
      <c r="L4844" s="444">
        <f t="shared" ca="1" si="192"/>
        <v>53873361851518.539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53873361851518.539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224472341047.9939</v>
      </c>
      <c r="L4845" s="444">
        <f t="shared" ca="1" si="192"/>
        <v>54097834192566.531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54097834192566.531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225407642469.02722</v>
      </c>
      <c r="L4846" s="444">
        <f t="shared" ca="1" si="192"/>
        <v>54323241835035.555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54323241835035.555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226346840979.31482</v>
      </c>
      <c r="L4847" s="444">
        <f t="shared" ca="1" si="192"/>
        <v>54549588676014.867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54549588676014.867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227289952816.72861</v>
      </c>
      <c r="L4848" s="444">
        <f t="shared" ca="1" si="192"/>
        <v>54776878628831.594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54776878628831.594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228236994286.79831</v>
      </c>
      <c r="L4849" s="444">
        <f t="shared" ca="1" si="192"/>
        <v>55005115623118.391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55005115623118.391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229187981762.99329</v>
      </c>
      <c r="L4850" s="444">
        <f t="shared" ca="1" si="192"/>
        <v>55234303604881.383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55234303604881.383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230142931687.00574</v>
      </c>
      <c r="L4851" s="444">
        <f t="shared" ca="1" si="192"/>
        <v>55464446536568.391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55464446536568.391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231101860569.03494</v>
      </c>
      <c r="L4852" s="444">
        <f t="shared" ca="1" si="192"/>
        <v>55695548397137.422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55695548397137.422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232064784988.0726</v>
      </c>
      <c r="L4853" s="444">
        <f t="shared" ref="L4853:L5107" ca="1" si="197">I4853-J4853+K4853</f>
        <v>55927613182125.492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55927613182125.492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233031721592.18958</v>
      </c>
      <c r="L4854" s="444">
        <f t="shared" ca="1" si="197"/>
        <v>56160644903717.68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56160644903717.68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234002687098.82364</v>
      </c>
      <c r="L4855" s="444">
        <f t="shared" ca="1" si="197"/>
        <v>56394647590816.5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56394647590816.5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234977698295.06873</v>
      </c>
      <c r="L4856" s="444">
        <f t="shared" ca="1" si="197"/>
        <v>56629625289111.57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56629625289111.57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235956772037.96487</v>
      </c>
      <c r="L4857" s="444">
        <f t="shared" ca="1" si="197"/>
        <v>56865582061149.539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56865582061149.539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236939925254.78976</v>
      </c>
      <c r="L4858" s="444">
        <f t="shared" ca="1" si="197"/>
        <v>57102521986404.328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57102521986404.328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237927174943.35135</v>
      </c>
      <c r="L4859" s="444">
        <f t="shared" ca="1" si="197"/>
        <v>57340449161347.68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57340449161347.68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238918538172.28198</v>
      </c>
      <c r="L4860" s="444">
        <f t="shared" ca="1" si="197"/>
        <v>57579367699519.961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57579367699519.961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239914032081.33316</v>
      </c>
      <c r="L4861" s="444">
        <f t="shared" ca="1" si="197"/>
        <v>57819281731601.297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57819281731601.297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240913673881.67206</v>
      </c>
      <c r="L4862" s="444">
        <f t="shared" ca="1" si="197"/>
        <v>58060195405482.969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58060195405482.969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241917480856.17905</v>
      </c>
      <c r="L4863" s="444">
        <f t="shared" ca="1" si="197"/>
        <v>58302112886339.148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58302112886339.148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242925470359.74646</v>
      </c>
      <c r="L4864" s="444">
        <f t="shared" ca="1" si="197"/>
        <v>58545038356698.898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58545038356698.898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243937659819.57874</v>
      </c>
      <c r="L4865" s="444">
        <f t="shared" ca="1" si="197"/>
        <v>58788976016518.477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58788976016518.477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244954066735.49365</v>
      </c>
      <c r="L4866" s="444">
        <f t="shared" ca="1" si="197"/>
        <v>59033930083253.969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59033930083253.969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245974708680.22485</v>
      </c>
      <c r="L4867" s="444">
        <f t="shared" ca="1" si="197"/>
        <v>59279904791934.195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59279904791934.195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246999603299.7258</v>
      </c>
      <c r="L4868" s="444">
        <f t="shared" ca="1" si="197"/>
        <v>59526904395233.922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59526904395233.922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248028768313.47464</v>
      </c>
      <c r="L4869" s="444">
        <f t="shared" ca="1" si="197"/>
        <v>59774933163547.398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59774933163547.398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249062221514.78082</v>
      </c>
      <c r="L4870" s="444">
        <f t="shared" ca="1" si="197"/>
        <v>60023995385062.18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60023995385062.18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250099980771.09241</v>
      </c>
      <c r="L4871" s="444">
        <f t="shared" ca="1" si="197"/>
        <v>60274095365833.273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60274095365833.273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251142064024.3053</v>
      </c>
      <c r="L4872" s="444">
        <f t="shared" ca="1" si="197"/>
        <v>60525237429857.578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60525237429857.578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252188489291.07321</v>
      </c>
      <c r="L4873" s="444">
        <f t="shared" ca="1" si="197"/>
        <v>60777425919148.648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60777425919148.648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253239274663.11935</v>
      </c>
      <c r="L4874" s="444">
        <f t="shared" ca="1" si="197"/>
        <v>61030665193811.766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61030665193811.766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254294438307.54898</v>
      </c>
      <c r="L4875" s="444">
        <f t="shared" ca="1" si="197"/>
        <v>61284959632119.313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61284959632119.313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255353998467.16376</v>
      </c>
      <c r="L4876" s="444">
        <f t="shared" ca="1" si="197"/>
        <v>61540313630586.477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61540313630586.477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256417973460.77698</v>
      </c>
      <c r="L4877" s="444">
        <f t="shared" ca="1" si="197"/>
        <v>61796731604047.25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61796731604047.25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257486381683.53018</v>
      </c>
      <c r="L4878" s="444">
        <f t="shared" ca="1" si="197"/>
        <v>62054217985730.781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62054217985730.781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258559241607.21161</v>
      </c>
      <c r="L4879" s="444">
        <f t="shared" ca="1" si="197"/>
        <v>62312777227337.992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62312777227337.992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259636571780.57498</v>
      </c>
      <c r="L4880" s="444">
        <f t="shared" ca="1" si="197"/>
        <v>62572413799118.57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62572413799118.57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260718390829.66068</v>
      </c>
      <c r="L4881" s="444">
        <f t="shared" ca="1" si="197"/>
        <v>62833132189948.234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62833132189948.234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261804717458.11768</v>
      </c>
      <c r="L4882" s="444">
        <f t="shared" ca="1" si="197"/>
        <v>63094936907406.352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63094936907406.352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262895570447.52646</v>
      </c>
      <c r="L4883" s="444">
        <f t="shared" ca="1" si="197"/>
        <v>63357832477853.875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63357832477853.875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263990968657.72449</v>
      </c>
      <c r="L4884" s="444">
        <f t="shared" ca="1" si="197"/>
        <v>63621823446511.602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63621823446511.602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265090931027.13162</v>
      </c>
      <c r="L4885" s="444">
        <f t="shared" ca="1" si="197"/>
        <v>63886914377538.734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63886914377538.734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266195476573.07806</v>
      </c>
      <c r="L4886" s="444">
        <f t="shared" ca="1" si="197"/>
        <v>64153109854111.813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64153109854111.813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267304624392.13254</v>
      </c>
      <c r="L4887" s="444">
        <f t="shared" ca="1" si="197"/>
        <v>64420414478503.945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64420414478503.945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268418393660.43307</v>
      </c>
      <c r="L4888" s="444">
        <f t="shared" ca="1" si="197"/>
        <v>64688832872164.375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64688832872164.375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269536803634.01822</v>
      </c>
      <c r="L4889" s="444">
        <f t="shared" ca="1" si="197"/>
        <v>64958369675798.391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64958369675798.391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270659873649.15994</v>
      </c>
      <c r="L4890" s="444">
        <f t="shared" ca="1" si="197"/>
        <v>65229029549447.547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65229029549447.547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271787623122.69815</v>
      </c>
      <c r="L4891" s="444">
        <f t="shared" ca="1" si="197"/>
        <v>65500817172570.242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65500817172570.242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272920071552.37601</v>
      </c>
      <c r="L4892" s="444">
        <f t="shared" ca="1" si="197"/>
        <v>65773737244122.617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65773737244122.617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274057238517.17758</v>
      </c>
      <c r="L4893" s="444">
        <f t="shared" ca="1" si="197"/>
        <v>66047794482639.797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66047794482639.797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275199143677.66583</v>
      </c>
      <c r="L4894" s="444">
        <f t="shared" ca="1" si="197"/>
        <v>66322993626317.461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66322993626317.461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276345806776.32275</v>
      </c>
      <c r="L4895" s="444">
        <f t="shared" ca="1" si="197"/>
        <v>66599339433093.781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66599339433093.781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277497247637.89075</v>
      </c>
      <c r="L4896" s="444">
        <f t="shared" ca="1" si="197"/>
        <v>66876836680731.672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66876836680731.672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278653486169.71527</v>
      </c>
      <c r="L4897" s="444">
        <f t="shared" ca="1" si="197"/>
        <v>67155490166901.391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67155490166901.391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279814542362.08911</v>
      </c>
      <c r="L4898" s="444">
        <f t="shared" ca="1" si="197"/>
        <v>67435304709263.477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67435304709263.477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280980436288.59784</v>
      </c>
      <c r="L4899" s="444">
        <f t="shared" ca="1" si="197"/>
        <v>67716285145552.078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67716285145552.078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282151188106.46698</v>
      </c>
      <c r="L4900" s="444">
        <f t="shared" ca="1" si="197"/>
        <v>67998436333658.547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67998436333658.547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283326818056.91058</v>
      </c>
      <c r="L4901" s="444">
        <f t="shared" ca="1" si="197"/>
        <v>68281763151715.461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68281763151715.461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284507346465.48108</v>
      </c>
      <c r="L4902" s="444">
        <f t="shared" ca="1" si="197"/>
        <v>68566270498180.945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68566270498180.945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285692793742.42059</v>
      </c>
      <c r="L4903" s="444">
        <f t="shared" ca="1" si="197"/>
        <v>68851963291923.367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68851963291923.367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286883180383.01398</v>
      </c>
      <c r="L4904" s="444">
        <f t="shared" ca="1" si="197"/>
        <v>69138846472306.383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69138846472306.383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288078526967.94324</v>
      </c>
      <c r="L4905" s="444">
        <f t="shared" ca="1" si="197"/>
        <v>69426924999274.328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69426924999274.328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289278854163.64301</v>
      </c>
      <c r="L4906" s="444">
        <f t="shared" ca="1" si="197"/>
        <v>69716203853437.969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69716203853437.969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290484182722.6582</v>
      </c>
      <c r="L4907" s="444">
        <f t="shared" ca="1" si="197"/>
        <v>70006688036160.625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70006688036160.625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291694533484.00262</v>
      </c>
      <c r="L4908" s="444">
        <f t="shared" ca="1" si="197"/>
        <v>70298382569644.625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70298382569644.625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292909927373.51923</v>
      </c>
      <c r="L4909" s="444">
        <f t="shared" ca="1" si="197"/>
        <v>70591292497018.141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70591292497018.141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294130385404.24225</v>
      </c>
      <c r="L4910" s="444">
        <f t="shared" ca="1" si="197"/>
        <v>70885422882422.391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70885422882422.391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295355928676.75995</v>
      </c>
      <c r="L4911" s="444">
        <f t="shared" ca="1" si="197"/>
        <v>71180778811099.156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71180778811099.156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296586578379.57983</v>
      </c>
      <c r="L4912" s="444">
        <f t="shared" ca="1" si="197"/>
        <v>71477365389478.734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71477365389478.734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297822355789.49475</v>
      </c>
      <c r="L4913" s="444">
        <f t="shared" ca="1" si="197"/>
        <v>71775187745268.234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71775187745268.234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299063282271.95099</v>
      </c>
      <c r="L4914" s="444">
        <f t="shared" ca="1" si="197"/>
        <v>72074251027540.188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72074251027540.188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300309379281.41742</v>
      </c>
      <c r="L4915" s="444">
        <f t="shared" ca="1" si="197"/>
        <v>72374560406821.609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72374560406821.609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301560668361.75671</v>
      </c>
      <c r="L4916" s="444">
        <f t="shared" ca="1" si="197"/>
        <v>72676121075183.359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72676121075183.359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302817171146.59735</v>
      </c>
      <c r="L4917" s="444">
        <f t="shared" ca="1" si="197"/>
        <v>72978938246329.953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72978938246329.953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304078909359.70813</v>
      </c>
      <c r="L4918" s="444">
        <f t="shared" ca="1" si="197"/>
        <v>73283017155689.656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73283017155689.656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305345904815.37354</v>
      </c>
      <c r="L4919" s="444">
        <f t="shared" ca="1" si="197"/>
        <v>73588363060505.031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73588363060505.031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306618179418.77094</v>
      </c>
      <c r="L4920" s="444">
        <f t="shared" ca="1" si="197"/>
        <v>73894981239923.797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73894981239923.797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307895755166.34912</v>
      </c>
      <c r="L4921" s="444">
        <f t="shared" ca="1" si="197"/>
        <v>74202876995090.141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74202876995090.141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309178654146.20892</v>
      </c>
      <c r="L4922" s="444">
        <f t="shared" ca="1" si="197"/>
        <v>74512055649236.344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74512055649236.344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310466898538.48474</v>
      </c>
      <c r="L4923" s="444">
        <f t="shared" ca="1" si="197"/>
        <v>74822522547774.828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74822522547774.828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311760510615.72845</v>
      </c>
      <c r="L4924" s="444">
        <f t="shared" ca="1" si="197"/>
        <v>75134283058390.563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75134283058390.563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313059512743.29401</v>
      </c>
      <c r="L4925" s="444">
        <f t="shared" ca="1" si="197"/>
        <v>75447342571133.859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75447342571133.859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314363927379.72443</v>
      </c>
      <c r="L4926" s="444">
        <f t="shared" ca="1" si="197"/>
        <v>75761706498513.578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75761706498513.578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315673777077.13989</v>
      </c>
      <c r="L4927" s="444">
        <f t="shared" ca="1" si="197"/>
        <v>76077380275590.719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76077380275590.719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316989084481.62799</v>
      </c>
      <c r="L4928" s="444">
        <f t="shared" ca="1" si="197"/>
        <v>76394369360072.344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76394369360072.344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318309872333.63477</v>
      </c>
      <c r="L4929" s="444">
        <f t="shared" ca="1" si="197"/>
        <v>76712679232405.984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76712679232405.984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319636163468.35828</v>
      </c>
      <c r="L4930" s="444">
        <f t="shared" ca="1" si="197"/>
        <v>77032315395874.344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77032315395874.344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320967980816.14307</v>
      </c>
      <c r="L4931" s="444">
        <f t="shared" ca="1" si="197"/>
        <v>77353283376690.484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77353283376690.484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322305347402.87701</v>
      </c>
      <c r="L4932" s="444">
        <f t="shared" ca="1" si="197"/>
        <v>77675588724093.359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77675588724093.359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323648286350.38898</v>
      </c>
      <c r="L4933" s="444">
        <f t="shared" ca="1" si="197"/>
        <v>77999237010443.75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77999237010443.75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324996820876.84894</v>
      </c>
      <c r="L4934" s="444">
        <f t="shared" ca="1" si="197"/>
        <v>78324233831320.594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78324233831320.594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326350974297.16913</v>
      </c>
      <c r="L4935" s="444">
        <f t="shared" ca="1" si="197"/>
        <v>78650584805617.766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78650584805617.766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327710770023.40735</v>
      </c>
      <c r="L4936" s="444">
        <f t="shared" ca="1" si="197"/>
        <v>78978295575641.172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78978295575641.172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329076231565.17157</v>
      </c>
      <c r="L4937" s="444">
        <f t="shared" ca="1" si="197"/>
        <v>79307371807206.344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79307371807206.344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330447382530.02643</v>
      </c>
      <c r="L4938" s="444">
        <f t="shared" ca="1" si="197"/>
        <v>79637819189736.375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79637819189736.375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331824246623.90155</v>
      </c>
      <c r="L4939" s="444">
        <f t="shared" ca="1" si="197"/>
        <v>79969643436360.281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79969643436360.281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333206847651.50116</v>
      </c>
      <c r="L4940" s="444">
        <f t="shared" ca="1" si="197"/>
        <v>80302850284011.781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80302850284011.781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334595209516.71576</v>
      </c>
      <c r="L4941" s="444">
        <f t="shared" ca="1" si="197"/>
        <v>80637445493528.5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80637445493528.5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335989356223.0354</v>
      </c>
      <c r="L4942" s="444">
        <f t="shared" ca="1" si="197"/>
        <v>80973434849751.531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80973434849751.531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337389311873.96472</v>
      </c>
      <c r="L4943" s="444">
        <f t="shared" ca="1" si="197"/>
        <v>81310824161625.5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81310824161625.5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338795100673.43958</v>
      </c>
      <c r="L4944" s="444">
        <f t="shared" ca="1" si="197"/>
        <v>81649619262298.938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81649619262298.938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340206746926.24554</v>
      </c>
      <c r="L4945" s="444">
        <f t="shared" ca="1" si="197"/>
        <v>81989826009225.188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81989826009225.188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341624275038.43829</v>
      </c>
      <c r="L4946" s="444">
        <f t="shared" ca="1" si="197"/>
        <v>82331450284263.625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82331450284263.625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343047709517.76508</v>
      </c>
      <c r="L4947" s="444">
        <f t="shared" ca="1" si="197"/>
        <v>82674497993781.391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82674497993781.391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344477074974.08911</v>
      </c>
      <c r="L4948" s="444">
        <f t="shared" ca="1" si="197"/>
        <v>83018975068755.484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83018975068755.484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345912396119.81451</v>
      </c>
      <c r="L4949" s="444">
        <f t="shared" ca="1" si="197"/>
        <v>83364887464875.297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83364887464875.297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347353697770.31372</v>
      </c>
      <c r="L4950" s="444">
        <f t="shared" ca="1" si="197"/>
        <v>83712241162645.609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83712241162645.609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348801004844.35669</v>
      </c>
      <c r="L4951" s="444">
        <f t="shared" ca="1" si="197"/>
        <v>84061042167489.969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84061042167489.969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350254342364.5415</v>
      </c>
      <c r="L4952" s="444">
        <f t="shared" ca="1" si="197"/>
        <v>84411296509854.516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84411296509854.516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351713735457.72717</v>
      </c>
      <c r="L4953" s="444">
        <f t="shared" ca="1" si="197"/>
        <v>84763010245312.25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84763010245312.25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353179209355.46771</v>
      </c>
      <c r="L4954" s="444">
        <f t="shared" ca="1" si="197"/>
        <v>85116189454667.719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85116189454667.719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354650789394.44885</v>
      </c>
      <c r="L4955" s="444">
        <f t="shared" ca="1" si="197"/>
        <v>85470840244062.172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85470840244062.172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356128501016.92572</v>
      </c>
      <c r="L4956" s="444">
        <f t="shared" ca="1" si="197"/>
        <v>85826968745079.094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85826968745079.094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357612369771.1629</v>
      </c>
      <c r="L4957" s="444">
        <f t="shared" ca="1" si="197"/>
        <v>86184581114850.25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86184581114850.25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359102421311.87604</v>
      </c>
      <c r="L4958" s="444">
        <f t="shared" ca="1" si="197"/>
        <v>86543683536162.125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86543683536162.125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360598681400.67554</v>
      </c>
      <c r="L4959" s="444">
        <f t="shared" ca="1" si="197"/>
        <v>86904282217562.797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86904282217562.797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362101175906.51166</v>
      </c>
      <c r="L4960" s="444">
        <f t="shared" ca="1" si="197"/>
        <v>87266383393469.313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87266383393469.313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363609930806.12213</v>
      </c>
      <c r="L4961" s="444">
        <f t="shared" ca="1" si="197"/>
        <v>87629993324275.438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87629993324275.438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365124972184.48096</v>
      </c>
      <c r="L4962" s="444">
        <f t="shared" ca="1" si="197"/>
        <v>87995118296459.922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87995118296459.922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366646326235.24969</v>
      </c>
      <c r="L4963" s="444">
        <f t="shared" ca="1" si="197"/>
        <v>88361764622695.172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88361764622695.172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368174019261.22986</v>
      </c>
      <c r="L4964" s="444">
        <f t="shared" ca="1" si="197"/>
        <v>88729938641956.406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88729938641956.406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369708077674.81836</v>
      </c>
      <c r="L4965" s="444">
        <f t="shared" ca="1" si="197"/>
        <v>89099646719631.219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89099646719631.219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371248527998.46338</v>
      </c>
      <c r="L4966" s="444">
        <f t="shared" ca="1" si="197"/>
        <v>89470895247629.688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89470895247629.688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372795396865.12372</v>
      </c>
      <c r="L4967" s="444">
        <f t="shared" ca="1" si="197"/>
        <v>89843690644494.813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89843690644494.813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374348711018.72839</v>
      </c>
      <c r="L4968" s="444">
        <f t="shared" ca="1" si="197"/>
        <v>90218039355513.547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90218039355513.547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375908497314.63977</v>
      </c>
      <c r="L4969" s="444">
        <f t="shared" ca="1" si="197"/>
        <v>90593947852828.188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90593947852828.188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377474782720.11743</v>
      </c>
      <c r="L4970" s="444">
        <f t="shared" ca="1" si="197"/>
        <v>90971422635548.313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90971422635548.313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379047594314.78461</v>
      </c>
      <c r="L4971" s="444">
        <f t="shared" ca="1" si="197"/>
        <v>91350470229863.094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91350470229863.094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380626959291.09619</v>
      </c>
      <c r="L4972" s="444">
        <f t="shared" ca="1" si="197"/>
        <v>91731097189154.188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91731097189154.188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382212904954.80908</v>
      </c>
      <c r="L4973" s="444">
        <f t="shared" ca="1" si="197"/>
        <v>92113310094109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92113310094109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383805458725.45416</v>
      </c>
      <c r="L4974" s="444">
        <f t="shared" ca="1" si="197"/>
        <v>92497115552834.453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92497115552834.453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385404648136.81024</v>
      </c>
      <c r="L4975" s="444">
        <f t="shared" ca="1" si="197"/>
        <v>92882520200971.266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92882520200971.266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387010500837.38025</v>
      </c>
      <c r="L4976" s="444">
        <f t="shared" ca="1" si="197"/>
        <v>93269530701808.641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93269530701808.641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388623044590.86932</v>
      </c>
      <c r="L4977" s="444">
        <f t="shared" ca="1" si="197"/>
        <v>93658153746399.516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93658153746399.516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390242307276.66467</v>
      </c>
      <c r="L4978" s="444">
        <f t="shared" ca="1" si="197"/>
        <v>94048396053676.188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94048396053676.188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391868316890.31744</v>
      </c>
      <c r="L4979" s="444">
        <f t="shared" ca="1" si="197"/>
        <v>94440264370566.5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94440264370566.5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393501101544.0271</v>
      </c>
      <c r="L4980" s="444">
        <f t="shared" ca="1" si="197"/>
        <v>94833765472110.531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94833765472110.531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395140689467.1272</v>
      </c>
      <c r="L4981" s="444">
        <f t="shared" ca="1" si="197"/>
        <v>95228906161577.656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95228906161577.656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396787109006.57355</v>
      </c>
      <c r="L4982" s="444">
        <f t="shared" ca="1" si="197"/>
        <v>95625693270584.234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95625693270584.234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398440388627.43433</v>
      </c>
      <c r="L4983" s="444">
        <f t="shared" ca="1" si="197"/>
        <v>96024133659211.672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96024133659211.672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400100556913.38196</v>
      </c>
      <c r="L4984" s="444">
        <f t="shared" ca="1" si="197"/>
        <v>96424234216125.047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96424234216125.047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401767642567.18768</v>
      </c>
      <c r="L4985" s="444">
        <f t="shared" ca="1" si="197"/>
        <v>96826001858692.234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96826001858692.234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403441674411.21765</v>
      </c>
      <c r="L4986" s="444">
        <f t="shared" ca="1" si="197"/>
        <v>97229443533103.453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97229443533103.453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405122681387.93103</v>
      </c>
      <c r="L4987" s="444">
        <f t="shared" ca="1" si="197"/>
        <v>97634566214491.391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97634566214491.391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406810692560.3808</v>
      </c>
      <c r="L4988" s="444">
        <f t="shared" ca="1" si="197"/>
        <v>98041376907051.766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98041376907051.766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408505737112.7157</v>
      </c>
      <c r="L4989" s="444">
        <f t="shared" ca="1" si="197"/>
        <v>98449882644164.484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98449882644164.484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410207844350.68536</v>
      </c>
      <c r="L4990" s="444">
        <f t="shared" ca="1" si="197"/>
        <v>98860090488515.172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98860090488515.172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411917043702.14655</v>
      </c>
      <c r="L4991" s="444">
        <f t="shared" ca="1" si="197"/>
        <v>99272007532217.313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99272007532217.313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413633364717.57214</v>
      </c>
      <c r="L4992" s="444">
        <f t="shared" ca="1" si="197"/>
        <v>99685640896934.891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99685640896934.891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415356837070.56201</v>
      </c>
      <c r="L4993" s="444">
        <f t="shared" ca="1" si="197"/>
        <v>100100997734005.45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100100997734005.45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417087490558.35608</v>
      </c>
      <c r="L4994" s="444">
        <f t="shared" ca="1" si="197"/>
        <v>100518085224563.81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100518085224563.81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418825355102.34924</v>
      </c>
      <c r="L4995" s="444">
        <f t="shared" ca="1" si="197"/>
        <v>100936910579666.16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100936910579666.16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420570460748.60901</v>
      </c>
      <c r="L4996" s="444">
        <f t="shared" ca="1" si="197"/>
        <v>101357481040414.77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101357481040414.77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422322837668.39484</v>
      </c>
      <c r="L4997" s="444">
        <f t="shared" ca="1" si="197"/>
        <v>101779803878083.16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101779803878083.16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424082516158.67981</v>
      </c>
      <c r="L4998" s="444">
        <f t="shared" ca="1" si="197"/>
        <v>102203886394241.84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102203886394241.84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425849526642.67432</v>
      </c>
      <c r="L4999" s="444">
        <f t="shared" ca="1" si="197"/>
        <v>102629735920884.52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102629735920884.52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427623899670.35217</v>
      </c>
      <c r="L5000" s="444">
        <f t="shared" ca="1" si="197"/>
        <v>103057359820554.88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103057359820554.88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429405665918.97864</v>
      </c>
      <c r="L5001" s="444">
        <f t="shared" ca="1" si="197"/>
        <v>103486765486473.86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103486765486473.86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431194856193.64105</v>
      </c>
      <c r="L5002" s="444">
        <f t="shared" ca="1" si="197"/>
        <v>103917960342667.5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103917960342667.5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432991501427.78125</v>
      </c>
      <c r="L5003" s="444">
        <f t="shared" ca="1" si="197"/>
        <v>104350951844095.28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104350951844095.28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434795632683.73035</v>
      </c>
      <c r="L5004" s="444">
        <f t="shared" ca="1" si="197"/>
        <v>104785747476779.02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104785747476779.02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436607281153.24591</v>
      </c>
      <c r="L5005" s="444">
        <f t="shared" ca="1" si="197"/>
        <v>105222354757932.27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105222354757932.27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438426478158.05109</v>
      </c>
      <c r="L5006" s="444">
        <f t="shared" ca="1" si="197"/>
        <v>105660781236090.31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105660781236090.31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440253255150.37628</v>
      </c>
      <c r="L5007" s="444">
        <f t="shared" ca="1" si="197"/>
        <v>106101034491240.69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106101034491240.69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442087643713.50287</v>
      </c>
      <c r="L5008" s="444">
        <f t="shared" ca="1" si="197"/>
        <v>106543122134954.19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106543122134954.19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443929675562.30908</v>
      </c>
      <c r="L5009" s="444">
        <f t="shared" ca="1" si="197"/>
        <v>106987051810516.5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106987051810516.5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445779382543.81873</v>
      </c>
      <c r="L5010" s="444">
        <f t="shared" ca="1" si="197"/>
        <v>107432831193060.31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107432831193060.31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447636796637.75128</v>
      </c>
      <c r="L5011" s="444">
        <f t="shared" ca="1" si="197"/>
        <v>107880467989698.06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107880467989698.06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449501949957.07526</v>
      </c>
      <c r="L5012" s="444">
        <f t="shared" ca="1" si="197"/>
        <v>108329969939655.14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108329969939655.14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451374874748.56305</v>
      </c>
      <c r="L5013" s="444">
        <f t="shared" ca="1" si="197"/>
        <v>108781344814403.7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108781344814403.7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453255603393.34875</v>
      </c>
      <c r="L5014" s="444">
        <f t="shared" ca="1" si="197"/>
        <v>109234600417797.05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109234600417797.05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455144168407.48767</v>
      </c>
      <c r="L5015" s="444">
        <f t="shared" ca="1" si="197"/>
        <v>109689744586204.53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109689744586204.53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457040602442.5188</v>
      </c>
      <c r="L5016" s="444">
        <f t="shared" ca="1" si="197"/>
        <v>110146785188647.05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110146785188647.05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458944938286.0293</v>
      </c>
      <c r="L5017" s="444">
        <f t="shared" ca="1" si="197"/>
        <v>110605730126933.08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110605730126933.08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460857208862.22113</v>
      </c>
      <c r="L5018" s="444">
        <f t="shared" ca="1" si="197"/>
        <v>111066587335795.3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111066587335795.3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462777447232.48041</v>
      </c>
      <c r="L5019" s="444">
        <f t="shared" ca="1" si="197"/>
        <v>111529364783027.78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111529364783027.78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464705686595.9491</v>
      </c>
      <c r="L5020" s="444">
        <f t="shared" ca="1" si="197"/>
        <v>111994070469623.73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111994070469623.73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466641960290.09888</v>
      </c>
      <c r="L5021" s="444">
        <f t="shared" ca="1" si="197"/>
        <v>112460712429913.83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112460712429913.83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468586301791.30762</v>
      </c>
      <c r="L5022" s="444">
        <f t="shared" ca="1" si="197"/>
        <v>112929298731705.14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112929298731705.14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470538744715.43805</v>
      </c>
      <c r="L5023" s="444">
        <f t="shared" ca="1" si="197"/>
        <v>113399837476420.58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113399837476420.58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472499322818.41901</v>
      </c>
      <c r="L5024" s="444">
        <f t="shared" ca="1" si="197"/>
        <v>113872336799239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113872336799239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474468069996.82916</v>
      </c>
      <c r="L5025" s="444">
        <f t="shared" ca="1" si="197"/>
        <v>114346804869235.83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114346804869235.83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476445020288.4826</v>
      </c>
      <c r="L5026" s="444">
        <f t="shared" ca="1" si="197"/>
        <v>114823249889524.31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114823249889524.31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478430207873.01794</v>
      </c>
      <c r="L5027" s="444">
        <f t="shared" ca="1" si="197"/>
        <v>115301680097397.33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115301680097397.33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480423667072.48883</v>
      </c>
      <c r="L5028" s="444">
        <f t="shared" ca="1" si="197"/>
        <v>115782103764469.81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115782103764469.81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482425432351.95752</v>
      </c>
      <c r="L5029" s="444">
        <f t="shared" ca="1" si="197"/>
        <v>116264529196821.77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116264529196821.77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484435538320.09076</v>
      </c>
      <c r="L5030" s="444">
        <f t="shared" ca="1" si="197"/>
        <v>116748964735141.86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116748964735141.86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486454019729.75775</v>
      </c>
      <c r="L5031" s="444">
        <f t="shared" ca="1" si="197"/>
        <v>117235418754871.61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117235418754871.61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488480911478.63171</v>
      </c>
      <c r="L5032" s="444">
        <f t="shared" ca="1" si="197"/>
        <v>117723899666350.23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117723899666350.23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490516248609.79254</v>
      </c>
      <c r="L5033" s="444">
        <f t="shared" ca="1" si="197"/>
        <v>118214415914960.03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118214415914960.03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492560066312.33337</v>
      </c>
      <c r="L5034" s="444">
        <f t="shared" ca="1" si="197"/>
        <v>118706975981272.36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118706975981272.36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494612399921.9682</v>
      </c>
      <c r="L5035" s="444">
        <f t="shared" ca="1" si="197"/>
        <v>119201588381194.33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119201588381194.33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496673284921.64301</v>
      </c>
      <c r="L5036" s="444">
        <f t="shared" ca="1" si="197"/>
        <v>119698261666115.97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119698261666115.97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498742756942.14984</v>
      </c>
      <c r="L5037" s="444">
        <f t="shared" ca="1" si="197"/>
        <v>120197004423058.13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120197004423058.13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500820851762.74219</v>
      </c>
      <c r="L5038" s="444">
        <f t="shared" ca="1" si="197"/>
        <v>120697825274820.88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120697825274820.88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502907605311.75372</v>
      </c>
      <c r="L5039" s="444">
        <f t="shared" ca="1" si="197"/>
        <v>121200732880132.63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121200732880132.63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505003053667.21924</v>
      </c>
      <c r="L5040" s="444">
        <f t="shared" ca="1" si="197"/>
        <v>121705735933799.84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121705735933799.84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507107233057.49939</v>
      </c>
      <c r="L5041" s="444">
        <f t="shared" ca="1" si="197"/>
        <v>122212843166857.34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122212843166857.34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509220179861.90558</v>
      </c>
      <c r="L5042" s="444">
        <f t="shared" ca="1" si="197"/>
        <v>122722063346719.25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122722063346719.25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511341930611.3302</v>
      </c>
      <c r="L5043" s="444">
        <f t="shared" ca="1" si="197"/>
        <v>123233405277330.58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123233405277330.58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513472521988.87738</v>
      </c>
      <c r="L5044" s="444">
        <f t="shared" ca="1" si="197"/>
        <v>123746877799319.45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123746877799319.45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515611990830.4978</v>
      </c>
      <c r="L5045" s="444">
        <f t="shared" ca="1" si="197"/>
        <v>124262489790149.95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124262489790149.95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517760374125.62476</v>
      </c>
      <c r="L5046" s="444">
        <f t="shared" ca="1" si="197"/>
        <v>124780250164275.58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124780250164275.58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519917709017.81488</v>
      </c>
      <c r="L5047" s="444">
        <f t="shared" ca="1" si="197"/>
        <v>125300167873293.39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125300167873293.39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522084032805.3891</v>
      </c>
      <c r="L5048" s="444">
        <f t="shared" ca="1" si="197"/>
        <v>125822251906098.78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125822251906098.78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524259382942.07825</v>
      </c>
      <c r="L5049" s="444">
        <f t="shared" ca="1" si="197"/>
        <v>126346511289040.86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126346511289040.86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526443797037.67029</v>
      </c>
      <c r="L5050" s="444">
        <f t="shared" ca="1" si="197"/>
        <v>126872955086078.53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126872955086078.53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528637312858.66046</v>
      </c>
      <c r="L5051" s="444">
        <f t="shared" ca="1" si="197"/>
        <v>127401592398937.19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127401592398937.19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530839968328.90497</v>
      </c>
      <c r="L5052" s="444">
        <f t="shared" ca="1" si="197"/>
        <v>127932432367266.09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127932432367266.09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533051801530.27539</v>
      </c>
      <c r="L5053" s="444">
        <f t="shared" ca="1" si="197"/>
        <v>128465484168796.38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128465484168796.38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535272850703.31824</v>
      </c>
      <c r="L5054" s="444">
        <f t="shared" ca="1" si="197"/>
        <v>129000757019499.69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129000757019499.69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537503154247.91528</v>
      </c>
      <c r="L5055" s="444">
        <f t="shared" ca="1" si="197"/>
        <v>129538260173747.61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129538260173747.61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539742750723.9483</v>
      </c>
      <c r="L5056" s="444">
        <f t="shared" ca="1" si="197"/>
        <v>130078002924471.56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130078002924471.56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541991678851.96484</v>
      </c>
      <c r="L5057" s="444">
        <f t="shared" ca="1" si="197"/>
        <v>130619994603323.53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130619994603323.53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544249977513.84802</v>
      </c>
      <c r="L5058" s="444">
        <f t="shared" ca="1" si="197"/>
        <v>131164244580837.38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131164244580837.38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546517685753.48907</v>
      </c>
      <c r="L5059" s="444">
        <f t="shared" ca="1" si="197"/>
        <v>131710762266590.86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131710762266590.86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548794842777.46191</v>
      </c>
      <c r="L5060" s="444">
        <f t="shared" ca="1" si="197"/>
        <v>132259557109368.33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132259557109368.33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551081487955.70142</v>
      </c>
      <c r="L5061" s="444">
        <f t="shared" ca="1" si="197"/>
        <v>132810638597324.03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132810638597324.03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553377660822.18347</v>
      </c>
      <c r="L5062" s="444">
        <f t="shared" ca="1" si="197"/>
        <v>133364016258146.22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133364016258146.22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555683401075.60925</v>
      </c>
      <c r="L5063" s="444">
        <f t="shared" ca="1" si="197"/>
        <v>133919699659221.83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133919699659221.83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557998748580.09094</v>
      </c>
      <c r="L5064" s="444">
        <f t="shared" ca="1" si="197"/>
        <v>134477698407801.92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134477698407801.92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560323743365.84131</v>
      </c>
      <c r="L5065" s="444">
        <f t="shared" ca="1" si="197"/>
        <v>135038022151167.77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135038022151167.77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562658425629.8656</v>
      </c>
      <c r="L5066" s="444">
        <f t="shared" ca="1" si="197"/>
        <v>135600680576797.63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135600680576797.63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565002835736.65686</v>
      </c>
      <c r="L5067" s="444">
        <f t="shared" ca="1" si="197"/>
        <v>136165683412534.28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136165683412534.28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567357014218.89282</v>
      </c>
      <c r="L5068" s="444">
        <f t="shared" ca="1" si="197"/>
        <v>136733040426753.17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136733040426753.17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569721001778.13818</v>
      </c>
      <c r="L5069" s="444">
        <f t="shared" ca="1" si="197"/>
        <v>137302761428531.31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137302761428531.31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572094839285.54712</v>
      </c>
      <c r="L5070" s="444">
        <f t="shared" ca="1" si="197"/>
        <v>137874856267816.86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137874856267816.86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574478567782.57019</v>
      </c>
      <c r="L5071" s="444">
        <f t="shared" ca="1" si="197"/>
        <v>138449334835599.42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138449334835599.42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576872228481.66431</v>
      </c>
      <c r="L5072" s="444">
        <f t="shared" ca="1" si="197"/>
        <v>139026207064081.09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139026207064081.09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579275862767.00464</v>
      </c>
      <c r="L5073" s="444">
        <f t="shared" ca="1" si="197"/>
        <v>139605482926848.09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139605482926848.09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581689512195.20032</v>
      </c>
      <c r="L5074" s="444">
        <f t="shared" ca="1" si="197"/>
        <v>140187172439043.3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140187172439043.3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584113218496.01367</v>
      </c>
      <c r="L5075" s="444">
        <f t="shared" ca="1" si="197"/>
        <v>140771285657539.31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140771285657539.31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586547023573.08044</v>
      </c>
      <c r="L5076" s="444">
        <f t="shared" ca="1" si="197"/>
        <v>141357832681112.41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141357832681112.41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588990969504.63501</v>
      </c>
      <c r="L5077" s="444">
        <f t="shared" ca="1" si="197"/>
        <v>141946823650617.03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141946823650617.03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591445098544.23767</v>
      </c>
      <c r="L5078" s="444">
        <f t="shared" ca="1" si="197"/>
        <v>142538268749161.28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142538268749161.28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593909453121.50537</v>
      </c>
      <c r="L5079" s="444">
        <f t="shared" ca="1" si="197"/>
        <v>143132178202282.78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143132178202282.78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596384075842.84497</v>
      </c>
      <c r="L5080" s="444">
        <f t="shared" ca="1" si="197"/>
        <v>143728562278125.63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143728562278125.63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598869009492.19006</v>
      </c>
      <c r="L5081" s="444">
        <f t="shared" ca="1" si="197"/>
        <v>144327431287617.81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144327431287617.81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601364297031.74084</v>
      </c>
      <c r="L5082" s="444">
        <f t="shared" ca="1" si="197"/>
        <v>144928795584649.56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144928795584649.56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603869981602.70654</v>
      </c>
      <c r="L5083" s="444">
        <f t="shared" ca="1" si="197"/>
        <v>145532665566252.28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145532665566252.28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606386106526.05115</v>
      </c>
      <c r="L5084" s="444">
        <f t="shared" ca="1" si="197"/>
        <v>146139051672778.34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146139051672778.34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608912715303.24304</v>
      </c>
      <c r="L5085" s="444">
        <f t="shared" ca="1" si="197"/>
        <v>146747964388081.59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146747964388081.59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611449851617.00659</v>
      </c>
      <c r="L5086" s="444">
        <f t="shared" ca="1" si="197"/>
        <v>147359414239698.59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147359414239698.59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613997559332.07751</v>
      </c>
      <c r="L5087" s="444">
        <f t="shared" ca="1" si="197"/>
        <v>147973411799030.66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147973411799030.66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616555882495.96106</v>
      </c>
      <c r="L5088" s="444">
        <f t="shared" ca="1" si="197"/>
        <v>148589967681526.63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148589967681526.63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619124865339.69421</v>
      </c>
      <c r="L5089" s="444">
        <f t="shared" ca="1" si="197"/>
        <v>149209092546866.31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149209092546866.31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621704552278.60962</v>
      </c>
      <c r="L5090" s="444">
        <f t="shared" ca="1" si="197"/>
        <v>149830797099144.94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149830797099144.94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624294987913.10388</v>
      </c>
      <c r="L5091" s="444">
        <f t="shared" ca="1" si="197"/>
        <v>150455092087058.03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150455092087058.03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626896217029.40845</v>
      </c>
      <c r="L5092" s="444">
        <f t="shared" ca="1" si="197"/>
        <v>151081988304087.44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151081988304087.44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629508284600.36426</v>
      </c>
      <c r="L5093" s="444">
        <f t="shared" ca="1" si="197"/>
        <v>151711496588687.81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151711496588687.81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632131235786.19922</v>
      </c>
      <c r="L5094" s="444">
        <f t="shared" ca="1" si="197"/>
        <v>152343627824474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152343627824474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634765115935.30835</v>
      </c>
      <c r="L5095" s="444">
        <f t="shared" ca="1" si="197"/>
        <v>152978392940409.31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152978392940409.31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637409970585.03882</v>
      </c>
      <c r="L5096" s="444">
        <f t="shared" ca="1" si="197"/>
        <v>153615802910994.34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153615802910994.34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640065845462.47644</v>
      </c>
      <c r="L5097" s="444">
        <f t="shared" ca="1" si="197"/>
        <v>154255868756456.81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154255868756456.81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642732786485.23669</v>
      </c>
      <c r="L5098" s="444">
        <f t="shared" ca="1" si="197"/>
        <v>154898601542942.06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154898601542942.06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645410839762.25854</v>
      </c>
      <c r="L5099" s="444">
        <f t="shared" ca="1" si="197"/>
        <v>155544012382704.31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155544012382704.31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648100051594.60132</v>
      </c>
      <c r="L5100" s="444">
        <f t="shared" ca="1" si="197"/>
        <v>156192112434298.91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156192112434298.91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650800468476.24548</v>
      </c>
      <c r="L5101" s="444">
        <f t="shared" ca="1" si="197"/>
        <v>156842912902775.16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156842912902775.16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653512137094.89648</v>
      </c>
      <c r="L5102" s="444">
        <f t="shared" ca="1" si="197"/>
        <v>157496425039870.06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157496425039870.06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656235104332.79187</v>
      </c>
      <c r="L5103" s="444">
        <f t="shared" ca="1" si="197"/>
        <v>158152660144202.84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158152660144202.84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658969417267.51184</v>
      </c>
      <c r="L5104" s="444">
        <f t="shared" ca="1" si="197"/>
        <v>158811629561470.34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158811629561470.34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661715123172.79309</v>
      </c>
      <c r="L5105" s="444">
        <f t="shared" ca="1" si="197"/>
        <v>159473344684643.13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159473344684643.13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664472269519.34631</v>
      </c>
      <c r="L5106" s="444">
        <f t="shared" ca="1" si="197"/>
        <v>160137816954162.47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160137816954162.47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667240903975.677</v>
      </c>
      <c r="L5107" s="444">
        <f t="shared" ca="1" si="197"/>
        <v>160805057858138.16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160805057858138.16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670021074408.90894</v>
      </c>
      <c r="L5108" s="444">
        <f t="shared" ref="L5108:L5362" ca="1" si="202">I5108-J5108+K5108</f>
        <v>161475078932547.06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161475078932547.06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672812828885.61279</v>
      </c>
      <c r="L5109" s="444">
        <f t="shared" ca="1" si="202"/>
        <v>162147891761432.69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162147891761432.69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675616215672.63623</v>
      </c>
      <c r="L5110" s="444">
        <f t="shared" ca="1" si="202"/>
        <v>162823507977105.31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162823507977105.31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678431283237.93884</v>
      </c>
      <c r="L5111" s="444">
        <f t="shared" ca="1" si="202"/>
        <v>163501939260343.25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163501939260343.25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681258080251.43018</v>
      </c>
      <c r="L5112" s="444">
        <f t="shared" ca="1" si="202"/>
        <v>164183197340594.69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164183197340594.69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684096655585.81116</v>
      </c>
      <c r="L5113" s="444">
        <f t="shared" ca="1" si="202"/>
        <v>164867293996180.5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164867293996180.5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686947058317.4187</v>
      </c>
      <c r="L5114" s="444">
        <f t="shared" ca="1" si="202"/>
        <v>165554241054497.91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165554241054497.91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689809337727.07458</v>
      </c>
      <c r="L5115" s="444">
        <f t="shared" ca="1" si="202"/>
        <v>166244050392224.97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166244050392224.97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692683543300.93738</v>
      </c>
      <c r="L5116" s="444">
        <f t="shared" ca="1" si="202"/>
        <v>166936733935525.91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166936733935525.91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695569724731.35791</v>
      </c>
      <c r="L5117" s="444">
        <f t="shared" ca="1" si="202"/>
        <v>167632303660257.25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167632303660257.25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698467931917.73853</v>
      </c>
      <c r="L5118" s="444">
        <f t="shared" ca="1" si="202"/>
        <v>168330771592175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168330771592175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701378214967.39587</v>
      </c>
      <c r="L5119" s="444">
        <f t="shared" ca="1" si="202"/>
        <v>169032149807142.41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169032149807142.41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704300624196.42664</v>
      </c>
      <c r="L5120" s="444">
        <f t="shared" ca="1" si="202"/>
        <v>169736450431338.84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169736450431338.84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707235210130.57849</v>
      </c>
      <c r="L5121" s="444">
        <f t="shared" ca="1" si="202"/>
        <v>170443685641469.44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170443685641469.44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710182023506.12268</v>
      </c>
      <c r="L5122" s="444">
        <f t="shared" ca="1" si="202"/>
        <v>171153867664975.56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171153867664975.56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713141115270.73145</v>
      </c>
      <c r="L5123" s="444">
        <f t="shared" ca="1" si="202"/>
        <v>171867008780246.28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171867008780246.28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716112536584.3595</v>
      </c>
      <c r="L5124" s="444">
        <f t="shared" ca="1" si="202"/>
        <v>172583121316830.66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172583121316830.66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719096338820.12769</v>
      </c>
      <c r="L5125" s="444">
        <f t="shared" ca="1" si="202"/>
        <v>173302217655650.78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173302217655650.78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722092573565.21155</v>
      </c>
      <c r="L5126" s="444">
        <f t="shared" ca="1" si="202"/>
        <v>174024310229216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174024310229216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725101292621.73328</v>
      </c>
      <c r="L5127" s="444">
        <f t="shared" ca="1" si="202"/>
        <v>174749411521837.72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174749411521837.72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728122548007.6571</v>
      </c>
      <c r="L5128" s="444">
        <f t="shared" ca="1" si="202"/>
        <v>175477534069845.38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175477534069845.38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731156391957.68909</v>
      </c>
      <c r="L5129" s="444">
        <f t="shared" ca="1" si="202"/>
        <v>176208690461803.06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176208690461803.06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734202876924.17944</v>
      </c>
      <c r="L5130" s="444">
        <f t="shared" ca="1" si="202"/>
        <v>176942893338727.25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176942893338727.25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737262055578.03015</v>
      </c>
      <c r="L5131" s="444">
        <f t="shared" ca="1" si="202"/>
        <v>177680155394305.28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177680155394305.28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740333980809.60535</v>
      </c>
      <c r="L5132" s="444">
        <f t="shared" ca="1" si="202"/>
        <v>178420489375114.88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178420489375114.88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743418705729.64526</v>
      </c>
      <c r="L5133" s="444">
        <f t="shared" ca="1" si="202"/>
        <v>179163908080844.53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179163908080844.53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746516283670.18555</v>
      </c>
      <c r="L5134" s="444">
        <f t="shared" ca="1" si="202"/>
        <v>179910424364514.72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179910424364514.72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749626768185.47803</v>
      </c>
      <c r="L5135" s="444">
        <f t="shared" ca="1" si="202"/>
        <v>180660051132700.19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180660051132700.19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752750213052.91748</v>
      </c>
      <c r="L5136" s="444">
        <f t="shared" ca="1" si="202"/>
        <v>181412801345753.09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181412801345753.09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755886672273.97119</v>
      </c>
      <c r="L5137" s="444">
        <f t="shared" ca="1" si="202"/>
        <v>182168688018027.06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182168688018027.06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759036200075.11279</v>
      </c>
      <c r="L5138" s="444">
        <f t="shared" ca="1" si="202"/>
        <v>182927724218102.19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182927724218102.19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762198850908.75916</v>
      </c>
      <c r="L5139" s="444">
        <f t="shared" ca="1" si="202"/>
        <v>183689923069010.94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183689923069010.94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765374679454.21228</v>
      </c>
      <c r="L5140" s="444">
        <f t="shared" ca="1" si="202"/>
        <v>184455297748465.16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184455297748465.16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768563740618.60486</v>
      </c>
      <c r="L5141" s="444">
        <f t="shared" ca="1" si="202"/>
        <v>185223861489083.75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185223861489083.75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771766089537.849</v>
      </c>
      <c r="L5142" s="444">
        <f t="shared" ca="1" si="202"/>
        <v>185995627578621.59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185995627578621.59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774981781577.58997</v>
      </c>
      <c r="L5143" s="444">
        <f t="shared" ca="1" si="202"/>
        <v>186770609360199.19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186770609360199.19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778210872334.16333</v>
      </c>
      <c r="L5144" s="444">
        <f t="shared" ca="1" si="202"/>
        <v>187548820232533.34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187548820232533.34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781453417635.55554</v>
      </c>
      <c r="L5145" s="444">
        <f t="shared" ca="1" si="202"/>
        <v>188330273650168.91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188330273650168.91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784709473542.37048</v>
      </c>
      <c r="L5146" s="444">
        <f t="shared" ca="1" si="202"/>
        <v>189114983123711.28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189114983123711.28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787979096348.797</v>
      </c>
      <c r="L5147" s="444">
        <f t="shared" ca="1" si="202"/>
        <v>189902962220060.09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189902962220060.09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791262342583.58374</v>
      </c>
      <c r="L5148" s="444">
        <f t="shared" ca="1" si="202"/>
        <v>190694224562643.69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190694224562643.69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794559269011.01538</v>
      </c>
      <c r="L5149" s="444">
        <f t="shared" ca="1" si="202"/>
        <v>191488783831654.69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191488783831654.69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797869932631.89453</v>
      </c>
      <c r="L5150" s="444">
        <f t="shared" ca="1" si="202"/>
        <v>192286653764286.59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192286653764286.59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801194390684.52747</v>
      </c>
      <c r="L5151" s="444">
        <f t="shared" ca="1" si="202"/>
        <v>193087848154971.13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193087848154971.13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804532700645.71301</v>
      </c>
      <c r="L5152" s="444">
        <f t="shared" ca="1" si="202"/>
        <v>193892380855616.84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193892380855616.84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807884920231.73682</v>
      </c>
      <c r="L5153" s="444">
        <f t="shared" ca="1" si="202"/>
        <v>194700265775848.59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194700265775848.59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811251107399.36914</v>
      </c>
      <c r="L5154" s="444">
        <f t="shared" ca="1" si="202"/>
        <v>195511516883247.97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195511516883247.97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814631320346.86658</v>
      </c>
      <c r="L5155" s="444">
        <f t="shared" ca="1" si="202"/>
        <v>196326148203594.84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196326148203594.84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818025617514.97852</v>
      </c>
      <c r="L5156" s="444">
        <f t="shared" ca="1" si="202"/>
        <v>197144173821109.81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197144173821109.81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821434057587.95752</v>
      </c>
      <c r="L5157" s="444">
        <f t="shared" ca="1" si="202"/>
        <v>197965607878697.78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197965607878697.78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824856699494.5741</v>
      </c>
      <c r="L5158" s="444">
        <f t="shared" ca="1" si="202"/>
        <v>198790464578192.34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198790464578192.34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828293602409.13477</v>
      </c>
      <c r="L5159" s="444">
        <f t="shared" ca="1" si="202"/>
        <v>199618758180601.47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199618758180601.47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831744825752.5061</v>
      </c>
      <c r="L5160" s="444">
        <f t="shared" ca="1" si="202"/>
        <v>200450503006353.97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200450503006353.97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835210429193.14148</v>
      </c>
      <c r="L5161" s="444">
        <f t="shared" ca="1" si="202"/>
        <v>201285713435547.13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201285713435547.13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838690472648.11304</v>
      </c>
      <c r="L5162" s="444">
        <f t="shared" ca="1" si="202"/>
        <v>202124403908195.25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202124403908195.25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842185016284.14685</v>
      </c>
      <c r="L5163" s="444">
        <f t="shared" ca="1" si="202"/>
        <v>202966588924479.41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202966588924479.41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845694120518.66418</v>
      </c>
      <c r="L5164" s="444">
        <f t="shared" ca="1" si="202"/>
        <v>203812283044998.06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203812283044998.06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849217846020.8252</v>
      </c>
      <c r="L5165" s="444">
        <f t="shared" ca="1" si="202"/>
        <v>204661500891018.88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204661500891018.88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852756253712.57861</v>
      </c>
      <c r="L5166" s="444">
        <f t="shared" ca="1" si="202"/>
        <v>205514257144731.47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205514257144731.47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856309404769.71448</v>
      </c>
      <c r="L5167" s="444">
        <f t="shared" ca="1" si="202"/>
        <v>206370566549501.19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206370566549501.19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859877360622.92163</v>
      </c>
      <c r="L5168" s="444">
        <f t="shared" ca="1" si="202"/>
        <v>207230443910124.09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207230443910124.09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863460182958.85034</v>
      </c>
      <c r="L5169" s="444">
        <f t="shared" ca="1" si="202"/>
        <v>208093904093082.94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208093904093082.94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867057933721.17896</v>
      </c>
      <c r="L5170" s="444">
        <f t="shared" ca="1" si="202"/>
        <v>208960962026804.13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208960962026804.13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870670675111.68384</v>
      </c>
      <c r="L5171" s="444">
        <f t="shared" ca="1" si="202"/>
        <v>209831632701915.81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209831632701915.81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874298469591.31592</v>
      </c>
      <c r="L5172" s="444">
        <f t="shared" ca="1" si="202"/>
        <v>210705931171507.13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210705931171507.13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877941379881.27966</v>
      </c>
      <c r="L5173" s="444">
        <f t="shared" ca="1" si="202"/>
        <v>211583872551388.41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211583872551388.41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881599468964.11841</v>
      </c>
      <c r="L5174" s="444">
        <f t="shared" ca="1" si="202"/>
        <v>212465472020352.53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212465472020352.53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885272800084.80225</v>
      </c>
      <c r="L5175" s="444">
        <f t="shared" ca="1" si="202"/>
        <v>213350744820437.34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213350744820437.34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888961436751.82227</v>
      </c>
      <c r="L5176" s="444">
        <f t="shared" ca="1" si="202"/>
        <v>214239706257189.16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214239706257189.16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892665442738.28809</v>
      </c>
      <c r="L5177" s="444">
        <f t="shared" ca="1" si="202"/>
        <v>215132371699927.44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215132371699927.44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896384882083.03101</v>
      </c>
      <c r="L5178" s="444">
        <f t="shared" ca="1" si="202"/>
        <v>216028756582010.47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216028756582010.47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900119819091.71033</v>
      </c>
      <c r="L5179" s="444">
        <f t="shared" ca="1" si="202"/>
        <v>216928876401102.19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216928876401102.19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903870318337.92578</v>
      </c>
      <c r="L5180" s="444">
        <f t="shared" ca="1" si="202"/>
        <v>217832746719440.13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217832746719440.13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907636444664.33386</v>
      </c>
      <c r="L5181" s="444">
        <f t="shared" ca="1" si="202"/>
        <v>218740383164104.47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218740383164104.47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911418263183.76855</v>
      </c>
      <c r="L5182" s="444">
        <f t="shared" ca="1" si="202"/>
        <v>219651801427288.25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219651801427288.25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915215839280.3678</v>
      </c>
      <c r="L5183" s="444">
        <f t="shared" ca="1" si="202"/>
        <v>220567017266568.63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220567017266568.63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919029238610.70264</v>
      </c>
      <c r="L5184" s="444">
        <f t="shared" ca="1" si="202"/>
        <v>221486046505179.31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221486046505179.31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922858527104.91382</v>
      </c>
      <c r="L5185" s="444">
        <f t="shared" ca="1" si="202"/>
        <v>222408905032284.22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222408905032284.22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926703770967.85095</v>
      </c>
      <c r="L5186" s="444">
        <f t="shared" ca="1" si="202"/>
        <v>223335608803252.06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223335608803252.06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930565036680.21692</v>
      </c>
      <c r="L5187" s="444">
        <f t="shared" ca="1" si="202"/>
        <v>224266173839932.28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224266173839932.28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934442390999.71765</v>
      </c>
      <c r="L5188" s="444">
        <f t="shared" ca="1" si="202"/>
        <v>225200616230932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225200616230932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938335900962.21667</v>
      </c>
      <c r="L5189" s="444">
        <f t="shared" ca="1" si="202"/>
        <v>226138952131894.22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226138952131894.22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942245633882.89258</v>
      </c>
      <c r="L5190" s="444">
        <f t="shared" ca="1" si="202"/>
        <v>227081197765777.13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227081197765777.13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946171657357.40466</v>
      </c>
      <c r="L5191" s="444">
        <f t="shared" ca="1" si="202"/>
        <v>228027369423134.53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228027369423134.53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950114039263.06042</v>
      </c>
      <c r="L5192" s="444">
        <f t="shared" ca="1" si="202"/>
        <v>228977483462397.59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228977483462397.59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954072847759.98987</v>
      </c>
      <c r="L5193" s="444">
        <f t="shared" ca="1" si="202"/>
        <v>229931556310157.59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229931556310157.59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958048151292.32324</v>
      </c>
      <c r="L5194" s="444">
        <f t="shared" ca="1" si="202"/>
        <v>230889604461449.91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230889604461449.91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962040018589.37451</v>
      </c>
      <c r="L5195" s="444">
        <f t="shared" ca="1" si="202"/>
        <v>231851644480039.28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231851644480039.28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966048518666.8302</v>
      </c>
      <c r="L5196" s="444">
        <f t="shared" ca="1" si="202"/>
        <v>232817692998706.13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232817692998706.13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970073720827.94214</v>
      </c>
      <c r="L5197" s="444">
        <f t="shared" ca="1" si="202"/>
        <v>233787766719534.06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233787766719534.06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974115694664.7251</v>
      </c>
      <c r="L5198" s="444">
        <f t="shared" ca="1" si="202"/>
        <v>234761882414198.78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234761882414198.78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978174510059.16162</v>
      </c>
      <c r="L5199" s="444">
        <f t="shared" ca="1" si="202"/>
        <v>235740056924257.94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235740056924257.94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982250237184.40808</v>
      </c>
      <c r="L5200" s="444">
        <f t="shared" ca="1" si="202"/>
        <v>236722307161442.34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236722307161442.34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986342946506.00964</v>
      </c>
      <c r="L5201" s="444">
        <f t="shared" ca="1" si="202"/>
        <v>237708650107948.34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237708650107948.34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990452708783.11804</v>
      </c>
      <c r="L5202" s="444">
        <f t="shared" ca="1" si="202"/>
        <v>238699102816731.47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238699102816731.47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994579595069.71448</v>
      </c>
      <c r="L5203" s="444">
        <f t="shared" ca="1" si="202"/>
        <v>239693682411801.19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239693682411801.19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998723676715.83838</v>
      </c>
      <c r="L5204" s="444">
        <f t="shared" ca="1" si="202"/>
        <v>240692406088517.03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240692406088517.03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1002885025368.821</v>
      </c>
      <c r="L5205" s="444">
        <f t="shared" ca="1" si="202"/>
        <v>241695291113885.84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241695291113885.84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1007063712974.5242</v>
      </c>
      <c r="L5206" s="444">
        <f t="shared" ca="1" si="202"/>
        <v>242702354826860.38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242702354826860.38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1011259811778.5848</v>
      </c>
      <c r="L5207" s="444">
        <f t="shared" ca="1" si="202"/>
        <v>243713614638638.97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243713614638638.97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1015473394327.6625</v>
      </c>
      <c r="L5208" s="444">
        <f t="shared" ca="1" si="202"/>
        <v>244729088032966.63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244729088032966.63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1019704533470.6942</v>
      </c>
      <c r="L5209" s="444">
        <f t="shared" ca="1" si="202"/>
        <v>245748792566437.31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245748792566437.31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1023953302360.1553</v>
      </c>
      <c r="L5210" s="444">
        <f t="shared" ca="1" si="202"/>
        <v>246772745868797.47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246772745868797.47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1028219774453.3229</v>
      </c>
      <c r="L5211" s="444">
        <f t="shared" ca="1" si="202"/>
        <v>247800965643250.78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247800965643250.78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1032504023513.5448</v>
      </c>
      <c r="L5212" s="444">
        <f t="shared" ca="1" si="202"/>
        <v>248833469666764.31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248833469666764.31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1036806123611.5179</v>
      </c>
      <c r="L5213" s="444">
        <f t="shared" ca="1" si="202"/>
        <v>249870275790375.84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249870275790375.84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1041126149126.566</v>
      </c>
      <c r="L5214" s="444">
        <f t="shared" ca="1" si="202"/>
        <v>250911401939502.41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250911401939502.41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1045464174747.9266</v>
      </c>
      <c r="L5215" s="444">
        <f t="shared" ca="1" si="202"/>
        <v>251956866114250.34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251956866114250.34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1049820275476.0431</v>
      </c>
      <c r="L5216" s="444">
        <f t="shared" ca="1" si="202"/>
        <v>253006686389726.38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253006686389726.38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1054194526623.86</v>
      </c>
      <c r="L5217" s="444">
        <f t="shared" ca="1" si="202"/>
        <v>254060880916350.25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254060880916350.25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1058587003818.126</v>
      </c>
      <c r="L5218" s="444">
        <f t="shared" ca="1" si="202"/>
        <v>255119467920168.38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255119467920168.38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1062997783000.7015</v>
      </c>
      <c r="L5219" s="444">
        <f t="shared" ca="1" si="202"/>
        <v>256182465703169.06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256182465703169.06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1067426940429.8711</v>
      </c>
      <c r="L5220" s="444">
        <f t="shared" ca="1" si="202"/>
        <v>257249892643598.94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257249892643598.94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1071874552681.6622</v>
      </c>
      <c r="L5221" s="444">
        <f t="shared" ca="1" si="202"/>
        <v>258321767196280.59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258321767196280.59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1076340696651.1691</v>
      </c>
      <c r="L5222" s="444">
        <f t="shared" ca="1" si="202"/>
        <v>259398107892931.75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259398107892931.75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1080825449553.8823</v>
      </c>
      <c r="L5223" s="444">
        <f t="shared" ca="1" si="202"/>
        <v>260478933342485.63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260478933342485.63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1085328888927.0236</v>
      </c>
      <c r="L5224" s="444">
        <f t="shared" ca="1" si="202"/>
        <v>261564262231412.66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261564262231412.66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1089851092630.8861</v>
      </c>
      <c r="L5225" s="444">
        <f t="shared" ca="1" si="202"/>
        <v>262654113324043.53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262654113324043.53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1094392138850.1814</v>
      </c>
      <c r="L5226" s="444">
        <f t="shared" ca="1" si="202"/>
        <v>263748505462893.72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263748505462893.72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1098952106095.3904</v>
      </c>
      <c r="L5227" s="444">
        <f t="shared" ca="1" si="202"/>
        <v>264847457568989.09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264847457568989.09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1103531073204.1211</v>
      </c>
      <c r="L5228" s="444">
        <f t="shared" ca="1" si="202"/>
        <v>265950988642193.22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265950988642193.22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1108129119342.4717</v>
      </c>
      <c r="L5229" s="444">
        <f t="shared" ca="1" si="202"/>
        <v>267059117761535.69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267059117761535.69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1112746324006.3989</v>
      </c>
      <c r="L5230" s="444">
        <f t="shared" ca="1" si="202"/>
        <v>268171864085542.09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268171864085542.09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1117382767023.0918</v>
      </c>
      <c r="L5231" s="444">
        <f t="shared" ca="1" si="202"/>
        <v>269289246852565.19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269289246852565.19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1122038528552.355</v>
      </c>
      <c r="L5232" s="444">
        <f t="shared" ca="1" si="202"/>
        <v>270411285381117.53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270411285381117.53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1126713689087.9897</v>
      </c>
      <c r="L5233" s="444">
        <f t="shared" ca="1" si="202"/>
        <v>271537999070205.53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271537999070205.53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1131408329459.1897</v>
      </c>
      <c r="L5234" s="444">
        <f t="shared" ca="1" si="202"/>
        <v>272669407399664.72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272669407399664.72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1136122530831.9363</v>
      </c>
      <c r="L5235" s="444">
        <f t="shared" ca="1" si="202"/>
        <v>273805529930496.66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273805529930496.66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1140856374710.4028</v>
      </c>
      <c r="L5236" s="444">
        <f t="shared" ca="1" si="202"/>
        <v>274946386305207.06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274946386305207.06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1145609942938.3628</v>
      </c>
      <c r="L5237" s="444">
        <f t="shared" ca="1" si="202"/>
        <v>276091996248145.44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276091996248145.44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1150383317700.606</v>
      </c>
      <c r="L5238" s="444">
        <f t="shared" ca="1" si="202"/>
        <v>277242379565846.03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277242379565846.03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1155176581524.3584</v>
      </c>
      <c r="L5239" s="444">
        <f t="shared" ca="1" si="202"/>
        <v>278397556147370.38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278397556147370.38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1159989817280.7097</v>
      </c>
      <c r="L5240" s="444">
        <f t="shared" ca="1" si="202"/>
        <v>279557545964651.09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279557545964651.09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1164823108186.0461</v>
      </c>
      <c r="L5241" s="444">
        <f t="shared" ca="1" si="202"/>
        <v>280722369072837.13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280722369072837.13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1169676537803.488</v>
      </c>
      <c r="L5242" s="444">
        <f t="shared" ca="1" si="202"/>
        <v>281892045610640.63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281892045610640.63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1174550190044.3359</v>
      </c>
      <c r="L5243" s="444">
        <f t="shared" ca="1" si="202"/>
        <v>283066595800684.94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283066595800684.94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1179444149169.5205</v>
      </c>
      <c r="L5244" s="444">
        <f t="shared" ca="1" si="202"/>
        <v>284246039949854.44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284246039949854.44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1184358499791.0601</v>
      </c>
      <c r="L5245" s="444">
        <f t="shared" ca="1" si="202"/>
        <v>285430398449645.5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285430398449645.5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1189293326873.5229</v>
      </c>
      <c r="L5246" s="444">
        <f t="shared" ca="1" si="202"/>
        <v>286619691776519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286619691776519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1194248715735.4958</v>
      </c>
      <c r="L5247" s="444">
        <f t="shared" ca="1" si="202"/>
        <v>287813940492254.5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287813940492254.5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1199224752051.0603</v>
      </c>
      <c r="L5248" s="444">
        <f t="shared" ca="1" si="202"/>
        <v>289013165244305.56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289013165244305.56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1204221521851.2732</v>
      </c>
      <c r="L5249" s="444">
        <f t="shared" ca="1" si="202"/>
        <v>290217386766156.81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290217386766156.81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1209239111525.6533</v>
      </c>
      <c r="L5250" s="444">
        <f t="shared" ca="1" si="202"/>
        <v>291426625877682.44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291426625877682.44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1214277607823.6768</v>
      </c>
      <c r="L5251" s="444">
        <f t="shared" ca="1" si="202"/>
        <v>292640903485506.13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292640903485506.13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1219337097856.2754</v>
      </c>
      <c r="L5252" s="444">
        <f t="shared" ca="1" si="202"/>
        <v>293860240583362.38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293860240583362.38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1224417669097.3433</v>
      </c>
      <c r="L5253" s="444">
        <f t="shared" ca="1" si="202"/>
        <v>295084658252459.69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295084658252459.69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1229519409385.2488</v>
      </c>
      <c r="L5254" s="444">
        <f t="shared" ca="1" si="202"/>
        <v>296314177661844.94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296314177661844.94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1234642406924.354</v>
      </c>
      <c r="L5255" s="444">
        <f t="shared" ca="1" si="202"/>
        <v>297548820068769.31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297548820068769.31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1239786750286.5388</v>
      </c>
      <c r="L5256" s="444">
        <f t="shared" ca="1" si="202"/>
        <v>298788606819055.88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298788606819055.88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1244952528412.7329</v>
      </c>
      <c r="L5257" s="444">
        <f t="shared" ca="1" si="202"/>
        <v>300033559347468.63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300033559347468.63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1250139830614.4526</v>
      </c>
      <c r="L5258" s="444">
        <f t="shared" ca="1" si="202"/>
        <v>301283699178083.06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301283699178083.06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1255348746575.3462</v>
      </c>
      <c r="L5259" s="444">
        <f t="shared" ca="1" si="202"/>
        <v>302539047924658.44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302539047924658.44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1260579366352.7434</v>
      </c>
      <c r="L5260" s="444">
        <f t="shared" ca="1" si="202"/>
        <v>303799627291011.19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303799627291011.19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1265831780379.2134</v>
      </c>
      <c r="L5261" s="444">
        <f t="shared" ca="1" si="202"/>
        <v>305065459071390.38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305065459071390.38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1271106079464.1265</v>
      </c>
      <c r="L5262" s="444">
        <f t="shared" ca="1" si="202"/>
        <v>306336565150854.5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306336565150854.5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1276402354795.2271</v>
      </c>
      <c r="L5263" s="444">
        <f t="shared" ca="1" si="202"/>
        <v>307612967505649.75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307612967505649.75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1281720697940.2073</v>
      </c>
      <c r="L5264" s="444">
        <f t="shared" ca="1" si="202"/>
        <v>308894688203589.94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308894688203589.94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1287061200848.2915</v>
      </c>
      <c r="L5265" s="444">
        <f t="shared" ca="1" si="202"/>
        <v>310181749404438.25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310181749404438.25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1292423955851.8259</v>
      </c>
      <c r="L5266" s="444">
        <f t="shared" ca="1" si="202"/>
        <v>311474173360290.06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311474173360290.06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1297809055667.8752</v>
      </c>
      <c r="L5267" s="444">
        <f t="shared" ca="1" si="202"/>
        <v>312771982415957.94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312771982415957.94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1303216593399.8247</v>
      </c>
      <c r="L5268" s="444">
        <f t="shared" ca="1" si="202"/>
        <v>314075199009357.75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314075199009357.75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1308646662538.9907</v>
      </c>
      <c r="L5269" s="444">
        <f t="shared" ca="1" si="202"/>
        <v>315383845671896.75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315383845671896.75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1314099356966.2363</v>
      </c>
      <c r="L5270" s="444">
        <f t="shared" ca="1" si="202"/>
        <v>316697945028863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316697945028863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1319574770953.5957</v>
      </c>
      <c r="L5271" s="444">
        <f t="shared" ca="1" si="202"/>
        <v>318017519799816.63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318017519799816.63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1325072999165.9026</v>
      </c>
      <c r="L5272" s="444">
        <f t="shared" ca="1" si="202"/>
        <v>319342592798982.5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319342592798982.5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1330594136662.427</v>
      </c>
      <c r="L5273" s="444">
        <f t="shared" ca="1" si="202"/>
        <v>320673186935644.94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320673186935644.94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1336138278898.5205</v>
      </c>
      <c r="L5274" s="444">
        <f t="shared" ca="1" si="202"/>
        <v>322009325214543.44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322009325214543.44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1341705521727.2644</v>
      </c>
      <c r="L5275" s="444">
        <f t="shared" ca="1" si="202"/>
        <v>323351030736270.69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323351030736270.69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1347295961401.1279</v>
      </c>
      <c r="L5276" s="444">
        <f t="shared" ca="1" si="202"/>
        <v>324698326697671.81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324698326697671.81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1352909694573.6326</v>
      </c>
      <c r="L5277" s="444">
        <f t="shared" ca="1" si="202"/>
        <v>326051236392245.44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326051236392245.44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1358546818301.0227</v>
      </c>
      <c r="L5278" s="444">
        <f t="shared" ca="1" si="202"/>
        <v>327409783210546.44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327409783210546.44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1364207430043.9434</v>
      </c>
      <c r="L5279" s="444">
        <f t="shared" ca="1" si="202"/>
        <v>328773990640590.38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328773990640590.38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1369891627669.1265</v>
      </c>
      <c r="L5280" s="444">
        <f t="shared" ca="1" si="202"/>
        <v>330143882268259.5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330143882268259.5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1375599509451.0813</v>
      </c>
      <c r="L5281" s="444">
        <f t="shared" ca="1" si="202"/>
        <v>331519481777710.56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331519481777710.56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1381331174073.7939</v>
      </c>
      <c r="L5282" s="444">
        <f t="shared" ca="1" si="202"/>
        <v>332900812951784.38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332900812951784.38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1387086720632.4348</v>
      </c>
      <c r="L5283" s="444">
        <f t="shared" ca="1" si="202"/>
        <v>334287899672416.81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334287899672416.81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1392866248635.0701</v>
      </c>
      <c r="L5284" s="444">
        <f t="shared" ca="1" si="202"/>
        <v>335680765921051.88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335680765921051.88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1398669858004.3828</v>
      </c>
      <c r="L5285" s="444">
        <f t="shared" ca="1" si="202"/>
        <v>337079435779056.25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337079435779056.25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1404497649079.4011</v>
      </c>
      <c r="L5286" s="444">
        <f t="shared" ca="1" si="202"/>
        <v>338483933428135.63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338483933428135.63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1410349722617.2317</v>
      </c>
      <c r="L5287" s="444">
        <f t="shared" ca="1" si="202"/>
        <v>339894283150752.88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339894283150752.88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1416226179794.8037</v>
      </c>
      <c r="L5288" s="444">
        <f t="shared" ca="1" si="202"/>
        <v>341310509330547.69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341310509330547.69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1422127122210.6152</v>
      </c>
      <c r="L5289" s="444">
        <f t="shared" ca="1" si="202"/>
        <v>342732636452758.31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342732636452758.31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1428052651886.4929</v>
      </c>
      <c r="L5290" s="444">
        <f t="shared" ca="1" si="202"/>
        <v>344160689104644.81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344160689104644.81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1434002871269.3533</v>
      </c>
      <c r="L5291" s="444">
        <f t="shared" ca="1" si="202"/>
        <v>345594691975914.19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345594691975914.19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1439977883232.9758</v>
      </c>
      <c r="L5292" s="444">
        <f t="shared" ca="1" si="202"/>
        <v>347034669859147.19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347034669859147.19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1445977791079.78</v>
      </c>
      <c r="L5293" s="444">
        <f t="shared" ca="1" si="202"/>
        <v>348480647650226.94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348480647650226.94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1452002698542.6123</v>
      </c>
      <c r="L5294" s="444">
        <f t="shared" ca="1" si="202"/>
        <v>349932650348769.56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349932650348769.56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1458052709786.5398</v>
      </c>
      <c r="L5295" s="444">
        <f t="shared" ca="1" si="202"/>
        <v>351390703058556.13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351390703058556.13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1464127929410.6504</v>
      </c>
      <c r="L5296" s="444">
        <f t="shared" ca="1" si="202"/>
        <v>352854830987966.75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352854830987966.75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1470228462449.8613</v>
      </c>
      <c r="L5297" s="444">
        <f t="shared" ca="1" si="202"/>
        <v>354325059450416.63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354325059450416.63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1476354414376.7358</v>
      </c>
      <c r="L5298" s="444">
        <f t="shared" ca="1" si="202"/>
        <v>355801413864793.38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355801413864793.38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1482505891103.3057</v>
      </c>
      <c r="L5299" s="444">
        <f t="shared" ca="1" si="202"/>
        <v>357283919755896.69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357283919755896.69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1488682998982.9028</v>
      </c>
      <c r="L5300" s="444">
        <f t="shared" ca="1" si="202"/>
        <v>358772602754879.56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358772602754879.56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1494885844811.998</v>
      </c>
      <c r="L5301" s="444">
        <f t="shared" ca="1" si="202"/>
        <v>360267488599691.56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360267488599691.56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1501114535832.0481</v>
      </c>
      <c r="L5302" s="444">
        <f t="shared" ca="1" si="202"/>
        <v>361768603135523.63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361768603135523.63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1507369179731.3484</v>
      </c>
      <c r="L5303" s="444">
        <f t="shared" ca="1" si="202"/>
        <v>363275972315255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363275972315255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1513649884646.8958</v>
      </c>
      <c r="L5304" s="444">
        <f t="shared" ca="1" si="202"/>
        <v>364789622199901.88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364789622199901.88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1519956759166.2578</v>
      </c>
      <c r="L5305" s="444">
        <f t="shared" ca="1" si="202"/>
        <v>366309578959068.13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366309578959068.13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1526289912329.4504</v>
      </c>
      <c r="L5306" s="444">
        <f t="shared" ca="1" si="202"/>
        <v>367835868871397.56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367835868871397.56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1532649453630.8232</v>
      </c>
      <c r="L5307" s="444">
        <f t="shared" ca="1" si="202"/>
        <v>369368518325028.38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369368518325028.38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1539035493020.9517</v>
      </c>
      <c r="L5308" s="444">
        <f t="shared" ca="1" si="202"/>
        <v>370907553818049.31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370907553818049.31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1545448140908.5388</v>
      </c>
      <c r="L5309" s="444">
        <f t="shared" ca="1" si="202"/>
        <v>372453001958957.88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372453001958957.88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1551887508162.3245</v>
      </c>
      <c r="L5310" s="444">
        <f t="shared" ca="1" si="202"/>
        <v>374004889467120.19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374004889467120.19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1558353706113.0007</v>
      </c>
      <c r="L5311" s="444">
        <f t="shared" ca="1" si="202"/>
        <v>375563243173233.19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375563243173233.19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1564846846555.1382</v>
      </c>
      <c r="L5312" s="444">
        <f t="shared" ca="1" si="202"/>
        <v>377128090019788.31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377128090019788.31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1571367041749.1179</v>
      </c>
      <c r="L5313" s="444">
        <f t="shared" ca="1" si="202"/>
        <v>378699457061537.44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378699457061537.44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1577914404423.0728</v>
      </c>
      <c r="L5314" s="444">
        <f t="shared" ca="1" si="202"/>
        <v>380277371465960.5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380277371465960.5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1584489047774.8354</v>
      </c>
      <c r="L5315" s="444">
        <f t="shared" ca="1" si="202"/>
        <v>381861860513735.31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381861860513735.31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1591091085473.8972</v>
      </c>
      <c r="L5316" s="444">
        <f t="shared" ca="1" si="202"/>
        <v>383452951599209.19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383452951599209.19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1597720631663.3716</v>
      </c>
      <c r="L5317" s="444">
        <f t="shared" ca="1" si="202"/>
        <v>385050672230872.56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385050672230872.56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1604377800961.969</v>
      </c>
      <c r="L5318" s="444">
        <f t="shared" ca="1" si="202"/>
        <v>386655050031834.56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386655050031834.56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1611062708465.9773</v>
      </c>
      <c r="L5319" s="444">
        <f t="shared" ca="1" si="202"/>
        <v>388266112740300.56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388266112740300.56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1617775469751.2524</v>
      </c>
      <c r="L5320" s="444">
        <f t="shared" ca="1" si="202"/>
        <v>389883888210051.81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389883888210051.81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1624516200875.2158</v>
      </c>
      <c r="L5321" s="444">
        <f t="shared" ca="1" si="202"/>
        <v>391508404410927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391508404410927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1631285018378.8625</v>
      </c>
      <c r="L5322" s="444">
        <f t="shared" ca="1" si="202"/>
        <v>393139689429305.88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393139689429305.88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1638082039288.7744</v>
      </c>
      <c r="L5323" s="444">
        <f t="shared" ca="1" si="202"/>
        <v>394777771468594.63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394777771468594.63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1644907381119.1443</v>
      </c>
      <c r="L5324" s="444">
        <f t="shared" ca="1" si="202"/>
        <v>396422678849713.75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396422678849713.75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1651761161873.8074</v>
      </c>
      <c r="L5325" s="444">
        <f t="shared" ca="1" si="202"/>
        <v>398074440011587.56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398074440011587.56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1658643500048.2815</v>
      </c>
      <c r="L5326" s="444">
        <f t="shared" ca="1" si="202"/>
        <v>399733083511635.88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399733083511635.88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1665554514631.8162</v>
      </c>
      <c r="L5327" s="444">
        <f t="shared" ca="1" si="202"/>
        <v>401398638026267.69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401398638026267.69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1672494325109.4487</v>
      </c>
      <c r="L5328" s="444">
        <f t="shared" ca="1" si="202"/>
        <v>403071132351377.13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403071132351377.13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1679463051464.0713</v>
      </c>
      <c r="L5329" s="444">
        <f t="shared" ca="1" si="202"/>
        <v>404750595402841.19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404750595402841.19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1686460814178.5049</v>
      </c>
      <c r="L5330" s="444">
        <f t="shared" ca="1" si="202"/>
        <v>406437056217019.69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406437056217019.69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1693487734237.582</v>
      </c>
      <c r="L5331" s="444">
        <f t="shared" ca="1" si="202"/>
        <v>408130543951257.25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408130543951257.25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1700543933130.2385</v>
      </c>
      <c r="L5332" s="444">
        <f t="shared" ca="1" si="202"/>
        <v>409831087884387.5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409831087884387.5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1707629532851.6145</v>
      </c>
      <c r="L5333" s="444">
        <f t="shared" ca="1" si="202"/>
        <v>411538717417239.13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411538717417239.13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1714744655905.1631</v>
      </c>
      <c r="L5334" s="444">
        <f t="shared" ca="1" si="202"/>
        <v>413253462073144.31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413253462073144.31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1721889425304.7681</v>
      </c>
      <c r="L5335" s="444">
        <f t="shared" ca="1" si="202"/>
        <v>414975351498449.06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414975351498449.06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1729063964576.8711</v>
      </c>
      <c r="L5336" s="444">
        <f t="shared" ca="1" si="202"/>
        <v>416704415463025.94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416704415463025.94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1736268397762.6082</v>
      </c>
      <c r="L5337" s="444">
        <f t="shared" ca="1" si="202"/>
        <v>418440683860788.56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418440683860788.56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1743502849419.9524</v>
      </c>
      <c r="L5338" s="444">
        <f t="shared" ca="1" si="202"/>
        <v>420184186710208.5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420184186710208.5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1750767444625.8687</v>
      </c>
      <c r="L5339" s="444">
        <f t="shared" ca="1" si="202"/>
        <v>421934954154834.38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421934954154834.38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1758062308978.4766</v>
      </c>
      <c r="L5340" s="444">
        <f t="shared" ca="1" si="202"/>
        <v>423693016463812.88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423693016463812.88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1765387568599.2202</v>
      </c>
      <c r="L5341" s="444">
        <f t="shared" ca="1" si="202"/>
        <v>425458404032412.13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425458404032412.13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1772743350135.0505</v>
      </c>
      <c r="L5342" s="444">
        <f t="shared" ca="1" si="202"/>
        <v>427231147382547.19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427231147382547.19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1780129780760.6133</v>
      </c>
      <c r="L5343" s="444">
        <f t="shared" ca="1" si="202"/>
        <v>429011277163307.81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429011277163307.81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1787546988180.4492</v>
      </c>
      <c r="L5344" s="444">
        <f t="shared" ca="1" si="202"/>
        <v>430798824151488.25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430798824151488.25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1794995100631.2009</v>
      </c>
      <c r="L5345" s="444">
        <f t="shared" ca="1" si="202"/>
        <v>432593819252119.44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432593819252119.44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1802474246883.8311</v>
      </c>
      <c r="L5346" s="444">
        <f t="shared" ca="1" si="202"/>
        <v>434396293499003.25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434396293499003.25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1809984556245.8469</v>
      </c>
      <c r="L5347" s="444">
        <f t="shared" ca="1" si="202"/>
        <v>436206278055249.13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436206278055249.13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1817526158563.5381</v>
      </c>
      <c r="L5348" s="444">
        <f t="shared" ca="1" si="202"/>
        <v>438023804213812.69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438023804213812.69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1825099184224.2195</v>
      </c>
      <c r="L5349" s="444">
        <f t="shared" ca="1" si="202"/>
        <v>439848903398036.94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439848903398036.94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1832703764158.4873</v>
      </c>
      <c r="L5350" s="444">
        <f t="shared" ca="1" si="202"/>
        <v>441681607162195.44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441681607162195.44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1840340029842.4812</v>
      </c>
      <c r="L5351" s="444">
        <f t="shared" ca="1" si="202"/>
        <v>443521947192037.94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443521947192037.94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1848008113300.158</v>
      </c>
      <c r="L5352" s="444">
        <f t="shared" ca="1" si="202"/>
        <v>445369955305338.13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445369955305338.13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1855708147105.5752</v>
      </c>
      <c r="L5353" s="444">
        <f t="shared" ca="1" si="202"/>
        <v>447225663452443.69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447225663452443.69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1863440264385.1819</v>
      </c>
      <c r="L5354" s="444">
        <f t="shared" ca="1" si="202"/>
        <v>449089103716828.88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449089103716828.88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1871204598820.1201</v>
      </c>
      <c r="L5355" s="444">
        <f t="shared" ca="1" si="202"/>
        <v>450960308315649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450960308315649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1879001284648.5374</v>
      </c>
      <c r="L5356" s="444">
        <f t="shared" ca="1" si="202"/>
        <v>452839309600297.56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452839309600297.56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1886830456667.9065</v>
      </c>
      <c r="L5357" s="444">
        <f t="shared" ca="1" si="202"/>
        <v>454726140056965.5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454726140056965.5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1894692250237.3562</v>
      </c>
      <c r="L5358" s="444">
        <f t="shared" ca="1" si="202"/>
        <v>456620832307202.88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456620832307202.88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1902586801280.012</v>
      </c>
      <c r="L5359" s="444">
        <f t="shared" ca="1" si="202"/>
        <v>458523419108482.88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458523419108482.88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1910514246285.345</v>
      </c>
      <c r="L5360" s="444">
        <f t="shared" ca="1" si="202"/>
        <v>460433933354768.25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460433933354768.25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1918474722311.5344</v>
      </c>
      <c r="L5361" s="444">
        <f t="shared" ca="1" si="202"/>
        <v>462352408077079.81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462352408077079.81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1926468366987.8325</v>
      </c>
      <c r="L5362" s="444">
        <f t="shared" ca="1" si="202"/>
        <v>464278876444067.63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464278876444067.63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1934495318516.9485</v>
      </c>
      <c r="L5363" s="444">
        <f t="shared" ref="L5363:L5617" ca="1" si="207">I5363-J5363+K5363</f>
        <v>466213371762584.56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466213371762584.56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1942555715677.4358</v>
      </c>
      <c r="L5364" s="444">
        <f t="shared" ca="1" si="207"/>
        <v>468155927478262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468155927478262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1950649697826.0916</v>
      </c>
      <c r="L5365" s="444">
        <f t="shared" ca="1" si="207"/>
        <v>470106577176088.06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470106577176088.06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1958777404900.3669</v>
      </c>
      <c r="L5366" s="444">
        <f t="shared" ca="1" si="207"/>
        <v>472065354580988.44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472065354580988.44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1966938977420.7849</v>
      </c>
      <c r="L5367" s="444">
        <f t="shared" ca="1" si="207"/>
        <v>474032293558409.25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474032293558409.25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1975134556493.3718</v>
      </c>
      <c r="L5368" s="444">
        <f t="shared" ca="1" si="207"/>
        <v>476007428114902.63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476007428114902.63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1983364283812.094</v>
      </c>
      <c r="L5369" s="444">
        <f t="shared" ca="1" si="207"/>
        <v>477990792398714.75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477990792398714.75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1991628301661.3113</v>
      </c>
      <c r="L5370" s="444">
        <f t="shared" ca="1" si="207"/>
        <v>479982420700376.06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479982420700376.06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1999926752918.2334</v>
      </c>
      <c r="L5371" s="444">
        <f t="shared" ca="1" si="207"/>
        <v>481982347453294.31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481982347453294.31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2008259781055.3933</v>
      </c>
      <c r="L5372" s="444">
        <f t="shared" ca="1" si="207"/>
        <v>483990607234349.69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483990607234349.69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2016627530143.124</v>
      </c>
      <c r="L5373" s="444">
        <f t="shared" ca="1" si="207"/>
        <v>486007234764492.81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486007234764492.81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2025030144852.053</v>
      </c>
      <c r="L5374" s="444">
        <f t="shared" ca="1" si="207"/>
        <v>488032264909344.88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488032264909344.88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2033467770455.6035</v>
      </c>
      <c r="L5375" s="444">
        <f t="shared" ca="1" si="207"/>
        <v>490065732679800.5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490065732679800.5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2041940552832.5022</v>
      </c>
      <c r="L5376" s="444">
        <f t="shared" ca="1" si="207"/>
        <v>492107673232633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492107673232633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2050448638469.3044</v>
      </c>
      <c r="L5377" s="444">
        <f t="shared" ca="1" si="207"/>
        <v>494158121871102.31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494158121871102.31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2058992174462.926</v>
      </c>
      <c r="L5378" s="444">
        <f t="shared" ca="1" si="207"/>
        <v>496217114045565.25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496217114045565.25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2067571308523.1885</v>
      </c>
      <c r="L5379" s="444">
        <f t="shared" ca="1" si="207"/>
        <v>498284685354088.44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498284685354088.44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2076186188975.3684</v>
      </c>
      <c r="L5380" s="444">
        <f t="shared" ca="1" si="207"/>
        <v>500360871543063.81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500360871543063.81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2084836964762.7659</v>
      </c>
      <c r="L5381" s="444">
        <f t="shared" ca="1" si="207"/>
        <v>502445708507826.56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502445708507826.56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2093523785449.2773</v>
      </c>
      <c r="L5382" s="444">
        <f t="shared" ca="1" si="207"/>
        <v>504539232293275.81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504539232293275.81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2102246801221.9822</v>
      </c>
      <c r="L5383" s="444">
        <f t="shared" ca="1" si="207"/>
        <v>506641479094497.81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506641479094497.81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2111006162893.7412</v>
      </c>
      <c r="L5384" s="444">
        <f t="shared" ca="1" si="207"/>
        <v>508752485257391.56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508752485257391.56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2119802021905.7981</v>
      </c>
      <c r="L5385" s="444">
        <f t="shared" ca="1" si="207"/>
        <v>510872287279297.38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510872287279297.38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2128634530330.4058</v>
      </c>
      <c r="L5386" s="444">
        <f t="shared" ca="1" si="207"/>
        <v>513000921809627.75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513000921809627.75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2137503840873.449</v>
      </c>
      <c r="L5387" s="444">
        <f t="shared" ca="1" si="207"/>
        <v>515138425650501.19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515138425650501.19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2146410106877.0881</v>
      </c>
      <c r="L5388" s="444">
        <f t="shared" ca="1" si="207"/>
        <v>517284835757378.25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517284835757378.25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2155353482322.4094</v>
      </c>
      <c r="L5389" s="444">
        <f t="shared" ca="1" si="207"/>
        <v>519440189239700.69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519440189239700.69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2164334121832.0864</v>
      </c>
      <c r="L5390" s="444">
        <f t="shared" ca="1" si="207"/>
        <v>521604523361532.75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521604523361532.75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2173352180673.053</v>
      </c>
      <c r="L5391" s="444">
        <f t="shared" ca="1" si="207"/>
        <v>523777875542205.81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523777875542205.81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2182407814759.1907</v>
      </c>
      <c r="L5392" s="444">
        <f t="shared" ca="1" si="207"/>
        <v>525960283356965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525960283356965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2191501180654.0208</v>
      </c>
      <c r="L5393" s="444">
        <f t="shared" ca="1" si="207"/>
        <v>528151784537619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528151784537619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2200632435573.4126</v>
      </c>
      <c r="L5394" s="444">
        <f t="shared" ca="1" si="207"/>
        <v>530352416973192.44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530352416973192.44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2209801737388.3022</v>
      </c>
      <c r="L5395" s="444">
        <f t="shared" ca="1" si="207"/>
        <v>532562218710580.75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532562218710580.75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2219009244627.4199</v>
      </c>
      <c r="L5396" s="444">
        <f t="shared" ca="1" si="207"/>
        <v>534781227955208.19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534781227955208.19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2228255116480.0342</v>
      </c>
      <c r="L5397" s="444">
        <f t="shared" ca="1" si="207"/>
        <v>537009483071688.25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537009483071688.25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2237539512798.7012</v>
      </c>
      <c r="L5398" s="444">
        <f t="shared" ca="1" si="207"/>
        <v>539247022584486.94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539247022584486.94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2246862594102.0293</v>
      </c>
      <c r="L5399" s="444">
        <f t="shared" ca="1" si="207"/>
        <v>541493885178588.94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541493885178588.94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2256224521577.4541</v>
      </c>
      <c r="L5400" s="444">
        <f t="shared" ca="1" si="207"/>
        <v>543750109700166.38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543750109700166.38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2265625457084.0269</v>
      </c>
      <c r="L5401" s="444">
        <f t="shared" ca="1" si="207"/>
        <v>546015735157250.38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546015735157250.38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2275065563155.2095</v>
      </c>
      <c r="L5402" s="444">
        <f t="shared" ca="1" si="207"/>
        <v>548290800720405.56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548290800720405.56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2284545003001.6899</v>
      </c>
      <c r="L5403" s="444">
        <f t="shared" ca="1" si="207"/>
        <v>550575345723407.25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550575345723407.25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2294063940514.1973</v>
      </c>
      <c r="L5404" s="444">
        <f t="shared" ca="1" si="207"/>
        <v>552869409663921.44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552869409663921.44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2303622540266.3394</v>
      </c>
      <c r="L5405" s="444">
        <f t="shared" ca="1" si="207"/>
        <v>555173032204187.75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555173032204187.75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2313220967517.4487</v>
      </c>
      <c r="L5406" s="444">
        <f t="shared" ca="1" si="207"/>
        <v>557486253171705.19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557486253171705.19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2322859388215.4385</v>
      </c>
      <c r="L5407" s="444">
        <f t="shared" ca="1" si="207"/>
        <v>559809112559920.63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559809112559920.63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2332537968999.6694</v>
      </c>
      <c r="L5408" s="444">
        <f t="shared" ca="1" si="207"/>
        <v>562141650528920.31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562141650528920.31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2342256877203.8345</v>
      </c>
      <c r="L5409" s="444">
        <f t="shared" ca="1" si="207"/>
        <v>564483907406124.13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564483907406124.13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2352016280858.8506</v>
      </c>
      <c r="L5410" s="444">
        <f t="shared" ca="1" si="207"/>
        <v>566835923686983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566835923686983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2361816348695.7627</v>
      </c>
      <c r="L5411" s="444">
        <f t="shared" ca="1" si="207"/>
        <v>569197740035678.75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569197740035678.75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2371657250148.6616</v>
      </c>
      <c r="L5412" s="444">
        <f t="shared" ca="1" si="207"/>
        <v>571569397285827.38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571569397285827.38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2381539155357.6143</v>
      </c>
      <c r="L5413" s="444">
        <f t="shared" ca="1" si="207"/>
        <v>573950936441185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573950936441185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2391462235171.604</v>
      </c>
      <c r="L5414" s="444">
        <f t="shared" ca="1" si="207"/>
        <v>576342398676356.63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576342398676356.63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2401426661151.4858</v>
      </c>
      <c r="L5415" s="444">
        <f t="shared" ca="1" si="207"/>
        <v>578743825337508.13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578743825337508.13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2411432605572.9507</v>
      </c>
      <c r="L5416" s="444">
        <f t="shared" ca="1" si="207"/>
        <v>581155257943081.13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581155257943081.13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2421480241429.5049</v>
      </c>
      <c r="L5417" s="444">
        <f t="shared" ca="1" si="207"/>
        <v>583576738184510.63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583576738184510.63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2431569742435.4609</v>
      </c>
      <c r="L5418" s="444">
        <f t="shared" ca="1" si="207"/>
        <v>586008307926946.13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586008307926946.13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2441701283028.9424</v>
      </c>
      <c r="L5419" s="444">
        <f t="shared" ca="1" si="207"/>
        <v>588450009209975.13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588450009209975.13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2451875038374.8965</v>
      </c>
      <c r="L5420" s="444">
        <f t="shared" ca="1" si="207"/>
        <v>590901884248350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590901884248350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2462091184368.125</v>
      </c>
      <c r="L5421" s="444">
        <f t="shared" ca="1" si="207"/>
        <v>593363975432718.13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593363975432718.13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2472349897636.3257</v>
      </c>
      <c r="L5422" s="444">
        <f t="shared" ca="1" si="207"/>
        <v>595836325330354.5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595836325330354.5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2482651355543.1436</v>
      </c>
      <c r="L5423" s="444">
        <f t="shared" ca="1" si="207"/>
        <v>598318976685897.63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598318976685897.63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2492995736191.2402</v>
      </c>
      <c r="L5424" s="444">
        <f t="shared" ca="1" si="207"/>
        <v>600811972422088.88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600811972422088.88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2503383218425.3701</v>
      </c>
      <c r="L5425" s="444">
        <f t="shared" ca="1" si="207"/>
        <v>603315355640514.25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603315355640514.25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2513813981835.4761</v>
      </c>
      <c r="L5426" s="444">
        <f t="shared" ca="1" si="207"/>
        <v>605829169622349.75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605829169622349.75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2524288206759.7905</v>
      </c>
      <c r="L5427" s="444">
        <f t="shared" ca="1" si="207"/>
        <v>608353457829109.5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608353457829109.5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2534806074287.9561</v>
      </c>
      <c r="L5428" s="444">
        <f t="shared" ca="1" si="207"/>
        <v>610888263903397.5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610888263903397.5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2545367766264.1563</v>
      </c>
      <c r="L5429" s="444">
        <f t="shared" ca="1" si="207"/>
        <v>613433631669661.63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613433631669661.63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2555973465290.2568</v>
      </c>
      <c r="L5430" s="444">
        <f t="shared" ca="1" si="207"/>
        <v>615989605134951.88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615989605134951.88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2566623354728.9663</v>
      </c>
      <c r="L5431" s="444">
        <f t="shared" ca="1" si="207"/>
        <v>618556228489680.88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618556228489680.88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2577317618707.0034</v>
      </c>
      <c r="L5432" s="444">
        <f t="shared" ca="1" si="207"/>
        <v>621133546108387.88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621133546108387.88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2588056442118.2827</v>
      </c>
      <c r="L5433" s="444">
        <f t="shared" ca="1" si="207"/>
        <v>623721602550506.13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623721602550506.13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2598840010627.1089</v>
      </c>
      <c r="L5434" s="444">
        <f t="shared" ca="1" si="207"/>
        <v>626320442561133.25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626320442561133.25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2609668510671.3887</v>
      </c>
      <c r="L5435" s="444">
        <f t="shared" ca="1" si="207"/>
        <v>628930111071804.63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628930111071804.63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2620542129465.8525</v>
      </c>
      <c r="L5436" s="444">
        <f t="shared" ca="1" si="207"/>
        <v>631550653201270.5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631550653201270.5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2631461055005.2939</v>
      </c>
      <c r="L5437" s="444">
        <f t="shared" ca="1" si="207"/>
        <v>634182114256275.75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634182114256275.75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2642425476067.8154</v>
      </c>
      <c r="L5438" s="444">
        <f t="shared" ca="1" si="207"/>
        <v>636824539732343.63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636824539732343.63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2653435582218.0986</v>
      </c>
      <c r="L5439" s="444">
        <f t="shared" ca="1" si="207"/>
        <v>639477975314561.75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639477975314561.75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2664491563810.6738</v>
      </c>
      <c r="L5440" s="444">
        <f t="shared" ca="1" si="207"/>
        <v>642142466878372.38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642142466878372.38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2675593611993.2183</v>
      </c>
      <c r="L5441" s="444">
        <f t="shared" ca="1" si="207"/>
        <v>644818060490365.63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644818060490365.63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2686741918709.8569</v>
      </c>
      <c r="L5442" s="444">
        <f t="shared" ca="1" si="207"/>
        <v>647504802409075.5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647504802409075.5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2697936676704.4814</v>
      </c>
      <c r="L5443" s="444">
        <f t="shared" ca="1" si="207"/>
        <v>650202739085780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650202739085780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2709178079524.0835</v>
      </c>
      <c r="L5444" s="444">
        <f t="shared" ca="1" si="207"/>
        <v>652911917165304.13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652911917165304.13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2720466321522.1006</v>
      </c>
      <c r="L5445" s="444">
        <f t="shared" ca="1" si="207"/>
        <v>655632383486826.25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655632383486826.25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2731801597861.7759</v>
      </c>
      <c r="L5446" s="444">
        <f t="shared" ca="1" si="207"/>
        <v>658364185084688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658364185084688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2743184104519.5332</v>
      </c>
      <c r="L5447" s="444">
        <f t="shared" ca="1" si="207"/>
        <v>661107369189207.5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661107369189207.5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2754614038288.3647</v>
      </c>
      <c r="L5448" s="444">
        <f t="shared" ca="1" si="207"/>
        <v>663861983227495.88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663861983227495.88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2766091596781.2329</v>
      </c>
      <c r="L5449" s="444">
        <f t="shared" ca="1" si="207"/>
        <v>666628074824277.13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666628074824277.13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2777616978434.4878</v>
      </c>
      <c r="L5450" s="444">
        <f t="shared" ca="1" si="207"/>
        <v>669405691802711.63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669405691802711.63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2789190382511.2983</v>
      </c>
      <c r="L5451" s="444">
        <f t="shared" ca="1" si="207"/>
        <v>672194882185222.88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672194882185222.88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2800812009105.0952</v>
      </c>
      <c r="L5452" s="444">
        <f t="shared" ca="1" si="207"/>
        <v>674995694194328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674995694194328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2812482059143.0332</v>
      </c>
      <c r="L5453" s="444">
        <f t="shared" ca="1" si="207"/>
        <v>677808176253471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677808176253471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2824200734389.4624</v>
      </c>
      <c r="L5454" s="444">
        <f t="shared" ca="1" si="207"/>
        <v>680632376987860.5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680632376987860.5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2835968237449.4189</v>
      </c>
      <c r="L5455" s="444">
        <f t="shared" ca="1" si="207"/>
        <v>683468345225309.88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683468345225309.88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2847784771772.1245</v>
      </c>
      <c r="L5456" s="444">
        <f t="shared" ca="1" si="207"/>
        <v>686316129997082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686316129997082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2859650541654.5083</v>
      </c>
      <c r="L5457" s="444">
        <f t="shared" ca="1" si="207"/>
        <v>689175780538736.5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689175780538736.5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2871565752244.7354</v>
      </c>
      <c r="L5458" s="444">
        <f t="shared" ca="1" si="207"/>
        <v>692047346290981.25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692047346290981.25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2883530609545.7554</v>
      </c>
      <c r="L5459" s="444">
        <f t="shared" ca="1" si="207"/>
        <v>694930876900527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694930876900527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2895545320418.8623</v>
      </c>
      <c r="L5460" s="444">
        <f t="shared" ca="1" si="207"/>
        <v>697826422220945.88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697826422220945.88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2907610092587.2744</v>
      </c>
      <c r="L5461" s="444">
        <f t="shared" ca="1" si="207"/>
        <v>700734032313533.13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700734032313533.13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2919725134639.7212</v>
      </c>
      <c r="L5462" s="444">
        <f t="shared" ca="1" si="207"/>
        <v>703653757448172.88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703653757448172.88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2931890656034.0537</v>
      </c>
      <c r="L5463" s="444">
        <f t="shared" ca="1" si="207"/>
        <v>706585648104206.88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706585648104206.88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2944106867100.8618</v>
      </c>
      <c r="L5464" s="444">
        <f t="shared" ca="1" si="207"/>
        <v>709529754971307.75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709529754971307.75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2956373979047.1157</v>
      </c>
      <c r="L5465" s="444">
        <f t="shared" ca="1" si="207"/>
        <v>712486128950354.88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712486128950354.88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2968692203959.812</v>
      </c>
      <c r="L5466" s="444">
        <f t="shared" ca="1" si="207"/>
        <v>715454821154314.63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715454821154314.63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2981061754809.644</v>
      </c>
      <c r="L5467" s="444">
        <f t="shared" ca="1" si="207"/>
        <v>718435882909124.25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718435882909124.25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2993482845454.6846</v>
      </c>
      <c r="L5468" s="444">
        <f t="shared" ca="1" si="207"/>
        <v>721429365754578.88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721429365754578.88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3005955690644.0786</v>
      </c>
      <c r="L5469" s="444">
        <f t="shared" ca="1" si="207"/>
        <v>724435321445223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724435321445223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3018480506021.7627</v>
      </c>
      <c r="L5470" s="444">
        <f t="shared" ca="1" si="207"/>
        <v>727453801951244.75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727453801951244.75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3031057508130.1865</v>
      </c>
      <c r="L5471" s="444">
        <f t="shared" ca="1" si="207"/>
        <v>730484859459374.88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730484859459374.88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3043686914414.062</v>
      </c>
      <c r="L5472" s="444">
        <f t="shared" ca="1" si="207"/>
        <v>733528546373788.88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733528546373788.88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3056368943224.1201</v>
      </c>
      <c r="L5473" s="444">
        <f t="shared" ca="1" si="207"/>
        <v>736584915317013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736584915317013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3069103813820.8877</v>
      </c>
      <c r="L5474" s="444">
        <f t="shared" ca="1" si="207"/>
        <v>739654019130833.88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739654019130833.88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3081891746378.4746</v>
      </c>
      <c r="L5475" s="444">
        <f t="shared" ca="1" si="207"/>
        <v>742735910877212.38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742735910877212.38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3094732961988.3848</v>
      </c>
      <c r="L5476" s="444">
        <f t="shared" ca="1" si="207"/>
        <v>745830643839200.75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745830643839200.75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3107627682663.3364</v>
      </c>
      <c r="L5477" s="444">
        <f t="shared" ca="1" si="207"/>
        <v>748938271521864.13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748938271521864.13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3120576131341.1006</v>
      </c>
      <c r="L5478" s="444">
        <f t="shared" ca="1" si="207"/>
        <v>752058847653205.25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752058847653205.25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3133578531888.355</v>
      </c>
      <c r="L5479" s="444">
        <f t="shared" ca="1" si="207"/>
        <v>755192426185093.63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755192426185093.63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3146635109104.5566</v>
      </c>
      <c r="L5480" s="444">
        <f t="shared" ca="1" si="207"/>
        <v>758339061294198.13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758339061294198.13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3159746088725.8257</v>
      </c>
      <c r="L5481" s="444">
        <f t="shared" ca="1" si="207"/>
        <v>761498807382924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761498807382924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3172911697428.8501</v>
      </c>
      <c r="L5482" s="444">
        <f t="shared" ca="1" si="207"/>
        <v>764671719080352.88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764671719080352.88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3186132162834.8037</v>
      </c>
      <c r="L5483" s="444">
        <f t="shared" ca="1" si="207"/>
        <v>767857851243187.63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767857851243187.63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3199407713513.2817</v>
      </c>
      <c r="L5484" s="444">
        <f t="shared" ca="1" si="207"/>
        <v>771057258956700.88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771057258956700.88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3212738578986.2534</v>
      </c>
      <c r="L5485" s="444">
        <f t="shared" ca="1" si="207"/>
        <v>774269997535687.13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774269997535687.13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3226124989732.0298</v>
      </c>
      <c r="L5486" s="444">
        <f t="shared" ca="1" si="207"/>
        <v>777496122525419.13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777496122525419.13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3239567177189.2461</v>
      </c>
      <c r="L5487" s="444">
        <f t="shared" ca="1" si="207"/>
        <v>780735689702608.38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780735689702608.38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3253065373760.8682</v>
      </c>
      <c r="L5488" s="444">
        <f t="shared" ca="1" si="207"/>
        <v>783988755076369.25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783988755076369.25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3266619812818.2051</v>
      </c>
      <c r="L5489" s="444">
        <f t="shared" ca="1" si="207"/>
        <v>787255374889187.5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787255374889187.5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3280230728704.9478</v>
      </c>
      <c r="L5490" s="444">
        <f t="shared" ca="1" si="207"/>
        <v>790535605617892.5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790535605617892.5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3293898356741.2188</v>
      </c>
      <c r="L5491" s="444">
        <f t="shared" ca="1" si="207"/>
        <v>793829503974633.75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793829503974633.75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3307622933227.6406</v>
      </c>
      <c r="L5492" s="444">
        <f t="shared" ca="1" si="207"/>
        <v>797137126907861.38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797137126907861.38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3321404695449.4224</v>
      </c>
      <c r="L5493" s="444">
        <f t="shared" ca="1" si="207"/>
        <v>800458531603310.75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800458531603310.75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3335243881680.4614</v>
      </c>
      <c r="L5494" s="444">
        <f t="shared" ca="1" si="207"/>
        <v>803793775484991.25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803793775484991.25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3349140731187.4634</v>
      </c>
      <c r="L5495" s="444">
        <f t="shared" ca="1" si="207"/>
        <v>807142916216178.75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807142916216178.75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3363095484234.0781</v>
      </c>
      <c r="L5496" s="444">
        <f t="shared" ca="1" si="207"/>
        <v>810506011700412.88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810506011700412.88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3377108382085.0537</v>
      </c>
      <c r="L5497" s="444">
        <f t="shared" ca="1" si="207"/>
        <v>813883120082497.88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813883120082497.88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3391179667010.4077</v>
      </c>
      <c r="L5498" s="444">
        <f t="shared" ca="1" si="207"/>
        <v>817274299749508.25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817274299749508.25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3405309582289.6177</v>
      </c>
      <c r="L5499" s="444">
        <f t="shared" ca="1" si="207"/>
        <v>820679609331797.88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820679609331797.88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3419498372215.8242</v>
      </c>
      <c r="L5500" s="444">
        <f t="shared" ca="1" si="207"/>
        <v>824099107704013.75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824099107704013.75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3433746282100.0571</v>
      </c>
      <c r="L5501" s="444">
        <f t="shared" ca="1" si="207"/>
        <v>827532853986113.75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827532853986113.75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3448053558275.4741</v>
      </c>
      <c r="L5502" s="444">
        <f t="shared" ca="1" si="207"/>
        <v>830980907544389.25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830980907544389.25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3462420448101.6221</v>
      </c>
      <c r="L5503" s="444">
        <f t="shared" ca="1" si="207"/>
        <v>834443327992490.88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834443327992490.88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3476847199968.7119</v>
      </c>
      <c r="L5504" s="444">
        <f t="shared" ca="1" si="207"/>
        <v>837920175192459.63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837920175192459.63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3491334063301.915</v>
      </c>
      <c r="L5505" s="444">
        <f t="shared" ca="1" si="207"/>
        <v>841411509255761.5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841411509255761.5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3505881288565.6729</v>
      </c>
      <c r="L5506" s="444">
        <f t="shared" ca="1" si="207"/>
        <v>844917390544327.13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844917390544327.13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3520489127268.0298</v>
      </c>
      <c r="L5507" s="444">
        <f t="shared" ca="1" si="207"/>
        <v>848437879671595.13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848437879671595.13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3535157831964.9795</v>
      </c>
      <c r="L5508" s="444">
        <f t="shared" ca="1" si="207"/>
        <v>851973037503560.13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851973037503560.13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3549887656264.834</v>
      </c>
      <c r="L5509" s="444">
        <f t="shared" ca="1" si="207"/>
        <v>855522925159825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855522925159825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3564678854832.604</v>
      </c>
      <c r="L5510" s="444">
        <f t="shared" ca="1" si="207"/>
        <v>859087604014657.63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859087604014657.63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3579531683394.4067</v>
      </c>
      <c r="L5511" s="444">
        <f t="shared" ca="1" si="207"/>
        <v>862667135698052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862667135698052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3594446398741.8833</v>
      </c>
      <c r="L5512" s="444">
        <f t="shared" ca="1" si="207"/>
        <v>866261582096793.88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866261582096793.88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3609423258736.6411</v>
      </c>
      <c r="L5513" s="444">
        <f t="shared" ca="1" si="207"/>
        <v>869871005355530.5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869871005355530.5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3624462522314.7104</v>
      </c>
      <c r="L5514" s="444">
        <f t="shared" ca="1" si="207"/>
        <v>873495467877845.25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873495467877845.25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3639564449491.022</v>
      </c>
      <c r="L5515" s="444">
        <f t="shared" ca="1" si="207"/>
        <v>877135032327336.25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877135032327336.25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3654729301363.9009</v>
      </c>
      <c r="L5516" s="444">
        <f t="shared" ca="1" si="207"/>
        <v>880789761628700.13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880789761628700.13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3669957340119.584</v>
      </c>
      <c r="L5517" s="444">
        <f t="shared" ca="1" si="207"/>
        <v>884459718968819.75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884459718968819.75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3685248829036.7495</v>
      </c>
      <c r="L5518" s="444">
        <f t="shared" ca="1" si="207"/>
        <v>888144967797856.5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888144967797856.5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3700604032491.0693</v>
      </c>
      <c r="L5519" s="444">
        <f t="shared" ca="1" si="207"/>
        <v>891845571830347.63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891845571830347.63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3716023215959.7817</v>
      </c>
      <c r="L5520" s="444">
        <f t="shared" ca="1" si="207"/>
        <v>895561595046307.38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895561595046307.38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3731506646026.2808</v>
      </c>
      <c r="L5521" s="444">
        <f t="shared" ca="1" si="207"/>
        <v>899293101692333.63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899293101692333.63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3747054590384.7231</v>
      </c>
      <c r="L5522" s="444">
        <f t="shared" ca="1" si="207"/>
        <v>903040156282718.38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903040156282718.38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3762667317844.6592</v>
      </c>
      <c r="L5523" s="444">
        <f t="shared" ca="1" si="207"/>
        <v>906802823600563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906802823600563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3778345098335.6792</v>
      </c>
      <c r="L5524" s="444">
        <f t="shared" ca="1" si="207"/>
        <v>910581168698898.63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910581168698898.63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3794088202912.0776</v>
      </c>
      <c r="L5525" s="444">
        <f t="shared" ca="1" si="207"/>
        <v>914375256901810.75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914375256901810.75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3809896903757.5449</v>
      </c>
      <c r="L5526" s="444">
        <f t="shared" ca="1" si="207"/>
        <v>918185153805568.25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918185153805568.25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3825771474189.8672</v>
      </c>
      <c r="L5527" s="444">
        <f t="shared" ca="1" si="207"/>
        <v>922010925279758.13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922010925279758.13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3841712188665.6587</v>
      </c>
      <c r="L5528" s="444">
        <f t="shared" ca="1" si="207"/>
        <v>925852637468423.75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925852637468423.75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3857719322785.0991</v>
      </c>
      <c r="L5529" s="444">
        <f t="shared" ca="1" si="207"/>
        <v>929710356791208.88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929710356791208.88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3873793153296.7031</v>
      </c>
      <c r="L5530" s="444">
        <f t="shared" ca="1" si="207"/>
        <v>933584149944505.63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933584149944505.63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3889933958102.1069</v>
      </c>
      <c r="L5531" s="444">
        <f t="shared" ca="1" si="207"/>
        <v>937474083902607.75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937474083902607.75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3906142016260.8657</v>
      </c>
      <c r="L5532" s="444">
        <f t="shared" ca="1" si="207"/>
        <v>941380225918868.63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941380225918868.63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3922417607995.2856</v>
      </c>
      <c r="L5533" s="444">
        <f t="shared" ca="1" si="207"/>
        <v>945302643526863.88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945302643526863.88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3938761014695.2661</v>
      </c>
      <c r="L5534" s="444">
        <f t="shared" ca="1" si="207"/>
        <v>949241404541559.13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949241404541559.13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3955172518923.1631</v>
      </c>
      <c r="L5535" s="444">
        <f t="shared" ca="1" si="207"/>
        <v>953196577060482.25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953196577060482.25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3971652404418.6753</v>
      </c>
      <c r="L5536" s="444">
        <f t="shared" ca="1" si="207"/>
        <v>957168229464900.88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957168229464900.88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3988200956103.7534</v>
      </c>
      <c r="L5537" s="444">
        <f t="shared" ca="1" si="207"/>
        <v>961156430421004.63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961156430421004.63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4004818460087.5195</v>
      </c>
      <c r="L5538" s="444">
        <f t="shared" ca="1" si="207"/>
        <v>965161248881092.13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965161248881092.13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4021505203671.2173</v>
      </c>
      <c r="L5539" s="444">
        <f t="shared" ca="1" si="207"/>
        <v>969182754084763.38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969182754084763.38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4038261475353.1807</v>
      </c>
      <c r="L5540" s="444">
        <f t="shared" ca="1" si="207"/>
        <v>973221015560116.5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973221015560116.5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4055087564833.8184</v>
      </c>
      <c r="L5541" s="444">
        <f t="shared" ca="1" si="207"/>
        <v>977276103124950.38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977276103124950.38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4071983763020.6265</v>
      </c>
      <c r="L5542" s="444">
        <f t="shared" ca="1" si="207"/>
        <v>981348086887971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981348086887971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4088950362033.2124</v>
      </c>
      <c r="L5543" s="444">
        <f t="shared" ca="1" si="207"/>
        <v>985437037250004.25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985437037250004.25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4105987655208.3516</v>
      </c>
      <c r="L5544" s="444">
        <f t="shared" ca="1" si="207"/>
        <v>989543024905212.63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989543024905212.63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4123095937105.0527</v>
      </c>
      <c r="L5545" s="444">
        <f t="shared" ca="1" si="207"/>
        <v>993666120842317.63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993666120842317.63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4140275503509.6567</v>
      </c>
      <c r="L5546" s="444">
        <f t="shared" ca="1" si="207"/>
        <v>997806396345827.25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997806396345827.25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4157526651440.9468</v>
      </c>
      <c r="L5547" s="444">
        <f t="shared" ca="1" si="207"/>
        <v>1001963922997268.3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1001963922997268.3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4174849679155.2837</v>
      </c>
      <c r="L5548" s="444">
        <f t="shared" ca="1" si="207"/>
        <v>1006138772676423.5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1006138772676423.5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4192244886151.7651</v>
      </c>
      <c r="L5549" s="444">
        <f t="shared" ca="1" si="207"/>
        <v>1010331017562575.3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1010331017562575.3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4209712573177.3965</v>
      </c>
      <c r="L5550" s="444">
        <f t="shared" ca="1" si="207"/>
        <v>1014540730135752.6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1014540730135752.6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4227253042232.3027</v>
      </c>
      <c r="L5551" s="444">
        <f t="shared" ca="1" si="207"/>
        <v>1018767983177984.9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1018767983177984.9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4244866596574.9375</v>
      </c>
      <c r="L5552" s="444">
        <f t="shared" ca="1" si="207"/>
        <v>1023012849774559.8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1023012849774559.8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4262553540727.332</v>
      </c>
      <c r="L5553" s="444">
        <f t="shared" ca="1" si="207"/>
        <v>1027275403315287.1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1027275403315287.1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4280314180480.3628</v>
      </c>
      <c r="L5554" s="444">
        <f t="shared" ca="1" si="207"/>
        <v>1031555717495767.5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1031555717495767.5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4298148822899.0317</v>
      </c>
      <c r="L5555" s="444">
        <f t="shared" ca="1" si="207"/>
        <v>1035853866318666.5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1035853866318666.5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4316057776327.7764</v>
      </c>
      <c r="L5556" s="444">
        <f t="shared" ca="1" si="207"/>
        <v>1040169924094994.3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1040169924094994.3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4334041350395.8086</v>
      </c>
      <c r="L5557" s="444">
        <f t="shared" ca="1" si="207"/>
        <v>1044503965445390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1044503965445390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4352099856022.4575</v>
      </c>
      <c r="L5558" s="444">
        <f t="shared" ca="1" si="207"/>
        <v>1048856065301412.5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1048856065301412.5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4370233605422.5527</v>
      </c>
      <c r="L5559" s="444">
        <f t="shared" ca="1" si="207"/>
        <v>1053226298906835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1053226298906835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4388442912111.8125</v>
      </c>
      <c r="L5560" s="444">
        <f t="shared" ca="1" si="207"/>
        <v>1057614741818946.8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1057614741818946.8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4406728090912.2783</v>
      </c>
      <c r="L5561" s="444">
        <f t="shared" ca="1" si="207"/>
        <v>1062021469909859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1062021469909859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4425089457957.7461</v>
      </c>
      <c r="L5562" s="444">
        <f t="shared" ca="1" si="207"/>
        <v>1066446559367816.8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1066446559367816.8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4443527330699.2363</v>
      </c>
      <c r="L5563" s="444">
        <f t="shared" ca="1" si="207"/>
        <v>1070890086698516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1070890086698516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4462042027910.4834</v>
      </c>
      <c r="L5564" s="444">
        <f t="shared" ca="1" si="207"/>
        <v>1075352128726426.5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1075352128726426.5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4480633869693.4434</v>
      </c>
      <c r="L5565" s="444">
        <f t="shared" ca="1" si="207"/>
        <v>1079832762596120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1079832762596120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4499303177483.834</v>
      </c>
      <c r="L5566" s="444">
        <f t="shared" ca="1" si="207"/>
        <v>1084332065773603.9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1084332065773603.9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4518050274056.6826</v>
      </c>
      <c r="L5567" s="444">
        <f t="shared" ca="1" si="207"/>
        <v>1088850116047660.5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1088850116047660.5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4536875483531.9189</v>
      </c>
      <c r="L5568" s="444">
        <f t="shared" ca="1" si="207"/>
        <v>1093386991531192.4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1093386991531192.4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4555779131379.9678</v>
      </c>
      <c r="L5569" s="444">
        <f t="shared" ca="1" si="207"/>
        <v>1097942770662572.4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1097942770662572.4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4574761544427.3848</v>
      </c>
      <c r="L5570" s="444">
        <f t="shared" ca="1" si="207"/>
        <v>1102517532206999.8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1102517532206999.8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4593823050862.499</v>
      </c>
      <c r="L5571" s="444">
        <f t="shared" ca="1" si="207"/>
        <v>1107111355257862.3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1107111355257862.3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4612963980241.0928</v>
      </c>
      <c r="L5572" s="444">
        <f t="shared" ca="1" si="207"/>
        <v>1111724319238103.4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1111724319238103.4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4632184663492.0977</v>
      </c>
      <c r="L5573" s="444">
        <f t="shared" ca="1" si="207"/>
        <v>1116356503901595.5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1116356503901595.5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4651485432923.3145</v>
      </c>
      <c r="L5574" s="444">
        <f t="shared" ca="1" si="207"/>
        <v>1121007989334518.9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1121007989334518.9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4670866622227.1621</v>
      </c>
      <c r="L5575" s="444">
        <f t="shared" ca="1" si="207"/>
        <v>1125678855956746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1125678855956746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4690328566486.4414</v>
      </c>
      <c r="L5576" s="444">
        <f t="shared" ca="1" si="207"/>
        <v>1130369184523232.5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1130369184523232.5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4709871602180.1357</v>
      </c>
      <c r="L5577" s="444">
        <f t="shared" ca="1" si="207"/>
        <v>1135079056125412.8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1135079056125412.8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4729496067189.2197</v>
      </c>
      <c r="L5578" s="444">
        <f t="shared" ca="1" si="207"/>
        <v>1139808552192602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1139808552192602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4749202300802.5078</v>
      </c>
      <c r="L5579" s="444">
        <f t="shared" ca="1" si="207"/>
        <v>1144557754493404.5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1144557754493404.5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4768990643722.5186</v>
      </c>
      <c r="L5580" s="444">
        <f t="shared" ca="1" si="207"/>
        <v>1149326745137127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1149326745137127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4788861438071.3623</v>
      </c>
      <c r="L5581" s="444">
        <f t="shared" ca="1" si="207"/>
        <v>1154115606575198.3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1154115606575198.3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4808815027396.6592</v>
      </c>
      <c r="L5582" s="444">
        <f t="shared" ca="1" si="207"/>
        <v>1158924421602595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1158924421602595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4828851756677.4795</v>
      </c>
      <c r="L5583" s="444">
        <f t="shared" ca="1" si="207"/>
        <v>1163753273359272.5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1163753273359272.5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4848971972330.3018</v>
      </c>
      <c r="L5584" s="444">
        <f t="shared" ca="1" si="207"/>
        <v>1168602245331602.8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1168602245331602.8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4869176022215.0117</v>
      </c>
      <c r="L5585" s="444">
        <f t="shared" ca="1" si="207"/>
        <v>1173471421353817.8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1173471421353817.8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4889464255640.9072</v>
      </c>
      <c r="L5586" s="444">
        <f t="shared" ca="1" si="207"/>
        <v>1178360885609458.8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1178360885609458.8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4909837023372.7451</v>
      </c>
      <c r="L5587" s="444">
        <f t="shared" ca="1" si="207"/>
        <v>1183270722632831.5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1183270722632831.5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4930294677636.7979</v>
      </c>
      <c r="L5588" s="444">
        <f t="shared" ca="1" si="207"/>
        <v>1188201017310468.3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1188201017310468.3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4950837572126.9512</v>
      </c>
      <c r="L5589" s="444">
        <f t="shared" ca="1" si="207"/>
        <v>1193151854882595.3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1193151854882595.3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4971466062010.8135</v>
      </c>
      <c r="L5590" s="444">
        <f t="shared" ca="1" si="207"/>
        <v>1198123320944606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1198123320944606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4992180503935.8584</v>
      </c>
      <c r="L5591" s="444">
        <f t="shared" ca="1" si="207"/>
        <v>1203115501448541.8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1203115501448541.8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5012981256035.5908</v>
      </c>
      <c r="L5592" s="444">
        <f t="shared" ca="1" si="207"/>
        <v>1208128482704577.3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1208128482704577.3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5033868677935.7383</v>
      </c>
      <c r="L5593" s="444">
        <f t="shared" ca="1" si="207"/>
        <v>1213162351382513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1213162351382513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5054843130760.4707</v>
      </c>
      <c r="L5594" s="444">
        <f t="shared" ca="1" si="207"/>
        <v>1218217194513273.5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1218217194513273.5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5075904977138.6396</v>
      </c>
      <c r="L5595" s="444">
        <f t="shared" ca="1" si="207"/>
        <v>1223293099490412.3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1223293099490412.3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5097054581210.0508</v>
      </c>
      <c r="L5596" s="444">
        <f t="shared" ca="1" si="207"/>
        <v>1228390154071622.3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1228390154071622.3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5118292308631.7598</v>
      </c>
      <c r="L5597" s="444">
        <f t="shared" ca="1" si="207"/>
        <v>1233508446380254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1233508446380254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5139618526584.3916</v>
      </c>
      <c r="L5598" s="444">
        <f t="shared" ca="1" si="207"/>
        <v>1238648064906838.5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1238648064906838.5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5161033603778.4941</v>
      </c>
      <c r="L5599" s="444">
        <f t="shared" ca="1" si="207"/>
        <v>1243809098510617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1243809098510617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5182537910460.9043</v>
      </c>
      <c r="L5600" s="444">
        <f t="shared" ca="1" si="207"/>
        <v>1248991636421078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1248991636421078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5204131818421.1582</v>
      </c>
      <c r="L5601" s="444">
        <f t="shared" ca="1" si="207"/>
        <v>1254195768239499.3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1254195768239499.3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5225815700997.9131</v>
      </c>
      <c r="L5602" s="444">
        <f t="shared" ca="1" si="207"/>
        <v>1259421583940497.3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1259421583940497.3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5247589933085.4053</v>
      </c>
      <c r="L5603" s="444">
        <f t="shared" ca="1" si="207"/>
        <v>1264669173873582.8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1264669173873582.8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5269454891139.9277</v>
      </c>
      <c r="L5604" s="444">
        <f t="shared" ca="1" si="207"/>
        <v>1269938628764722.8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1269938628764722.8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5291410953186.3447</v>
      </c>
      <c r="L5605" s="444">
        <f t="shared" ca="1" si="207"/>
        <v>1275230039717909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1275230039717909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5313458498824.6211</v>
      </c>
      <c r="L5606" s="444">
        <f t="shared" ca="1" si="207"/>
        <v>1280543498216733.5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1280543498216733.5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5335597909236.3896</v>
      </c>
      <c r="L5607" s="444">
        <f t="shared" ca="1" si="207"/>
        <v>1285879096125970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1285879096125970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5357829567191.542</v>
      </c>
      <c r="L5608" s="444">
        <f t="shared" ca="1" si="207"/>
        <v>1291236925693161.5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1291236925693161.5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5380153857054.8398</v>
      </c>
      <c r="L5609" s="444">
        <f t="shared" ca="1" si="207"/>
        <v>1296617079550216.3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1296617079550216.3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5402571164792.5674</v>
      </c>
      <c r="L5610" s="444">
        <f t="shared" ca="1" si="207"/>
        <v>1302019650715008.8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1302019650715008.8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5425081877979.2031</v>
      </c>
      <c r="L5611" s="444">
        <f t="shared" ca="1" si="207"/>
        <v>1307444732592988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1307444732592988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5447686385804.1162</v>
      </c>
      <c r="L5612" s="444">
        <f t="shared" ca="1" si="207"/>
        <v>1312892418978792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1312892418978792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5470385079078.2998</v>
      </c>
      <c r="L5613" s="444">
        <f t="shared" ca="1" si="207"/>
        <v>1318362804057870.3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1318362804057870.3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5493178350241.126</v>
      </c>
      <c r="L5614" s="444">
        <f t="shared" ca="1" si="207"/>
        <v>1323855982408111.5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1323855982408111.5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5516066593367.1309</v>
      </c>
      <c r="L5615" s="444">
        <f t="shared" ca="1" si="207"/>
        <v>1329372049001478.8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1329372049001478.8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5539050204172.8281</v>
      </c>
      <c r="L5616" s="444">
        <f t="shared" ca="1" si="207"/>
        <v>1334911099205651.5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1334911099205651.5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5562129580023.5479</v>
      </c>
      <c r="L5617" s="444">
        <f t="shared" ca="1" si="207"/>
        <v>1340473228785675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1340473228785675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5585305119940.3125</v>
      </c>
      <c r="L5618" s="444">
        <f t="shared" ref="L5618:L5872" ca="1" si="212">I5618-J5618+K5618</f>
        <v>1346058533905615.3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1346058533905615.3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5608577224606.7305</v>
      </c>
      <c r="L5619" s="444">
        <f t="shared" ca="1" si="212"/>
        <v>1351667111130222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1351667111130222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5631946296375.9248</v>
      </c>
      <c r="L5620" s="444">
        <f t="shared" ca="1" si="212"/>
        <v>1357299057426598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1357299057426598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5655412739277.4912</v>
      </c>
      <c r="L5621" s="444">
        <f t="shared" ca="1" si="212"/>
        <v>1362954470165875.5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1362954470165875.5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5678976959024.4814</v>
      </c>
      <c r="L5622" s="444">
        <f t="shared" ca="1" si="212"/>
        <v>1368633447124900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1368633447124900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5702639363020.417</v>
      </c>
      <c r="L5623" s="444">
        <f t="shared" ca="1" si="212"/>
        <v>1374336086487920.5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1374336086487920.5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5726400360366.335</v>
      </c>
      <c r="L5624" s="444">
        <f t="shared" ca="1" si="212"/>
        <v>1380062486848286.8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1380062486848286.8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5750260361867.8613</v>
      </c>
      <c r="L5625" s="444">
        <f t="shared" ca="1" si="212"/>
        <v>1385812747210154.5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1385812747210154.5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5774219780042.3105</v>
      </c>
      <c r="L5626" s="444">
        <f t="shared" ca="1" si="212"/>
        <v>1391586966990196.8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1391586966990196.8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5798279029125.8193</v>
      </c>
      <c r="L5627" s="444">
        <f t="shared" ca="1" si="212"/>
        <v>1397385246019322.5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1397385246019322.5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5822438525080.5107</v>
      </c>
      <c r="L5628" s="444">
        <f t="shared" ca="1" si="212"/>
        <v>1403207684544403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1403207684544403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5846698685601.6787</v>
      </c>
      <c r="L5629" s="444">
        <f t="shared" ca="1" si="212"/>
        <v>1409054383230004.8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1409054383230004.8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5871059930125.0195</v>
      </c>
      <c r="L5630" s="444">
        <f t="shared" ca="1" si="212"/>
        <v>1414925443160129.8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1414925443160129.8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5895522679833.874</v>
      </c>
      <c r="L5631" s="444">
        <f t="shared" ca="1" si="212"/>
        <v>1420820965839963.5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1420820965839963.5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5920087357666.5146</v>
      </c>
      <c r="L5632" s="444">
        <f t="shared" ca="1" si="212"/>
        <v>1426741053197630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1426741053197630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5944754388323.458</v>
      </c>
      <c r="L5633" s="444">
        <f t="shared" ca="1" si="212"/>
        <v>1432685807585953.5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1432685807585953.5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5969524198274.8066</v>
      </c>
      <c r="L5634" s="444">
        <f t="shared" ca="1" si="212"/>
        <v>1438655331784228.3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1438655331784228.3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5994397215767.6172</v>
      </c>
      <c r="L5635" s="444">
        <f t="shared" ca="1" si="212"/>
        <v>1444649728999995.8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1444649728999995.8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6019373870833.3154</v>
      </c>
      <c r="L5636" s="444">
        <f t="shared" ca="1" si="212"/>
        <v>1450669102870829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1450669102870829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6044454595295.1211</v>
      </c>
      <c r="L5637" s="444">
        <f t="shared" ca="1" si="212"/>
        <v>1456713557466124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1456713557466124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6069639822775.5166</v>
      </c>
      <c r="L5638" s="444">
        <f t="shared" ca="1" si="212"/>
        <v>1462783197288899.5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1462783197288899.5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6094929988703.748</v>
      </c>
      <c r="L5639" s="444">
        <f t="shared" ca="1" si="212"/>
        <v>1468878127277603.3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1468878127277603.3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6120325530323.3467</v>
      </c>
      <c r="L5640" s="444">
        <f t="shared" ca="1" si="212"/>
        <v>1474998452807926.5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1474998452807926.5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6145826886699.6934</v>
      </c>
      <c r="L5641" s="444">
        <f t="shared" ca="1" si="212"/>
        <v>1481144279694626.3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1481144279694626.3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6171434498727.6094</v>
      </c>
      <c r="L5642" s="444">
        <f t="shared" ca="1" si="212"/>
        <v>1487315714193353.8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1487315714193353.8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6197148809138.9736</v>
      </c>
      <c r="L5643" s="444">
        <f t="shared" ca="1" si="212"/>
        <v>1493512863002492.8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1493512863002492.8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6222970262510.3867</v>
      </c>
      <c r="L5644" s="444">
        <f t="shared" ca="1" si="212"/>
        <v>1499735833265003.3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1499735833265003.3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6248899305270.8467</v>
      </c>
      <c r="L5645" s="444">
        <f t="shared" ca="1" si="212"/>
        <v>1505984732570274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1505984732570274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6274936385709.4746</v>
      </c>
      <c r="L5646" s="444">
        <f t="shared" ca="1" si="212"/>
        <v>1512259668955983.5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1512259668955983.5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6301081953983.2646</v>
      </c>
      <c r="L5647" s="444">
        <f t="shared" ca="1" si="212"/>
        <v>1518560750909966.8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1518560750909966.8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6327336462124.8613</v>
      </c>
      <c r="L5648" s="444">
        <f t="shared" ca="1" si="212"/>
        <v>1524888087372091.5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1524888087372091.5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6353700364050.3809</v>
      </c>
      <c r="L5649" s="444">
        <f t="shared" ca="1" si="212"/>
        <v>1531241787736142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1531241787736142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6380174115567.2578</v>
      </c>
      <c r="L5650" s="444">
        <f t="shared" ca="1" si="212"/>
        <v>1537621961851709.3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1537621961851709.3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6406758174382.1221</v>
      </c>
      <c r="L5651" s="444">
        <f t="shared" ca="1" si="212"/>
        <v>1544028720026091.3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1544028720026091.3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6433453000108.7139</v>
      </c>
      <c r="L5652" s="444">
        <f t="shared" ca="1" si="212"/>
        <v>1550462173026200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1550462173026200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6460259054275.833</v>
      </c>
      <c r="L5653" s="444">
        <f t="shared" ca="1" si="212"/>
        <v>1556922432080475.8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1556922432080475.8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6487176800335.3154</v>
      </c>
      <c r="L5654" s="444">
        <f t="shared" ca="1" si="212"/>
        <v>1563409608880811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1563409608880811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6514206703670.0459</v>
      </c>
      <c r="L5655" s="444">
        <f t="shared" ca="1" si="212"/>
        <v>1569923815584481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1569923815584481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6541349231602.0039</v>
      </c>
      <c r="L5656" s="444">
        <f t="shared" ca="1" si="212"/>
        <v>1576465164816083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1576465164816083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6568604853400.3457</v>
      </c>
      <c r="L5657" s="444">
        <f t="shared" ca="1" si="212"/>
        <v>1583033769669483.3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1583033769669483.3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6595974040289.5137</v>
      </c>
      <c r="L5658" s="444">
        <f t="shared" ca="1" si="212"/>
        <v>1589629743709772.8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1589629743709772.8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6623457265457.3867</v>
      </c>
      <c r="L5659" s="444">
        <f t="shared" ca="1" si="212"/>
        <v>1596253200975230.3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1596253200975230.3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6651055004063.459</v>
      </c>
      <c r="L5660" s="444">
        <f t="shared" ca="1" si="212"/>
        <v>1602904255979293.8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1602904255979293.8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6678767733247.0576</v>
      </c>
      <c r="L5661" s="444">
        <f t="shared" ca="1" si="212"/>
        <v>1609583023712540.8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1609583023712540.8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6706595932135.5859</v>
      </c>
      <c r="L5662" s="444">
        <f t="shared" ca="1" si="212"/>
        <v>1616289619644676.3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1616289619644676.3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6734540081852.8174</v>
      </c>
      <c r="L5663" s="444">
        <f t="shared" ca="1" si="212"/>
        <v>1623024159726529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1623024159726529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6762600665527.2041</v>
      </c>
      <c r="L5664" s="444">
        <f t="shared" ca="1" si="212"/>
        <v>1629786760392056.3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1629786760392056.3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6790778168300.2344</v>
      </c>
      <c r="L5665" s="444">
        <f t="shared" ca="1" si="212"/>
        <v>1636577538560356.5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1636577538560356.5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6819073077334.8184</v>
      </c>
      <c r="L5666" s="444">
        <f t="shared" ca="1" si="212"/>
        <v>1643396611637691.3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1643396611637691.3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6847485881823.7139</v>
      </c>
      <c r="L5667" s="444">
        <f t="shared" ca="1" si="212"/>
        <v>1650244097519515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1650244097519515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6876017072997.9795</v>
      </c>
      <c r="L5668" s="444">
        <f t="shared" ca="1" si="212"/>
        <v>1657120114592513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1657120114592513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6904667144135.4707</v>
      </c>
      <c r="L5669" s="444">
        <f t="shared" ca="1" si="212"/>
        <v>1664024781736648.5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1664024781736648.5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6933436590569.3691</v>
      </c>
      <c r="L5670" s="444">
        <f t="shared" ca="1" si="212"/>
        <v>1670958218327217.8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1670958218327217.8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6962325909696.7402</v>
      </c>
      <c r="L5671" s="444">
        <f t="shared" ca="1" si="212"/>
        <v>1677920544236914.5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1677920544236914.5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6991335600987.1436</v>
      </c>
      <c r="L5672" s="444">
        <f t="shared" ca="1" si="212"/>
        <v>1684911879837901.8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1684911879837901.8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7020466165991.2568</v>
      </c>
      <c r="L5673" s="444">
        <f t="shared" ca="1" si="212"/>
        <v>1691932346003893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1691932346003893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7049718108349.5537</v>
      </c>
      <c r="L5674" s="444">
        <f t="shared" ca="1" si="212"/>
        <v>1698982064112242.5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1698982064112242.5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7079091933801.0107</v>
      </c>
      <c r="L5675" s="444">
        <f t="shared" ca="1" si="212"/>
        <v>1706061156046043.5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1706061156046043.5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7108588150191.8477</v>
      </c>
      <c r="L5676" s="444">
        <f t="shared" ca="1" si="212"/>
        <v>1713169744196235.3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1713169744196235.3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7138207267484.3135</v>
      </c>
      <c r="L5677" s="444">
        <f t="shared" ca="1" si="212"/>
        <v>1720307951463719.5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1720307951463719.5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7167949797765.498</v>
      </c>
      <c r="L5678" s="444">
        <f t="shared" ca="1" si="212"/>
        <v>1727475901261485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1727475901261485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7197816255256.1875</v>
      </c>
      <c r="L5679" s="444">
        <f t="shared" ca="1" si="212"/>
        <v>1734673717516741.3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1734673717516741.3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7227807156319.7549</v>
      </c>
      <c r="L5680" s="444">
        <f t="shared" ca="1" si="212"/>
        <v>1741901524673061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1741901524673061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7257923019471.0869</v>
      </c>
      <c r="L5681" s="444">
        <f t="shared" ca="1" si="212"/>
        <v>1749159447692532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1749159447692532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7288164365385.5498</v>
      </c>
      <c r="L5682" s="444">
        <f t="shared" ca="1" si="212"/>
        <v>1756447612057917.5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1756447612057917.5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7318531716907.9883</v>
      </c>
      <c r="L5683" s="444">
        <f t="shared" ca="1" si="212"/>
        <v>1763766143774825.5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1763766143774825.5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7349025599061.7725</v>
      </c>
      <c r="L5684" s="444">
        <f t="shared" ca="1" si="212"/>
        <v>1771115169373887.3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1771115169373887.3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7379646539057.8633</v>
      </c>
      <c r="L5685" s="444">
        <f t="shared" ca="1" si="212"/>
        <v>1778494815912945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1778494815912945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7410395066303.9375</v>
      </c>
      <c r="L5686" s="444">
        <f t="shared" ca="1" si="212"/>
        <v>1785905210979249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1785905210979249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7441271712413.5371</v>
      </c>
      <c r="L5687" s="444">
        <f t="shared" ca="1" si="212"/>
        <v>1793346482691662.5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1793346482691662.5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7472277011215.2588</v>
      </c>
      <c r="L5688" s="444">
        <f t="shared" ca="1" si="212"/>
        <v>1800818759702877.8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1800818759702877.8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7503411498761.9902</v>
      </c>
      <c r="L5689" s="444">
        <f t="shared" ca="1" si="212"/>
        <v>1808322171201639.8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1808322171201639.8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7534675713340.1641</v>
      </c>
      <c r="L5690" s="444">
        <f t="shared" ca="1" si="212"/>
        <v>1815856846914980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1815856846914980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7566070195479.083</v>
      </c>
      <c r="L5691" s="444">
        <f t="shared" ca="1" si="212"/>
        <v>1823422917110459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1823422917110459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7597595487960.2461</v>
      </c>
      <c r="L5692" s="444">
        <f t="shared" ca="1" si="212"/>
        <v>1831020512598419.3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1831020512598419.3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7629252135826.7471</v>
      </c>
      <c r="L5693" s="444">
        <f t="shared" ca="1" si="212"/>
        <v>1838649764734246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1838649764734246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7661040686392.6914</v>
      </c>
      <c r="L5694" s="444">
        <f t="shared" ca="1" si="212"/>
        <v>1846310805420638.8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1846310805420638.8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7692961689252.6611</v>
      </c>
      <c r="L5695" s="444">
        <f t="shared" ca="1" si="212"/>
        <v>1854003767109891.5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1854003767109891.5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7725015696291.2148</v>
      </c>
      <c r="L5696" s="444">
        <f t="shared" ca="1" si="212"/>
        <v>1861728782806182.8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1861728782806182.8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7757203261692.4277</v>
      </c>
      <c r="L5697" s="444">
        <f t="shared" ca="1" si="212"/>
        <v>1869485986067875.3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1869485986067875.3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7789524941949.4795</v>
      </c>
      <c r="L5698" s="444">
        <f t="shared" ca="1" si="212"/>
        <v>1877275511009824.8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1877275511009824.8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7821981295874.2695</v>
      </c>
      <c r="L5699" s="444">
        <f t="shared" ca="1" si="212"/>
        <v>1885097492305699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1885097492305699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7854572884607.0781</v>
      </c>
      <c r="L5700" s="444">
        <f t="shared" ca="1" si="212"/>
        <v>1892952065190306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1892952065190306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7887300271626.2744</v>
      </c>
      <c r="L5701" s="444">
        <f t="shared" ca="1" si="212"/>
        <v>1900839365461932.3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1900839365461932.3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7920164022758.0498</v>
      </c>
      <c r="L5702" s="444">
        <f t="shared" ca="1" si="212"/>
        <v>1908759529484690.3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1908759529484690.3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7953164706186.209</v>
      </c>
      <c r="L5703" s="444">
        <f t="shared" ca="1" si="212"/>
        <v>1916712694190876.5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1916712694190876.5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7986302892461.9854</v>
      </c>
      <c r="L5704" s="444">
        <f t="shared" ca="1" si="212"/>
        <v>1924698997083338.5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1924698997083338.5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8019579154513.9092</v>
      </c>
      <c r="L5705" s="444">
        <f t="shared" ca="1" si="212"/>
        <v>1932718576237852.5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1932718576237852.5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8052994067657.7188</v>
      </c>
      <c r="L5706" s="444">
        <f t="shared" ca="1" si="212"/>
        <v>1940771570305510.3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1940771570305510.3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8086548209606.2939</v>
      </c>
      <c r="L5707" s="444">
        <f t="shared" ca="1" si="212"/>
        <v>1948858118515116.5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1948858118515116.5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8120242160479.6533</v>
      </c>
      <c r="L5708" s="444">
        <f t="shared" ca="1" si="212"/>
        <v>1956978360675596.3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1956978360675596.3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8154076502814.9844</v>
      </c>
      <c r="L5709" s="444">
        <f t="shared" ca="1" si="212"/>
        <v>1965132437178411.3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1965132437178411.3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8188051821576.7139</v>
      </c>
      <c r="L5710" s="444">
        <f t="shared" ca="1" si="212"/>
        <v>1973320488999988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1973320488999988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8222168704166.6162</v>
      </c>
      <c r="L5711" s="444">
        <f t="shared" ca="1" si="212"/>
        <v>1981542657704154.5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1981542657704154.5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8256427740433.9766</v>
      </c>
      <c r="L5712" s="444">
        <f t="shared" ca="1" si="212"/>
        <v>1989799085444588.5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1989799085444588.5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8290829522685.7852</v>
      </c>
      <c r="L5713" s="444">
        <f t="shared" ca="1" si="212"/>
        <v>1998089914967274.3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1998089914967274.3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8325374645696.9756</v>
      </c>
      <c r="L5714" s="444">
        <f t="shared" ca="1" si="212"/>
        <v>2006415289612971.3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2006415289612971.3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8360063706720.7139</v>
      </c>
      <c r="L5715" s="444">
        <f t="shared" ca="1" si="212"/>
        <v>2014775353319692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2014775353319692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8394897305498.7168</v>
      </c>
      <c r="L5716" s="444">
        <f t="shared" ca="1" si="212"/>
        <v>2023170250625190.8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2023170250625190.8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8429876044271.6279</v>
      </c>
      <c r="L5717" s="444">
        <f t="shared" ca="1" si="212"/>
        <v>2031600126669462.5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2031600126669462.5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8465000527789.4268</v>
      </c>
      <c r="L5718" s="444">
        <f t="shared" ca="1" si="212"/>
        <v>2040065127197252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2040065127197252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8500271363321.8828</v>
      </c>
      <c r="L5719" s="444">
        <f t="shared" ca="1" si="212"/>
        <v>2048565398560574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2048565398560574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8535689160669.0576</v>
      </c>
      <c r="L5720" s="444">
        <f t="shared" ca="1" si="212"/>
        <v>2057101087721243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2057101087721243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8571254532171.8457</v>
      </c>
      <c r="L5721" s="444">
        <f t="shared" ca="1" si="212"/>
        <v>2065672342253414.8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2065672342253414.8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8606968092722.5615</v>
      </c>
      <c r="L5722" s="444">
        <f t="shared" ca="1" si="212"/>
        <v>2074279310346137.3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2074279310346137.3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8642830459775.5713</v>
      </c>
      <c r="L5723" s="444">
        <f t="shared" ca="1" si="212"/>
        <v>2082922140805912.8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2082922140805912.8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8678842253357.9697</v>
      </c>
      <c r="L5724" s="444">
        <f t="shared" ca="1" si="212"/>
        <v>2091600983059270.8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2091600983059270.8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8715004096080.2949</v>
      </c>
      <c r="L5725" s="444">
        <f t="shared" ca="1" si="212"/>
        <v>2100315987155351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2100315987155351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8751316613147.2959</v>
      </c>
      <c r="L5726" s="444">
        <f t="shared" ca="1" si="212"/>
        <v>2109067303768498.3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2109067303768498.3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8787780432368.7432</v>
      </c>
      <c r="L5727" s="444">
        <f t="shared" ca="1" si="212"/>
        <v>2117855084200867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2117855084200867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8824396184170.2793</v>
      </c>
      <c r="L5728" s="444">
        <f t="shared" ca="1" si="212"/>
        <v>2126679480385037.3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2126679480385037.3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8861164501604.3203</v>
      </c>
      <c r="L5729" s="444">
        <f t="shared" ca="1" si="212"/>
        <v>2135540644886641.5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2135540644886641.5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8898086020361.0059</v>
      </c>
      <c r="L5730" s="444">
        <f t="shared" ca="1" si="212"/>
        <v>2144438730907002.5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2144438730907002.5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8935161378779.1758</v>
      </c>
      <c r="L5731" s="444">
        <f t="shared" ca="1" si="212"/>
        <v>2153373892285781.8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2153373892285781.8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8972391217857.4238</v>
      </c>
      <c r="L5732" s="444">
        <f t="shared" ca="1" si="212"/>
        <v>2162346283503639.3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2162346283503639.3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9009776181265.1621</v>
      </c>
      <c r="L5733" s="444">
        <f t="shared" ca="1" si="212"/>
        <v>2171356059684904.5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2171356059684904.5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9047316915353.7695</v>
      </c>
      <c r="L5734" s="444">
        <f t="shared" ca="1" si="212"/>
        <v>2180403376600258.3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2180403376600258.3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9085014069167.7422</v>
      </c>
      <c r="L5735" s="444">
        <f t="shared" ca="1" si="212"/>
        <v>2189488390669426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2189488390669426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9122868294455.9414</v>
      </c>
      <c r="L5736" s="444">
        <f t="shared" ca="1" si="212"/>
        <v>2198611258963882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2198611258963882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9160880245682.8398</v>
      </c>
      <c r="L5737" s="444">
        <f t="shared" ca="1" si="212"/>
        <v>2207772139209564.8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2207772139209564.8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9199050580039.8535</v>
      </c>
      <c r="L5738" s="444">
        <f t="shared" ca="1" si="212"/>
        <v>2216971189789604.5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2216971189789604.5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9237379957456.6855</v>
      </c>
      <c r="L5739" s="444">
        <f t="shared" ca="1" si="212"/>
        <v>2226208569747061.3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2226208569747061.3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9275869040612.7559</v>
      </c>
      <c r="L5740" s="444">
        <f t="shared" ca="1" si="212"/>
        <v>2235484438787674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2235484438787674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9314518494948.6406</v>
      </c>
      <c r="L5741" s="444">
        <f t="shared" ca="1" si="212"/>
        <v>2244798957282622.8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2244798957282622.8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9353328988677.5938</v>
      </c>
      <c r="L5742" s="444">
        <f t="shared" ca="1" si="212"/>
        <v>2254152286271300.5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2254152286271300.5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9392301192797.0859</v>
      </c>
      <c r="L5743" s="444">
        <f t="shared" ca="1" si="212"/>
        <v>2263544587464097.5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2263544587464097.5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9431435781100.4063</v>
      </c>
      <c r="L5744" s="444">
        <f t="shared" ca="1" si="212"/>
        <v>2272976023245198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2272976023245198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9470733430188.3242</v>
      </c>
      <c r="L5745" s="444">
        <f t="shared" ca="1" si="212"/>
        <v>2282446756675386.5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2282446756675386.5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9510194819480.7773</v>
      </c>
      <c r="L5746" s="444">
        <f t="shared" ca="1" si="212"/>
        <v>2291956951494867.5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2291956951494867.5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9549820631228.6152</v>
      </c>
      <c r="L5747" s="444">
        <f t="shared" ca="1" si="212"/>
        <v>2301506772126096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2301506772126096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9589611550525.4004</v>
      </c>
      <c r="L5748" s="444">
        <f t="shared" ca="1" si="212"/>
        <v>2311096383676621.5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2311096383676621.5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9629568265319.2559</v>
      </c>
      <c r="L5749" s="444">
        <f t="shared" ca="1" si="212"/>
        <v>2320725951941941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2320725951941941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9669691466424.7539</v>
      </c>
      <c r="L5750" s="444">
        <f t="shared" ca="1" si="212"/>
        <v>2330395643408366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2330395643408366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9709981847534.8574</v>
      </c>
      <c r="L5751" s="444">
        <f t="shared" ca="1" si="212"/>
        <v>2340105625255901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2340105625255901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9750440105232.9199</v>
      </c>
      <c r="L5752" s="444">
        <f t="shared" ca="1" si="212"/>
        <v>2349856065361134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2349856065361134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9791066939004.7246</v>
      </c>
      <c r="L5753" s="444">
        <f t="shared" ca="1" si="212"/>
        <v>2359647132300138.5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2359647132300138.5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9831863051250.5762</v>
      </c>
      <c r="L5754" s="444">
        <f t="shared" ca="1" si="212"/>
        <v>2369478995351389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2369478995351389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9872829147297.4531</v>
      </c>
      <c r="L5755" s="444">
        <f t="shared" ca="1" si="212"/>
        <v>2379351824498686.5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2379351824498686.5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9913965935411.1934</v>
      </c>
      <c r="L5756" s="444">
        <f t="shared" ca="1" si="212"/>
        <v>2389265790434097.5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2389265790434097.5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9955274126808.7402</v>
      </c>
      <c r="L5757" s="444">
        <f t="shared" ca="1" si="212"/>
        <v>2399221064560906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2399221064560906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9996754435670.4414</v>
      </c>
      <c r="L5758" s="444">
        <f t="shared" ca="1" si="212"/>
        <v>2409217818996576.5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2409217818996576.5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10038407579152.402</v>
      </c>
      <c r="L5759" s="444">
        <f t="shared" ca="1" si="212"/>
        <v>2419256226575729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2419256226575729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10080234277398.871</v>
      </c>
      <c r="L5760" s="444">
        <f t="shared" ca="1" si="212"/>
        <v>2429336460853128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2429336460853128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10122235253554.699</v>
      </c>
      <c r="L5761" s="444">
        <f t="shared" ca="1" si="212"/>
        <v>2439458696106682.5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2439458696106682.5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10164411233777.844</v>
      </c>
      <c r="L5762" s="444">
        <f t="shared" ca="1" si="212"/>
        <v>2449623107340460.5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2449623107340460.5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10206762947251.918</v>
      </c>
      <c r="L5763" s="444">
        <f t="shared" ca="1" si="212"/>
        <v>2459829870287712.5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2459829870287712.5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10249291126198.803</v>
      </c>
      <c r="L5764" s="444">
        <f t="shared" ca="1" si="212"/>
        <v>2470079161413911.5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2470079161413911.5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10291996505891.297</v>
      </c>
      <c r="L5765" s="444">
        <f t="shared" ca="1" si="212"/>
        <v>2480371157919803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2480371157919803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10334879824665.846</v>
      </c>
      <c r="L5766" s="444">
        <f t="shared" ca="1" si="212"/>
        <v>2490706037744469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2490706037744469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10377941823935.287</v>
      </c>
      <c r="L5767" s="444">
        <f t="shared" ca="1" si="212"/>
        <v>2501083979568404.5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2501083979568404.5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10421183248201.686</v>
      </c>
      <c r="L5768" s="444">
        <f t="shared" ca="1" si="212"/>
        <v>2511505162816606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2511505162816606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10464604845069.191</v>
      </c>
      <c r="L5769" s="444">
        <f t="shared" ca="1" si="212"/>
        <v>2521969767661675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2521969767661675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10508207365256.979</v>
      </c>
      <c r="L5770" s="444">
        <f t="shared" ca="1" si="212"/>
        <v>2532477975026932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2532477975026932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10551991562612.217</v>
      </c>
      <c r="L5771" s="444">
        <f t="shared" ca="1" si="212"/>
        <v>2543029966589544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2543029966589544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10595958194123.1</v>
      </c>
      <c r="L5772" s="444">
        <f t="shared" ca="1" si="212"/>
        <v>2553625924783667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2553625924783667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10640108019931.945</v>
      </c>
      <c r="L5773" s="444">
        <f t="shared" ca="1" si="212"/>
        <v>2564266032803599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2564266032803599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10684441803348.328</v>
      </c>
      <c r="L5774" s="444">
        <f t="shared" ca="1" si="212"/>
        <v>2574950474606947.5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2574950474606947.5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10728960310862.281</v>
      </c>
      <c r="L5775" s="444">
        <f t="shared" ca="1" si="212"/>
        <v>2585679434917810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2585679434917810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10773664312157.541</v>
      </c>
      <c r="L5776" s="444">
        <f t="shared" ca="1" si="212"/>
        <v>2596453099229967.5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2596453099229967.5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10818554580124.865</v>
      </c>
      <c r="L5777" s="444">
        <f t="shared" ca="1" si="212"/>
        <v>2607271653810092.5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2607271653810092.5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10863631890875.385</v>
      </c>
      <c r="L5778" s="444">
        <f t="shared" ca="1" si="212"/>
        <v>2618135285700968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2618135285700968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10908897023754.033</v>
      </c>
      <c r="L5779" s="444">
        <f t="shared" ca="1" si="212"/>
        <v>2629044182724722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2629044182724722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10954350761353.008</v>
      </c>
      <c r="L5780" s="444">
        <f t="shared" ca="1" si="212"/>
        <v>2639998533486075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2639998533486075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10999993889525.313</v>
      </c>
      <c r="L5781" s="444">
        <f t="shared" ca="1" si="212"/>
        <v>2650998527375600.5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2650998527375600.5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11045827197398.336</v>
      </c>
      <c r="L5782" s="444">
        <f t="shared" ca="1" si="212"/>
        <v>2662044354572999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2662044354572999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11091851477387.496</v>
      </c>
      <c r="L5783" s="444">
        <f t="shared" ca="1" si="212"/>
        <v>2673136206050386.5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2673136206050386.5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11138067525209.943</v>
      </c>
      <c r="L5784" s="444">
        <f t="shared" ca="1" si="212"/>
        <v>2684274273575596.5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2684274273575596.5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11184476139898.318</v>
      </c>
      <c r="L5785" s="444">
        <f t="shared" ca="1" si="212"/>
        <v>2695458749715495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2695458749715495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11231078123814.563</v>
      </c>
      <c r="L5786" s="444">
        <f t="shared" ca="1" si="212"/>
        <v>2706689827839309.5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2706689827839309.5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11277874282663.789</v>
      </c>
      <c r="L5787" s="444">
        <f t="shared" ca="1" si="212"/>
        <v>2717967702121973.5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2717967702121973.5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11324865425508.223</v>
      </c>
      <c r="L5788" s="444">
        <f t="shared" ca="1" si="212"/>
        <v>2729292567547481.5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2729292567547481.5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11372052364781.172</v>
      </c>
      <c r="L5789" s="444">
        <f t="shared" ca="1" si="212"/>
        <v>2740664619912262.5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2740664619912262.5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11419435916301.094</v>
      </c>
      <c r="L5790" s="444">
        <f t="shared" ca="1" si="212"/>
        <v>2752084055828563.5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2752084055828563.5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11467016899285.682</v>
      </c>
      <c r="L5791" s="444">
        <f t="shared" ca="1" si="212"/>
        <v>2763551072727849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2763551072727849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11514796136366.037</v>
      </c>
      <c r="L5792" s="444">
        <f t="shared" ca="1" si="212"/>
        <v>2775065868864215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2775065868864215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11562774453600.896</v>
      </c>
      <c r="L5793" s="444">
        <f t="shared" ca="1" si="212"/>
        <v>2786628643317816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2786628643317816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11610952680490.9</v>
      </c>
      <c r="L5794" s="444">
        <f t="shared" ca="1" si="212"/>
        <v>2798239595998307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2798239595998307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11659331649992.945</v>
      </c>
      <c r="L5795" s="444">
        <f t="shared" ca="1" si="212"/>
        <v>2809898927648300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2809898927648300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11707912198534.584</v>
      </c>
      <c r="L5796" s="444">
        <f t="shared" ca="1" si="212"/>
        <v>2821606839846834.5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2821606839846834.5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11756695166028.477</v>
      </c>
      <c r="L5797" s="444">
        <f t="shared" ca="1" si="212"/>
        <v>2833363535012863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2833363535012863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11805681395886.93</v>
      </c>
      <c r="L5798" s="444">
        <f t="shared" ca="1" si="212"/>
        <v>2845169216408750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2845169216408750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11854871735036.459</v>
      </c>
      <c r="L5799" s="444">
        <f t="shared" ca="1" si="212"/>
        <v>2857024088143786.5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2857024088143786.5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11904267033932.443</v>
      </c>
      <c r="L5800" s="444">
        <f t="shared" ca="1" si="212"/>
        <v>2868928355177719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2868928355177719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11953868146573.828</v>
      </c>
      <c r="L5801" s="444">
        <f t="shared" ca="1" si="212"/>
        <v>2880882223324293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2880882223324293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12003675930517.887</v>
      </c>
      <c r="L5802" s="444">
        <f t="shared" ca="1" si="212"/>
        <v>2892885899254811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2892885899254811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12053691246895.045</v>
      </c>
      <c r="L5803" s="444">
        <f t="shared" ca="1" si="212"/>
        <v>2904939590501706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2904939590501706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12103914960423.775</v>
      </c>
      <c r="L5804" s="444">
        <f t="shared" ca="1" si="212"/>
        <v>2917043505462130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2917043505462130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12154347939425.541</v>
      </c>
      <c r="L5805" s="444">
        <f t="shared" ca="1" si="212"/>
        <v>2929197853401555.5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2929197853401555.5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12204991055839.814</v>
      </c>
      <c r="L5806" s="444">
        <f t="shared" ca="1" si="212"/>
        <v>2941402844457395.5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2941402844457395.5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12255845185239.148</v>
      </c>
      <c r="L5807" s="444">
        <f t="shared" ca="1" si="212"/>
        <v>2953658689642634.5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2953658689642634.5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12306911206844.311</v>
      </c>
      <c r="L5808" s="444">
        <f t="shared" ca="1" si="212"/>
        <v>2965965600849479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2965965600849479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12358190003539.496</v>
      </c>
      <c r="L5809" s="444">
        <f t="shared" ca="1" si="212"/>
        <v>2978323790853018.5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2978323790853018.5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12409682461887.576</v>
      </c>
      <c r="L5810" s="444">
        <f t="shared" ca="1" si="212"/>
        <v>2990733473314906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2990733473314906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12461389472145.441</v>
      </c>
      <c r="L5811" s="444">
        <f t="shared" ca="1" si="212"/>
        <v>3003194862787051.5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3003194862787051.5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12513311928279.381</v>
      </c>
      <c r="L5812" s="444">
        <f t="shared" ca="1" si="212"/>
        <v>3015708174715331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3015708174715331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12565450727980.545</v>
      </c>
      <c r="L5813" s="444">
        <f t="shared" ca="1" si="212"/>
        <v>3028273625443311.5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3028273625443311.5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12617806772680.465</v>
      </c>
      <c r="L5814" s="444">
        <f t="shared" ca="1" si="212"/>
        <v>3040891432215992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3040891432215992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12670380967566.633</v>
      </c>
      <c r="L5815" s="444">
        <f t="shared" ca="1" si="212"/>
        <v>3053561813183558.5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3053561813183558.5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12723174221598.16</v>
      </c>
      <c r="L5816" s="444">
        <f t="shared" ca="1" si="212"/>
        <v>3066284987405156.5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3066284987405156.5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12776187447521.484</v>
      </c>
      <c r="L5817" s="444">
        <f t="shared" ca="1" si="212"/>
        <v>3079061174852678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3079061174852678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12829421561886.158</v>
      </c>
      <c r="L5818" s="444">
        <f t="shared" ca="1" si="212"/>
        <v>3091890596414564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3091890596414564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12882877485060.684</v>
      </c>
      <c r="L5819" s="444">
        <f t="shared" ca="1" si="212"/>
        <v>3104773473899624.5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3104773473899624.5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12936556141248.436</v>
      </c>
      <c r="L5820" s="444">
        <f t="shared" ca="1" si="212"/>
        <v>3117710030040873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3117710030040873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12990458458503.637</v>
      </c>
      <c r="L5821" s="444">
        <f t="shared" ca="1" si="212"/>
        <v>3130700488499376.5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3130700488499376.5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13044585368747.402</v>
      </c>
      <c r="L5822" s="444">
        <f t="shared" ca="1" si="212"/>
        <v>3143745073868124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3143745073868124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13098937807783.85</v>
      </c>
      <c r="L5823" s="444">
        <f t="shared" ca="1" si="212"/>
        <v>3156844011675908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3156844011675908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13153516715316.283</v>
      </c>
      <c r="L5824" s="444">
        <f t="shared" ca="1" si="212"/>
        <v>3169997528391224.5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3169997528391224.5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13208323034963.436</v>
      </c>
      <c r="L5825" s="444">
        <f t="shared" ca="1" si="212"/>
        <v>3183205851426188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3183205851426188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13263357714275.783</v>
      </c>
      <c r="L5826" s="444">
        <f t="shared" ca="1" si="212"/>
        <v>3196469209140464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3196469209140464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13318621704751.934</v>
      </c>
      <c r="L5827" s="444">
        <f t="shared" ca="1" si="212"/>
        <v>3209787830845216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3209787830845216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13374115961855.066</v>
      </c>
      <c r="L5828" s="444">
        <f t="shared" ca="1" si="212"/>
        <v>3223161946807071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3223161946807071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13429841445029.463</v>
      </c>
      <c r="L5829" s="444">
        <f t="shared" ca="1" si="212"/>
        <v>3236591788252100.5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3236591788252100.5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13485799117717.086</v>
      </c>
      <c r="L5830" s="444">
        <f t="shared" ca="1" si="212"/>
        <v>3250077587369817.5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3250077587369817.5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13541989947374.24</v>
      </c>
      <c r="L5831" s="444">
        <f t="shared" ca="1" si="212"/>
        <v>3263619577317191.5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3263619577317191.5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13598414905488.297</v>
      </c>
      <c r="L5832" s="444">
        <f t="shared" ca="1" si="212"/>
        <v>3277217992222680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3277217992222680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13655074967594.5</v>
      </c>
      <c r="L5833" s="444">
        <f t="shared" ca="1" si="212"/>
        <v>3290873067190274.5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3290873067190274.5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13711971113292.811</v>
      </c>
      <c r="L5834" s="444">
        <f t="shared" ca="1" si="212"/>
        <v>3304585038303567.5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3304585038303567.5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13769104326264.865</v>
      </c>
      <c r="L5835" s="444">
        <f t="shared" ca="1" si="212"/>
        <v>3318354142629832.5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3318354142629832.5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13826475594290.969</v>
      </c>
      <c r="L5836" s="444">
        <f t="shared" ca="1" si="212"/>
        <v>3332180618224123.5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3332180618224123.5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13884085909267.182</v>
      </c>
      <c r="L5837" s="444">
        <f t="shared" ca="1" si="212"/>
        <v>3346064704133390.5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3346064704133390.5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13941936267222.461</v>
      </c>
      <c r="L5838" s="444">
        <f t="shared" ca="1" si="212"/>
        <v>3360006640400613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3360006640400613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14000027668335.887</v>
      </c>
      <c r="L5839" s="444">
        <f t="shared" ca="1" si="212"/>
        <v>3374006668068949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3374006668068949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14058361116953.953</v>
      </c>
      <c r="L5840" s="444">
        <f t="shared" ca="1" si="212"/>
        <v>3388065029185903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3388065029185903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14116937621607.93</v>
      </c>
      <c r="L5841" s="444">
        <f t="shared" ca="1" si="212"/>
        <v>3402181966807511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3402181966807511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14175758195031.295</v>
      </c>
      <c r="L5842" s="444">
        <f t="shared" ca="1" si="212"/>
        <v>3416357725002542.5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3416357725002542.5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14234823854177.26</v>
      </c>
      <c r="L5843" s="444">
        <f t="shared" ca="1" si="212"/>
        <v>3430592548856720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3430592548856720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14294135620236.334</v>
      </c>
      <c r="L5844" s="444">
        <f t="shared" ca="1" si="212"/>
        <v>3444886684476956.5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3444886684476956.5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14353694518653.984</v>
      </c>
      <c r="L5845" s="444">
        <f t="shared" ca="1" si="212"/>
        <v>3459240378995610.5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3459240378995610.5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14413501579148.377</v>
      </c>
      <c r="L5846" s="444">
        <f t="shared" ca="1" si="212"/>
        <v>3473653880574759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3473653880574759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14473557835728.162</v>
      </c>
      <c r="L5847" s="444">
        <f t="shared" ca="1" si="212"/>
        <v>3488127438410487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3488127438410487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14533864326710.361</v>
      </c>
      <c r="L5848" s="444">
        <f t="shared" ca="1" si="212"/>
        <v>3502661302737197.5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3502661302737197.5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14594422094738.322</v>
      </c>
      <c r="L5849" s="444">
        <f t="shared" ca="1" si="212"/>
        <v>3517255724831936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3517255724831936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14655232186799.732</v>
      </c>
      <c r="L5850" s="444">
        <f t="shared" ca="1" si="212"/>
        <v>3531910957018735.5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3531910957018735.5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14716295654244.732</v>
      </c>
      <c r="L5851" s="444">
        <f t="shared" ca="1" si="212"/>
        <v>3546627252672980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3546627252672980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14777613552804.084</v>
      </c>
      <c r="L5852" s="444">
        <f t="shared" ca="1" si="212"/>
        <v>3561404866225784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3561404866225784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14839186942607.434</v>
      </c>
      <c r="L5853" s="444">
        <f t="shared" ca="1" si="212"/>
        <v>3576244053168391.5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3576244053168391.5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14901016888201.631</v>
      </c>
      <c r="L5854" s="444">
        <f t="shared" ca="1" si="212"/>
        <v>3591145070056593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3591145070056593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14963104458569.135</v>
      </c>
      <c r="L5855" s="444">
        <f t="shared" ca="1" si="212"/>
        <v>3606108174515162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3606108174515162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15025450727146.51</v>
      </c>
      <c r="L5856" s="444">
        <f t="shared" ca="1" si="212"/>
        <v>3621133625242308.5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3621133625242308.5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15088056771842.951</v>
      </c>
      <c r="L5857" s="444">
        <f t="shared" ca="1" si="212"/>
        <v>3636221682014151.5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3636221682014151.5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15150923675058.965</v>
      </c>
      <c r="L5858" s="444">
        <f t="shared" ca="1" si="212"/>
        <v>3651372605689210.5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3651372605689210.5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15214052523705.043</v>
      </c>
      <c r="L5859" s="444">
        <f t="shared" ca="1" si="212"/>
        <v>3666586658212915.5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3666586658212915.5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15277444409220.48</v>
      </c>
      <c r="L5860" s="444">
        <f t="shared" ca="1" si="212"/>
        <v>3681864102622136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3681864102622136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15341100427592.234</v>
      </c>
      <c r="L5861" s="444">
        <f t="shared" ca="1" si="212"/>
        <v>3697205203049728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3697205203049728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15405021679373.869</v>
      </c>
      <c r="L5862" s="444">
        <f t="shared" ca="1" si="212"/>
        <v>3712610224729102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3712610224729102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15469209269704.592</v>
      </c>
      <c r="L5863" s="444">
        <f t="shared" ca="1" si="212"/>
        <v>3728079433998806.5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3728079433998806.5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15533664308328.359</v>
      </c>
      <c r="L5864" s="444">
        <f t="shared" ca="1" si="212"/>
        <v>3743613098307135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3743613098307135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15598387909613.063</v>
      </c>
      <c r="L5865" s="444">
        <f t="shared" ca="1" si="212"/>
        <v>3759211486216748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3759211486216748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15663381192569.785</v>
      </c>
      <c r="L5866" s="444">
        <f t="shared" ca="1" si="212"/>
        <v>3774874867409318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3774874867409318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15728645280872.158</v>
      </c>
      <c r="L5867" s="444">
        <f t="shared" ca="1" si="212"/>
        <v>3790603512690190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3790603512690190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15794181302875.793</v>
      </c>
      <c r="L5868" s="444">
        <f t="shared" ca="1" si="212"/>
        <v>3806397693993066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3806397693993066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15859990391637.775</v>
      </c>
      <c r="L5869" s="444">
        <f t="shared" ca="1" si="212"/>
        <v>3822257684384704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3822257684384704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15926073684936.264</v>
      </c>
      <c r="L5870" s="444">
        <f t="shared" ca="1" si="212"/>
        <v>3838183758069640.5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3838183758069640.5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15992432325290.168</v>
      </c>
      <c r="L5871" s="444">
        <f t="shared" ca="1" si="212"/>
        <v>3854176190394930.5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3854176190394930.5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16059067459978.875</v>
      </c>
      <c r="L5872" s="444">
        <f t="shared" ca="1" si="212"/>
        <v>3870235257854909.5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3870235257854909.5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16125980241062.123</v>
      </c>
      <c r="L5873" s="444">
        <f t="shared" ref="L5873:L6127" ca="1" si="217">I5873-J5873+K5873</f>
        <v>3886361238095971.5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3886361238095971.5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16193171825399.881</v>
      </c>
      <c r="L5874" s="444">
        <f t="shared" ca="1" si="217"/>
        <v>3902554409921371.5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3902554409921371.5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16260643374672.379</v>
      </c>
      <c r="L5875" s="444">
        <f t="shared" ca="1" si="217"/>
        <v>3918815053296044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3918815053296044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16328396055400.184</v>
      </c>
      <c r="L5876" s="444">
        <f t="shared" ca="1" si="217"/>
        <v>3935143449351444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3935143449351444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16396431038964.35</v>
      </c>
      <c r="L5877" s="444">
        <f t="shared" ca="1" si="217"/>
        <v>3951539880390408.5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3951539880390408.5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16464749501626.701</v>
      </c>
      <c r="L5878" s="444">
        <f t="shared" ca="1" si="217"/>
        <v>3968004629892035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3968004629892035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16533352624550.148</v>
      </c>
      <c r="L5879" s="444">
        <f t="shared" ca="1" si="217"/>
        <v>3984537982516585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3984537982516585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16602241593819.105</v>
      </c>
      <c r="L5880" s="444">
        <f t="shared" ca="1" si="217"/>
        <v>4001140224110404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4001140224110404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16671417600460.014</v>
      </c>
      <c r="L5881" s="444">
        <f t="shared" ca="1" si="217"/>
        <v>4017811641710864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4017811641710864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16740881840461.934</v>
      </c>
      <c r="L5882" s="444">
        <f t="shared" ca="1" si="217"/>
        <v>4034552523551326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4034552523551326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16810635514797.193</v>
      </c>
      <c r="L5883" s="444">
        <f t="shared" ca="1" si="217"/>
        <v>4051363159066123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4051363159066123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16880679829442.18</v>
      </c>
      <c r="L5884" s="444">
        <f t="shared" ca="1" si="217"/>
        <v>4068243838895565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4068243838895565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16951015995398.188</v>
      </c>
      <c r="L5885" s="444">
        <f t="shared" ca="1" si="217"/>
        <v>4085194854890963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4085194854890963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17021645228712.346</v>
      </c>
      <c r="L5886" s="444">
        <f t="shared" ca="1" si="217"/>
        <v>4102216500119675.5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4102216500119675.5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17092568750498.648</v>
      </c>
      <c r="L5887" s="444">
        <f t="shared" ca="1" si="217"/>
        <v>4119309068870174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4119309068870174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17163787786959.061</v>
      </c>
      <c r="L5888" s="444">
        <f t="shared" ca="1" si="217"/>
        <v>4136472856657133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4136472856657133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17235303569404.721</v>
      </c>
      <c r="L5889" s="444">
        <f t="shared" ca="1" si="217"/>
        <v>4153708160226537.5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4153708160226537.5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17307117334277.24</v>
      </c>
      <c r="L5890" s="444">
        <f t="shared" ca="1" si="217"/>
        <v>4171015277560814.5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4171015277560814.5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17379230323170.061</v>
      </c>
      <c r="L5891" s="444">
        <f t="shared" ca="1" si="217"/>
        <v>4188394507883984.5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4188394507883984.5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17451643782849.936</v>
      </c>
      <c r="L5892" s="444">
        <f t="shared" ca="1" si="217"/>
        <v>4205846151666834.5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4205846151666834.5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17524358965278.475</v>
      </c>
      <c r="L5893" s="444">
        <f t="shared" ca="1" si="217"/>
        <v>4223370510632113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4223370510632113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17597377127633.805</v>
      </c>
      <c r="L5894" s="444">
        <f t="shared" ca="1" si="217"/>
        <v>4240967887759747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4240967887759747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17670699532332.277</v>
      </c>
      <c r="L5895" s="444">
        <f t="shared" ca="1" si="217"/>
        <v>4258638587292079.5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4258638587292079.5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17744327447050.332</v>
      </c>
      <c r="L5896" s="444">
        <f t="shared" ca="1" si="217"/>
        <v>4276382914739130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4276382914739130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17818262144746.375</v>
      </c>
      <c r="L5897" s="444">
        <f t="shared" ca="1" si="217"/>
        <v>4294201176883876.5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4294201176883876.5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17892504903682.82</v>
      </c>
      <c r="L5898" s="444">
        <f t="shared" ca="1" si="217"/>
        <v>4312093681787559.5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4312093681787559.5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17967057007448.164</v>
      </c>
      <c r="L5899" s="444">
        <f t="shared" ca="1" si="217"/>
        <v>4330060738795007.5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4330060738795007.5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18041919744979.199</v>
      </c>
      <c r="L5900" s="444">
        <f t="shared" ca="1" si="217"/>
        <v>4348102658539986.5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4348102658539986.5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18117094410583.277</v>
      </c>
      <c r="L5901" s="444">
        <f t="shared" ca="1" si="217"/>
        <v>4366219752950570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4366219752950570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18192582303960.711</v>
      </c>
      <c r="L5902" s="444">
        <f t="shared" ca="1" si="217"/>
        <v>4384412335254530.5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4384412335254530.5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18268384730227.211</v>
      </c>
      <c r="L5903" s="444">
        <f t="shared" ca="1" si="217"/>
        <v>4402680719984757.5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4402680719984757.5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18344502999936.488</v>
      </c>
      <c r="L5904" s="444">
        <f t="shared" ca="1" si="217"/>
        <v>4421025222984694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4421025222984694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18420938429102.891</v>
      </c>
      <c r="L5905" s="444">
        <f t="shared" ca="1" si="217"/>
        <v>4439446161413797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4439446161413797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18497692339224.152</v>
      </c>
      <c r="L5906" s="444">
        <f t="shared" ca="1" si="217"/>
        <v>4457943853753021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4457943853753021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18574766057304.254</v>
      </c>
      <c r="L5907" s="444">
        <f t="shared" ca="1" si="217"/>
        <v>4476518619810325.5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4476518619810325.5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18652160915876.355</v>
      </c>
      <c r="L5908" s="444">
        <f t="shared" ca="1" si="217"/>
        <v>4495170780726202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4495170780726202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18729878253025.844</v>
      </c>
      <c r="L5909" s="444">
        <f t="shared" ca="1" si="217"/>
        <v>4513900658979228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4513900658979228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18807919412413.449</v>
      </c>
      <c r="L5910" s="444">
        <f t="shared" ca="1" si="217"/>
        <v>4532708578391641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4532708578391641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18886285743298.504</v>
      </c>
      <c r="L5911" s="444">
        <f t="shared" ca="1" si="217"/>
        <v>4551594864134940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4551594864134940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18964978600562.25</v>
      </c>
      <c r="L5912" s="444">
        <f t="shared" ca="1" si="217"/>
        <v>4570559842735502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4570559842735502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19043999344731.258</v>
      </c>
      <c r="L5913" s="444">
        <f t="shared" ca="1" si="217"/>
        <v>4589603842080233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4589603842080233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19123349342000.969</v>
      </c>
      <c r="L5914" s="444">
        <f t="shared" ca="1" si="217"/>
        <v>4608727191422234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4608727191422234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19203029964259.309</v>
      </c>
      <c r="L5915" s="444">
        <f t="shared" ca="1" si="217"/>
        <v>4627930221386493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4627930221386493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19283042589110.387</v>
      </c>
      <c r="L5916" s="444">
        <f t="shared" ca="1" si="217"/>
        <v>4647213263975603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4647213263975603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19363388599898.344</v>
      </c>
      <c r="L5917" s="444">
        <f t="shared" ca="1" si="217"/>
        <v>4666576652575501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4666576652575501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19444069385731.254</v>
      </c>
      <c r="L5918" s="444">
        <f t="shared" ca="1" si="217"/>
        <v>4686020721961232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4686020721961232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19525086341505.133</v>
      </c>
      <c r="L5919" s="444">
        <f t="shared" ca="1" si="217"/>
        <v>4705545808302737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4705545808302737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19606440867928.07</v>
      </c>
      <c r="L5920" s="444">
        <f t="shared" ca="1" si="217"/>
        <v>4725152249170665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4725152249170665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19688134371544.438</v>
      </c>
      <c r="L5921" s="444">
        <f t="shared" ca="1" si="217"/>
        <v>4744840383542209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4744840383542209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19770168264759.203</v>
      </c>
      <c r="L5922" s="444">
        <f t="shared" ca="1" si="217"/>
        <v>4764610551806968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4764610551806968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19852543965862.367</v>
      </c>
      <c r="L5923" s="444">
        <f t="shared" ca="1" si="217"/>
        <v>4784463095772830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4784463095772830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19935262899053.457</v>
      </c>
      <c r="L5924" s="444">
        <f t="shared" ca="1" si="217"/>
        <v>4804398358671883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4804398358671883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20018326494466.18</v>
      </c>
      <c r="L5925" s="444">
        <f t="shared" ca="1" si="217"/>
        <v>4824416685166349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4824416685166349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20101736188193.121</v>
      </c>
      <c r="L5926" s="444">
        <f t="shared" ca="1" si="217"/>
        <v>4844518421354542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4844518421354542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20185493422310.59</v>
      </c>
      <c r="L5927" s="444">
        <f t="shared" ca="1" si="217"/>
        <v>4864703914776853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4864703914776853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20269599644903.555</v>
      </c>
      <c r="L5928" s="444">
        <f t="shared" ca="1" si="217"/>
        <v>4884973514421757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4884973514421757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20354056310090.652</v>
      </c>
      <c r="L5929" s="444">
        <f t="shared" ca="1" si="217"/>
        <v>4905327570731848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4905327570731848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20438864878049.367</v>
      </c>
      <c r="L5930" s="444">
        <f t="shared" ca="1" si="217"/>
        <v>4925766435609897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4925766435609897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20524026815041.238</v>
      </c>
      <c r="L5931" s="444">
        <f t="shared" ca="1" si="217"/>
        <v>4946290462424938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4946290462424938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20609543593437.242</v>
      </c>
      <c r="L5932" s="444">
        <f t="shared" ca="1" si="217"/>
        <v>4966900006018375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4966900006018375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20695416691743.23</v>
      </c>
      <c r="L5933" s="444">
        <f t="shared" ca="1" si="217"/>
        <v>4987595422710118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4987595422710118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20781647594625.492</v>
      </c>
      <c r="L5934" s="444">
        <f t="shared" ca="1" si="217"/>
        <v>5008377070304743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5008377070304743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20868237792936.43</v>
      </c>
      <c r="L5935" s="444">
        <f t="shared" ca="1" si="217"/>
        <v>5029245308097679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5029245308097679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20955188783740.328</v>
      </c>
      <c r="L5936" s="444">
        <f t="shared" ca="1" si="217"/>
        <v>5050200496881419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5050200496881419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21042502070339.246</v>
      </c>
      <c r="L5937" s="444">
        <f t="shared" ca="1" si="217"/>
        <v>5071242998951758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5071242998951758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21130179162298.992</v>
      </c>
      <c r="L5938" s="444">
        <f t="shared" ca="1" si="217"/>
        <v>5092373178114057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5092373178114057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21218221575475.238</v>
      </c>
      <c r="L5939" s="444">
        <f t="shared" ca="1" si="217"/>
        <v>5113591399689532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5113591399689532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21306630832039.715</v>
      </c>
      <c r="L5940" s="444">
        <f t="shared" ca="1" si="217"/>
        <v>5134898030521572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5134898030521572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21395408460506.551</v>
      </c>
      <c r="L5941" s="444">
        <f t="shared" ca="1" si="217"/>
        <v>5156293438982079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5156293438982079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21484555995758.664</v>
      </c>
      <c r="L5942" s="444">
        <f t="shared" ca="1" si="217"/>
        <v>5177777994977838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5177777994977838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21574074979074.324</v>
      </c>
      <c r="L5943" s="444">
        <f t="shared" ca="1" si="217"/>
        <v>5199352069956912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5199352069956912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21663966958153.801</v>
      </c>
      <c r="L5944" s="444">
        <f t="shared" ca="1" si="217"/>
        <v>5221016036915066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5221016036915066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21754233487146.109</v>
      </c>
      <c r="L5945" s="444">
        <f t="shared" ca="1" si="217"/>
        <v>5242770270402212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5242770270402212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21844876126675.883</v>
      </c>
      <c r="L5946" s="444">
        <f t="shared" ca="1" si="217"/>
        <v>5264615146528888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5264615146528888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21935896443870.367</v>
      </c>
      <c r="L5947" s="444">
        <f t="shared" ca="1" si="217"/>
        <v>5286551042972758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5286551042972758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22027296012386.492</v>
      </c>
      <c r="L5948" s="444">
        <f t="shared" ca="1" si="217"/>
        <v>5308578338985144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5308578338985144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22119076412438.102</v>
      </c>
      <c r="L5949" s="444">
        <f t="shared" ca="1" si="217"/>
        <v>5330697415397582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5330697415397582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22211239230823.258</v>
      </c>
      <c r="L5950" s="444">
        <f t="shared" ca="1" si="217"/>
        <v>5352908654628405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5352908654628405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22303786060951.688</v>
      </c>
      <c r="L5951" s="444">
        <f t="shared" ca="1" si="217"/>
        <v>5375212440689357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5375212440689357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22396718502872.32</v>
      </c>
      <c r="L5952" s="444">
        <f t="shared" ca="1" si="217"/>
        <v>5397609159192229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5397609159192229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22490038163300.953</v>
      </c>
      <c r="L5953" s="444">
        <f t="shared" ca="1" si="217"/>
        <v>5420099197355530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5420099197355530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22583746655648.043</v>
      </c>
      <c r="L5954" s="444">
        <f t="shared" ca="1" si="217"/>
        <v>5442682944011178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5442682944011178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22677845600046.574</v>
      </c>
      <c r="L5955" s="444">
        <f t="shared" ca="1" si="217"/>
        <v>5465360789611225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5465360789611225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22772336623380.105</v>
      </c>
      <c r="L5956" s="444">
        <f t="shared" ca="1" si="217"/>
        <v>5488133126234605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5488133126234605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22867221359310.855</v>
      </c>
      <c r="L5957" s="444">
        <f t="shared" ca="1" si="217"/>
        <v>5511000347593916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5511000347593916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22962501448307.984</v>
      </c>
      <c r="L5958" s="444">
        <f t="shared" ca="1" si="217"/>
        <v>5533962849042224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5533962849042224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23058178537675.934</v>
      </c>
      <c r="L5959" s="444">
        <f t="shared" ca="1" si="217"/>
        <v>5557021027579900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5557021027579900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23154254281582.918</v>
      </c>
      <c r="L5960" s="444">
        <f t="shared" ca="1" si="217"/>
        <v>5580175281861483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5580175281861483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23250730341089.512</v>
      </c>
      <c r="L5961" s="444">
        <f t="shared" ca="1" si="217"/>
        <v>5603426012202573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5603426012202573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23347608384177.387</v>
      </c>
      <c r="L5962" s="444">
        <f t="shared" ca="1" si="217"/>
        <v>5626773620586750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5626773620586750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23444890085778.125</v>
      </c>
      <c r="L5963" s="444">
        <f t="shared" ca="1" si="217"/>
        <v>5650218510672528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5650218510672528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23542577127802.199</v>
      </c>
      <c r="L5964" s="444">
        <f t="shared" ca="1" si="217"/>
        <v>5673761087800330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5673761087800330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23640671199168.043</v>
      </c>
      <c r="L5965" s="444">
        <f t="shared" ca="1" si="217"/>
        <v>5697401758999498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5697401758999498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23739173995831.242</v>
      </c>
      <c r="L5966" s="444">
        <f t="shared" ca="1" si="217"/>
        <v>5721140932995329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5721140932995329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23838087220813.871</v>
      </c>
      <c r="L5967" s="444">
        <f t="shared" ca="1" si="217"/>
        <v>5744979020216143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5744979020216143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23937412584233.93</v>
      </c>
      <c r="L5968" s="444">
        <f t="shared" ca="1" si="217"/>
        <v>5768916432800377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5768916432800377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24037151803334.902</v>
      </c>
      <c r="L5969" s="444">
        <f t="shared" ca="1" si="217"/>
        <v>5792953584603712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5792953584603712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24137306602515.465</v>
      </c>
      <c r="L5970" s="444">
        <f t="shared" ca="1" si="217"/>
        <v>5817090891206227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5817090891206227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24237878713359.277</v>
      </c>
      <c r="L5971" s="444">
        <f t="shared" ca="1" si="217"/>
        <v>5841328769919586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5841328769919586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24338869874664.941</v>
      </c>
      <c r="L5972" s="444">
        <f t="shared" ca="1" si="217"/>
        <v>5865667639794251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5865667639794251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24440281832476.047</v>
      </c>
      <c r="L5973" s="444">
        <f t="shared" ca="1" si="217"/>
        <v>5890107921626727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5890107921626727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24542116340111.363</v>
      </c>
      <c r="L5974" s="444">
        <f t="shared" ca="1" si="217"/>
        <v>5914650037966838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5914650037966838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24644375158195.156</v>
      </c>
      <c r="L5975" s="444">
        <f t="shared" ca="1" si="217"/>
        <v>5939294413125033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5939294413125033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24747060054687.637</v>
      </c>
      <c r="L5976" s="444">
        <f t="shared" ca="1" si="217"/>
        <v>5964041473179721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5964041473179721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24850172804915.504</v>
      </c>
      <c r="L5977" s="444">
        <f t="shared" ca="1" si="217"/>
        <v>5988891645984637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5988891645984637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24953715191602.652</v>
      </c>
      <c r="L5978" s="444">
        <f t="shared" ca="1" si="217"/>
        <v>6013845361176240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6013845361176240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25057689004901</v>
      </c>
      <c r="L5979" s="444">
        <f t="shared" ca="1" si="217"/>
        <v>6038903050181141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6038903050181141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25162096042421.422</v>
      </c>
      <c r="L5980" s="444">
        <f t="shared" ca="1" si="217"/>
        <v>6064065146223562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6064065146223562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25266938109264.84</v>
      </c>
      <c r="L5981" s="444">
        <f t="shared" ca="1" si="217"/>
        <v>6089332084332827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6089332084332827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25372217018053.445</v>
      </c>
      <c r="L5982" s="444">
        <f t="shared" ca="1" si="217"/>
        <v>6114704301350880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6114704301350880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25477934588962</v>
      </c>
      <c r="L5983" s="444">
        <f t="shared" ca="1" si="217"/>
        <v>6140182235939842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6140182235939842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25584092649749.34</v>
      </c>
      <c r="L5984" s="444">
        <f t="shared" ca="1" si="217"/>
        <v>6165766328589591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6165766328589591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25690693035789.961</v>
      </c>
      <c r="L5985" s="444">
        <f t="shared" ca="1" si="217"/>
        <v>6191457021625381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6191457021625381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25797737590105.754</v>
      </c>
      <c r="L5986" s="444">
        <f t="shared" ca="1" si="217"/>
        <v>6217254759215487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6217254759215487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25905228163397.863</v>
      </c>
      <c r="L5987" s="444">
        <f t="shared" ca="1" si="217"/>
        <v>6243159987378885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6243159987378885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26013166614078.688</v>
      </c>
      <c r="L5988" s="444">
        <f t="shared" ca="1" si="217"/>
        <v>6269173153992964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6269173153992964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26121554808304.016</v>
      </c>
      <c r="L5989" s="444">
        <f t="shared" ca="1" si="217"/>
        <v>6295294708801268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6295294708801268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26230394620005.281</v>
      </c>
      <c r="L5990" s="444">
        <f t="shared" ca="1" si="217"/>
        <v>6321525103421273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6321525103421273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26339687930921.969</v>
      </c>
      <c r="L5991" s="444">
        <f t="shared" ca="1" si="217"/>
        <v>6347864791352195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6347864791352195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26449436630634.145</v>
      </c>
      <c r="L5992" s="444">
        <f t="shared" ca="1" si="217"/>
        <v>6374314227982829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6374314227982829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26559642616595.121</v>
      </c>
      <c r="L5993" s="444">
        <f t="shared" ca="1" si="217"/>
        <v>6400873870599424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6400873870599424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26670307794164.266</v>
      </c>
      <c r="L5994" s="444">
        <f t="shared" ca="1" si="217"/>
        <v>6427544178393588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6427544178393588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26781434076639.949</v>
      </c>
      <c r="L5995" s="444">
        <f t="shared" ca="1" si="217"/>
        <v>6454325612470228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6454325612470228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26893023385292.617</v>
      </c>
      <c r="L5996" s="444">
        <f t="shared" ca="1" si="217"/>
        <v>6481218635855521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6481218635855521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27005077649398.004</v>
      </c>
      <c r="L5997" s="444">
        <f t="shared" ca="1" si="217"/>
        <v>6508223713504919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6508223713504919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27117598806270.496</v>
      </c>
      <c r="L5998" s="444">
        <f t="shared" ca="1" si="217"/>
        <v>6535341312311189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6535341312311189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27230588801296.621</v>
      </c>
      <c r="L5999" s="444">
        <f t="shared" ca="1" si="217"/>
        <v>6562571901112486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6562571901112486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27344049587968.691</v>
      </c>
      <c r="L6000" s="444">
        <f t="shared" ca="1" si="217"/>
        <v>6589915950700455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6589915950700455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27457983127918.563</v>
      </c>
      <c r="L6001" s="444">
        <f t="shared" ca="1" si="217"/>
        <v>6617373933828374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6617373933828374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27572391390951.559</v>
      </c>
      <c r="L6002" s="444">
        <f t="shared" ca="1" si="217"/>
        <v>6644946325219326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6644946325219326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27687276355080.523</v>
      </c>
      <c r="L6003" s="444">
        <f t="shared" ca="1" si="217"/>
        <v>6672633601574407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6672633601574407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27802640006560.027</v>
      </c>
      <c r="L6004" s="444">
        <f t="shared" ca="1" si="217"/>
        <v>6700436241580967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6700436241580967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27918484339920.695</v>
      </c>
      <c r="L6005" s="444">
        <f t="shared" ca="1" si="217"/>
        <v>6728354725920888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6728354725920888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28034811358003.699</v>
      </c>
      <c r="L6006" s="444">
        <f t="shared" ca="1" si="217"/>
        <v>6756389537278892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6756389537278892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28151623071995.383</v>
      </c>
      <c r="L6007" s="444">
        <f t="shared" ca="1" si="217"/>
        <v>6784541160350887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6784541160350887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28268921501462.027</v>
      </c>
      <c r="L6008" s="444">
        <f t="shared" ca="1" si="217"/>
        <v>6812810081852349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6812810081852349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28386708674384.785</v>
      </c>
      <c r="L6009" s="444">
        <f t="shared" ca="1" si="217"/>
        <v>6841196790526734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6841196790526734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28504986627194.723</v>
      </c>
      <c r="L6010" s="444">
        <f t="shared" ca="1" si="217"/>
        <v>6869701777153929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6869701777153929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28623757404808.035</v>
      </c>
      <c r="L6011" s="444">
        <f t="shared" ca="1" si="217"/>
        <v>6898325534558737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6898325534558737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28743023060661.402</v>
      </c>
      <c r="L6012" s="444">
        <f t="shared" ca="1" si="217"/>
        <v>6927068557619398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6927068557619398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28862785656747.492</v>
      </c>
      <c r="L6013" s="444">
        <f t="shared" ca="1" si="217"/>
        <v>6955931343276145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6955931343276145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28983047263650.605</v>
      </c>
      <c r="L6014" s="444">
        <f t="shared" ca="1" si="217"/>
        <v>6984914390539796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6984914390539796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29103809960582.484</v>
      </c>
      <c r="L6015" s="444">
        <f t="shared" ca="1" si="217"/>
        <v>7014018200500378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7014018200500378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29225075835418.242</v>
      </c>
      <c r="L6016" s="444">
        <f t="shared" ca="1" si="217"/>
        <v>7043243276335796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7043243276335796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29346846984732.488</v>
      </c>
      <c r="L6017" s="444">
        <f t="shared" ca="1" si="217"/>
        <v>7072590123320528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7072590123320528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29469125513835.527</v>
      </c>
      <c r="L6018" s="444">
        <f t="shared" ca="1" si="217"/>
        <v>7102059248834364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7102059248834364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29591913536809.848</v>
      </c>
      <c r="L6019" s="444">
        <f t="shared" ca="1" si="217"/>
        <v>7131651162371174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7131651162371174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29715213176546.555</v>
      </c>
      <c r="L6020" s="444">
        <f t="shared" ca="1" si="217"/>
        <v>7161366375547721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7161366375547721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29839026564782.172</v>
      </c>
      <c r="L6021" s="444">
        <f t="shared" ca="1" si="217"/>
        <v>7191205402112503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7191205402112503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29963355842135.43</v>
      </c>
      <c r="L6022" s="444">
        <f t="shared" ca="1" si="217"/>
        <v>7221168757954638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7221168757954638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30088203158144.324</v>
      </c>
      <c r="L6023" s="444">
        <f t="shared" ca="1" si="217"/>
        <v>7251256961112782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7251256961112782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30213570671303.258</v>
      </c>
      <c r="L6024" s="444">
        <f t="shared" ca="1" si="217"/>
        <v>7281470531784085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7281470531784085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30339460549100.355</v>
      </c>
      <c r="L6025" s="444">
        <f t="shared" ca="1" si="217"/>
        <v>7311809992333185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7311809992333185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30465874968054.934</v>
      </c>
      <c r="L6026" s="444">
        <f t="shared" ca="1" si="217"/>
        <v>7342275867301240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7342275867301240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30592816113755.172</v>
      </c>
      <c r="L6027" s="444">
        <f t="shared" ca="1" si="217"/>
        <v>7372868683414995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7372868683414995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30720286180895.813</v>
      </c>
      <c r="L6028" s="444">
        <f t="shared" ca="1" si="217"/>
        <v>7403588969595891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7403588969595891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30848287373316.211</v>
      </c>
      <c r="L6029" s="444">
        <f t="shared" ca="1" si="217"/>
        <v>7434437256969207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7434437256969207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30976821904038.363</v>
      </c>
      <c r="L6030" s="444">
        <f t="shared" ca="1" si="217"/>
        <v>7465414078873245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7465414078873245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31105891995305.188</v>
      </c>
      <c r="L6031" s="444">
        <f t="shared" ca="1" si="217"/>
        <v>7496519970868550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7496519970868550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31235499878618.953</v>
      </c>
      <c r="L6032" s="444">
        <f t="shared" ca="1" si="217"/>
        <v>7527755470747169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7527755470747169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31365647794779.875</v>
      </c>
      <c r="L6033" s="444">
        <f t="shared" ca="1" si="217"/>
        <v>7559121118541949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7559121118541949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31496337993924.785</v>
      </c>
      <c r="L6034" s="444">
        <f t="shared" ca="1" si="217"/>
        <v>7590617456535874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7590617456535874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31627572735566.137</v>
      </c>
      <c r="L6035" s="444">
        <f t="shared" ca="1" si="217"/>
        <v>7622245029271440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7622245029271440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31759354288631</v>
      </c>
      <c r="L6036" s="444">
        <f t="shared" ca="1" si="217"/>
        <v>7654004383560071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7654004383560071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31891684931500.301</v>
      </c>
      <c r="L6037" s="444">
        <f t="shared" ca="1" si="217"/>
        <v>7685896068491571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7685896068491571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32024566952048.215</v>
      </c>
      <c r="L6038" s="444">
        <f t="shared" ca="1" si="217"/>
        <v>7717920635443619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7717920635443619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32158002647681.746</v>
      </c>
      <c r="L6039" s="444">
        <f t="shared" ca="1" si="217"/>
        <v>7750078638091301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7750078638091301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32291994325380.422</v>
      </c>
      <c r="L6040" s="444">
        <f t="shared" ca="1" si="217"/>
        <v>7782370632416681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7782370632416681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32426544301736.172</v>
      </c>
      <c r="L6041" s="444">
        <f t="shared" ca="1" si="217"/>
        <v>7814797176718417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7814797176718417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32561654902993.406</v>
      </c>
      <c r="L6042" s="444">
        <f t="shared" ca="1" si="217"/>
        <v>7847358831621410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7847358831621410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32697328465089.207</v>
      </c>
      <c r="L6043" s="444">
        <f t="shared" ca="1" si="217"/>
        <v>7880056160086499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7880056160086499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32833567333693.746</v>
      </c>
      <c r="L6044" s="444">
        <f t="shared" ca="1" si="217"/>
        <v>7912889727420193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7912889727420193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32970373864250.805</v>
      </c>
      <c r="L6045" s="444">
        <f t="shared" ca="1" si="217"/>
        <v>7945860101284444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7945860101284444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33107750422018.516</v>
      </c>
      <c r="L6046" s="444">
        <f t="shared" ca="1" si="217"/>
        <v>7978967851706463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7978967851706463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33245699382110.262</v>
      </c>
      <c r="L6047" s="444">
        <f t="shared" ca="1" si="217"/>
        <v>8012213551088573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8012213551088573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33384223129535.719</v>
      </c>
      <c r="L6048" s="444">
        <f t="shared" ca="1" si="217"/>
        <v>8045597774218109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8045597774218109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33523324059242.121</v>
      </c>
      <c r="L6049" s="444">
        <f t="shared" ca="1" si="217"/>
        <v>8079121098277351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8079121098277351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33663004576155.633</v>
      </c>
      <c r="L6050" s="444">
        <f t="shared" ca="1" si="217"/>
        <v>8112784102853507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8112784102853507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33803267095222.945</v>
      </c>
      <c r="L6051" s="444">
        <f t="shared" ca="1" si="217"/>
        <v>8146587369948730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8146587369948730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33944114041453.043</v>
      </c>
      <c r="L6052" s="444">
        <f t="shared" ca="1" si="217"/>
        <v>8180531483990183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8180531483990183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34085547849959.094</v>
      </c>
      <c r="L6053" s="444">
        <f t="shared" ca="1" si="217"/>
        <v>8214617031840142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8214617031840142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34227570966000.586</v>
      </c>
      <c r="L6054" s="444">
        <f t="shared" ca="1" si="217"/>
        <v>8248844602806143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8248844602806143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34370185845025.594</v>
      </c>
      <c r="L6055" s="444">
        <f t="shared" ca="1" si="217"/>
        <v>8283214788651169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8283214788651169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34513394952713.203</v>
      </c>
      <c r="L6056" s="444">
        <f t="shared" ca="1" si="217"/>
        <v>8317728183603882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8317728183603882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34657200765016.176</v>
      </c>
      <c r="L6057" s="444">
        <f t="shared" ca="1" si="217"/>
        <v>8352385384368898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8352385384368898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34801605768203.742</v>
      </c>
      <c r="L6058" s="444">
        <f t="shared" ca="1" si="217"/>
        <v>8387186990137102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8387186990137102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34946612458904.59</v>
      </c>
      <c r="L6059" s="444">
        <f t="shared" ca="1" si="217"/>
        <v>8422133602596007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8422133602596007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35092223344150.023</v>
      </c>
      <c r="L6060" s="444">
        <f t="shared" ca="1" si="217"/>
        <v>8457225825940157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8457225825940157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35238440941417.32</v>
      </c>
      <c r="L6061" s="444">
        <f t="shared" ca="1" si="217"/>
        <v>8492464266881574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8492464266881574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35385267778673.219</v>
      </c>
      <c r="L6062" s="444">
        <f t="shared" ca="1" si="217"/>
        <v>8527849534660247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8527849534660247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35532706394417.688</v>
      </c>
      <c r="L6063" s="444">
        <f t="shared" ca="1" si="217"/>
        <v>8563382241054665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8563382241054665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35680759337727.773</v>
      </c>
      <c r="L6064" s="444">
        <f t="shared" ca="1" si="217"/>
        <v>8599063000392393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8599063000392393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35829429168301.641</v>
      </c>
      <c r="L6065" s="444">
        <f t="shared" ca="1" si="217"/>
        <v>8634892429560695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8634892429560695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35978718456502.898</v>
      </c>
      <c r="L6066" s="444">
        <f t="shared" ca="1" si="217"/>
        <v>8670871148017198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8670871148017198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36128629783404.992</v>
      </c>
      <c r="L6067" s="444">
        <f t="shared" ca="1" si="217"/>
        <v>8706999777800603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8706999777800603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36279165740835.844</v>
      </c>
      <c r="L6068" s="444">
        <f t="shared" ca="1" si="217"/>
        <v>8743278943541439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8743278943541439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36430328931422.664</v>
      </c>
      <c r="L6069" s="444">
        <f t="shared" ca="1" si="217"/>
        <v>8779709272472862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8779709272472862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36582121968636.922</v>
      </c>
      <c r="L6070" s="444">
        <f t="shared" ca="1" si="217"/>
        <v>8816291394441499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8816291394441499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36734547476839.578</v>
      </c>
      <c r="L6071" s="444">
        <f t="shared" ca="1" si="217"/>
        <v>8853025941918339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8853025941918339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36887608091326.406</v>
      </c>
      <c r="L6072" s="444">
        <f t="shared" ca="1" si="217"/>
        <v>8889913550009665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8889913550009665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37041306458373.602</v>
      </c>
      <c r="L6073" s="444">
        <f t="shared" ca="1" si="217"/>
        <v>8926954856468039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8926954856468039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37195645235283.492</v>
      </c>
      <c r="L6074" s="444">
        <f t="shared" ca="1" si="217"/>
        <v>8964150501703322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8964150501703322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37350627090430.508</v>
      </c>
      <c r="L6075" s="444">
        <f t="shared" ca="1" si="217"/>
        <v>9001501128793753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9001501128793753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37506254703307.297</v>
      </c>
      <c r="L6076" s="444">
        <f t="shared" ca="1" si="217"/>
        <v>9039007383497060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9039007383497060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37662530764571.086</v>
      </c>
      <c r="L6077" s="444">
        <f t="shared" ca="1" si="217"/>
        <v>9076669914261632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9076669914261632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37819457976090.133</v>
      </c>
      <c r="L6078" s="444">
        <f t="shared" ca="1" si="217"/>
        <v>9114489372237722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9114489372237722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37977039050990.508</v>
      </c>
      <c r="L6079" s="444">
        <f t="shared" ca="1" si="217"/>
        <v>9152466411288712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9152466411288712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38135276713702.969</v>
      </c>
      <c r="L6080" s="444">
        <f t="shared" ca="1" si="217"/>
        <v>9190601688002414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9190601688002414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38294173700010.055</v>
      </c>
      <c r="L6081" s="444">
        <f t="shared" ca="1" si="217"/>
        <v>9228895861702424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9228895861702424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38453732757093.43</v>
      </c>
      <c r="L6082" s="444">
        <f t="shared" ca="1" si="217"/>
        <v>9267349594459518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9267349594459518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38613956643581.328</v>
      </c>
      <c r="L6083" s="444">
        <f t="shared" ca="1" si="217"/>
        <v>9305963551103100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9305963551103100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38774848129596.25</v>
      </c>
      <c r="L6084" s="444">
        <f t="shared" ca="1" si="217"/>
        <v>9344738399232696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9344738399232696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38936409996802.898</v>
      </c>
      <c r="L6085" s="444">
        <f t="shared" ca="1" si="217"/>
        <v>9383674809229498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9383674809229498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39098645038456.242</v>
      </c>
      <c r="L6086" s="444">
        <f t="shared" ca="1" si="217"/>
        <v>9422773454267954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9422773454267954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39261556059449.805</v>
      </c>
      <c r="L6087" s="444">
        <f t="shared" ca="1" si="217"/>
        <v>9462035010327404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9462035010327404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39425145876364.18</v>
      </c>
      <c r="L6088" s="444">
        <f t="shared" ca="1" si="217"/>
        <v>9501460156203768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9501460156203768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39589417317515.703</v>
      </c>
      <c r="L6089" s="444">
        <f t="shared" ca="1" si="217"/>
        <v>9541049573521284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9541049573521284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39754373223005.352</v>
      </c>
      <c r="L6090" s="444">
        <f t="shared" ca="1" si="217"/>
        <v>9580803946744290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9580803946744290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39920016444767.875</v>
      </c>
      <c r="L6091" s="444">
        <f t="shared" ca="1" si="217"/>
        <v>9620723963189058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9620723963189058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40086349846621.078</v>
      </c>
      <c r="L6092" s="444">
        <f t="shared" ca="1" si="217"/>
        <v>9660810313035680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9660810313035680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40253376304315.336</v>
      </c>
      <c r="L6093" s="444">
        <f t="shared" ca="1" si="217"/>
        <v>9701063689339996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9701063689339996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40421098705583.313</v>
      </c>
      <c r="L6094" s="444">
        <f t="shared" ca="1" si="217"/>
        <v>9741484788045580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9741484788045580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40589519950189.914</v>
      </c>
      <c r="L6095" s="444">
        <f t="shared" ca="1" si="217"/>
        <v>9782074307995770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9782074307995770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40758642949982.375</v>
      </c>
      <c r="L6096" s="444">
        <f t="shared" ca="1" si="217"/>
        <v>9822832950945752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9822832950945752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40928470628940.633</v>
      </c>
      <c r="L6097" s="444">
        <f t="shared" ca="1" si="217"/>
        <v>9863761421574692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9863761421574692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41099005923227.883</v>
      </c>
      <c r="L6098" s="444">
        <f t="shared" ca="1" si="217"/>
        <v>9904860427497920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9904860427497920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41270251781241.336</v>
      </c>
      <c r="L6099" s="444">
        <f t="shared" ca="1" si="217"/>
        <v>9946130679279162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9946130679279162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41442211163663.172</v>
      </c>
      <c r="L6100" s="444">
        <f t="shared" ca="1" si="217"/>
        <v>9987572890442826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9987572890442826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41614887043511.773</v>
      </c>
      <c r="L6101" s="444">
        <f t="shared" ca="1" si="217"/>
        <v>1.0029187777486338E+16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1.0029187777486338E+16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41788282406193.078</v>
      </c>
      <c r="L6102" s="444">
        <f t="shared" ca="1" si="217"/>
        <v>1.0070976059892532E+16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1.0070976059892532E+16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41962400249552.219</v>
      </c>
      <c r="L6103" s="444">
        <f t="shared" ca="1" si="217"/>
        <v>1.0112938460142084E+16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1.0112938460142084E+16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42137243583925.352</v>
      </c>
      <c r="L6104" s="444">
        <f t="shared" ca="1" si="217"/>
        <v>1.015507570372601E+16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1.015507570372601E+16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42312815432191.711</v>
      </c>
      <c r="L6105" s="444">
        <f t="shared" ca="1" si="217"/>
        <v>1.0197388519158202E+16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1.0197388519158202E+16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42489118829825.844</v>
      </c>
      <c r="L6106" s="444">
        <f t="shared" ca="1" si="217"/>
        <v>1.0239877637988028E+16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1.0239877637988028E+16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42666156824950.117</v>
      </c>
      <c r="L6107" s="444">
        <f t="shared" ca="1" si="217"/>
        <v>1.0282543794812978E+16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1.0282543794812978E+16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42843932478387.406</v>
      </c>
      <c r="L6108" s="444">
        <f t="shared" ca="1" si="217"/>
        <v>1.0325387727291366E+16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1.0325387727291366E+16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43022448863714.023</v>
      </c>
      <c r="L6109" s="444">
        <f t="shared" ca="1" si="217"/>
        <v>1.036841017615508E+16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1.036841017615508E+16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43201709067312.836</v>
      </c>
      <c r="L6110" s="444">
        <f t="shared" ca="1" si="217"/>
        <v>1.0411611885222392E+16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1.0411611885222392E+16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43381716188426.633</v>
      </c>
      <c r="L6111" s="444">
        <f t="shared" ca="1" si="217"/>
        <v>1.0454993601410818E+16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1.0454993601410818E+16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43562473339211.742</v>
      </c>
      <c r="L6112" s="444">
        <f t="shared" ca="1" si="217"/>
        <v>1.049855607475003E+16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1.049855607475003E+16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43743983644791.789</v>
      </c>
      <c r="L6113" s="444">
        <f t="shared" ca="1" si="217"/>
        <v>1.0542300058394822E+16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1.0542300058394822E+16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43926250243311.758</v>
      </c>
      <c r="L6114" s="444">
        <f t="shared" ca="1" si="217"/>
        <v>1.0586226308638134E+16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1.0586226308638134E+16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44109276285992.227</v>
      </c>
      <c r="L6115" s="444">
        <f t="shared" ca="1" si="217"/>
        <v>1.0630335584924126E+16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1.0630335584924126E+16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44293064937183.859</v>
      </c>
      <c r="L6116" s="444">
        <f t="shared" ca="1" si="217"/>
        <v>1.067462864986131E+16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1.067462864986131E+16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44477619374422.125</v>
      </c>
      <c r="L6117" s="444">
        <f t="shared" ca="1" si="217"/>
        <v>1.0719106269235732E+16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1.0719106269235732E+16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44662942788482.219</v>
      </c>
      <c r="L6118" s="444">
        <f t="shared" ca="1" si="217"/>
        <v>1.0763769212024214E+16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1.0763769212024214E+16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44849038383434.227</v>
      </c>
      <c r="L6119" s="444">
        <f t="shared" ca="1" si="217"/>
        <v>1.0808618250407648E+16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1.0808618250407648E+16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45035909376698.531</v>
      </c>
      <c r="L6120" s="444">
        <f t="shared" ca="1" si="217"/>
        <v>1.0853654159784346E+16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1.0853654159784346E+16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45223558999101.438</v>
      </c>
      <c r="L6121" s="444">
        <f t="shared" ca="1" si="217"/>
        <v>1.0898877718783448E+16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1.0898877718783448E+16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45411990494931.031</v>
      </c>
      <c r="L6122" s="444">
        <f t="shared" ca="1" si="217"/>
        <v>1.094428970927838E+16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1.094428970927838E+16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45601207121993.25</v>
      </c>
      <c r="L6123" s="444">
        <f t="shared" ca="1" si="217"/>
        <v>1.0989890916400374E+16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1.0989890916400374E+16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45791212151668.227</v>
      </c>
      <c r="L6124" s="444">
        <f t="shared" ca="1" si="217"/>
        <v>1.1035682128552042E+16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1.1035682128552042E+16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45982008868966.844</v>
      </c>
      <c r="L6125" s="444">
        <f t="shared" ca="1" si="217"/>
        <v>1.1081664137421008E+16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1.1081664137421008E+16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46173600572587.531</v>
      </c>
      <c r="L6126" s="444">
        <f t="shared" ca="1" si="217"/>
        <v>1.1127837737993596E+16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1.1127837737993596E+16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46365990574973.313</v>
      </c>
      <c r="L6127" s="444">
        <f t="shared" ca="1" si="217"/>
        <v>1.117420372856857E+16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1.117420372856857E+16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46559182202369.039</v>
      </c>
      <c r="L6128" s="444">
        <f t="shared" ref="L6128:L6250" ca="1" si="222">I6128-J6128+K6128</f>
        <v>1.122076291077094E+16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1.122076291077094E+16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46753178794878.914</v>
      </c>
      <c r="L6129" s="444">
        <f t="shared" ca="1" si="222"/>
        <v>1.1267516089565818E+16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1.1267516089565818E+16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46947983706524.242</v>
      </c>
      <c r="L6130" s="444">
        <f t="shared" ca="1" si="222"/>
        <v>1.1314464073272342E+16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1.1314464073272342E+16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47143600305301.422</v>
      </c>
      <c r="L6131" s="444">
        <f t="shared" ca="1" si="222"/>
        <v>1.1361607673577644E+16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1.1361607673577644E+16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47340031973240.18</v>
      </c>
      <c r="L6132" s="444">
        <f t="shared" ca="1" si="222"/>
        <v>1.1408947705550884E+16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1.1408947705550884E+16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47537282106462.016</v>
      </c>
      <c r="L6133" s="444">
        <f t="shared" ca="1" si="222"/>
        <v>1.1456484987657346E+16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1.1456484987657346E+16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47735354115238.938</v>
      </c>
      <c r="L6134" s="444">
        <f t="shared" ca="1" si="222"/>
        <v>1.1504220341772584E+16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1.1504220341772584E+16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47934251424052.43</v>
      </c>
      <c r="L6135" s="444">
        <f t="shared" ca="1" si="222"/>
        <v>1.1552154593196636E+16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1.1552154593196636E+16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48133977471652.648</v>
      </c>
      <c r="L6136" s="444">
        <f t="shared" ca="1" si="222"/>
        <v>1.1600288570668288E+16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1.1600288570668288E+16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48334535711117.867</v>
      </c>
      <c r="L6137" s="444">
        <f t="shared" ca="1" si="222"/>
        <v>1.1648623106379406E+16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1.1648623106379406E+16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48535929609914.188</v>
      </c>
      <c r="L6138" s="444">
        <f t="shared" ca="1" si="222"/>
        <v>1.169715903598932E+16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1.169715903598932E+16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48738162649955.5</v>
      </c>
      <c r="L6139" s="444">
        <f t="shared" ca="1" si="222"/>
        <v>1.1745897198639276E+16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1.1745897198639276E+16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48941238327663.648</v>
      </c>
      <c r="L6140" s="444">
        <f t="shared" ca="1" si="222"/>
        <v>1.179483843696694E+16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1.179483843696694E+16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49145160154028.914</v>
      </c>
      <c r="L6141" s="444">
        <f t="shared" ca="1" si="222"/>
        <v>1.1843983597120968E+16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1.1843983597120968E+16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49349931654670.703</v>
      </c>
      <c r="L6142" s="444">
        <f t="shared" ca="1" si="222"/>
        <v>1.1893333528775638E+16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1.1893333528775638E+16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49555556369898.492</v>
      </c>
      <c r="L6143" s="444">
        <f t="shared" ca="1" si="222"/>
        <v>1.1942889085145536E+16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1.1942889085145536E+16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49762037854773.063</v>
      </c>
      <c r="L6144" s="444">
        <f t="shared" ca="1" si="222"/>
        <v>1.199265112300031E+16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1.199265112300031E+16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49969379679167.961</v>
      </c>
      <c r="L6145" s="444">
        <f t="shared" ca="1" si="222"/>
        <v>1.2042620502679478E+16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1.2042620502679478E+16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50177585427831.156</v>
      </c>
      <c r="L6146" s="444">
        <f t="shared" ca="1" si="222"/>
        <v>1.209279808810731E+16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1.209279808810731E+16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50386658700447.125</v>
      </c>
      <c r="L6147" s="444">
        <f t="shared" ca="1" si="222"/>
        <v>1.2143184746807758E+16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1.2143184746807758E+16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50596603111698.992</v>
      </c>
      <c r="L6148" s="444">
        <f t="shared" ca="1" si="222"/>
        <v>1.2193781349919456E+16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1.2193781349919456E+16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50807422291331.063</v>
      </c>
      <c r="L6149" s="444">
        <f t="shared" ca="1" si="222"/>
        <v>1.2244588772210788E+16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1.2244588772210788E+16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51019119884211.617</v>
      </c>
      <c r="L6150" s="444">
        <f t="shared" ca="1" si="222"/>
        <v>1.2295607892095E+16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1.2295607892095E+16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51231699550395.836</v>
      </c>
      <c r="L6151" s="444">
        <f t="shared" ca="1" si="222"/>
        <v>1.2346839591645396E+16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1.2346839591645396E+16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51445164965189.148</v>
      </c>
      <c r="L6152" s="444">
        <f t="shared" ca="1" si="222"/>
        <v>1.2398284756610586E+16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1.2398284756610586E+16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51659519819210.773</v>
      </c>
      <c r="L6153" s="444">
        <f t="shared" ca="1" si="222"/>
        <v>1.2449944276429796E+16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1.2449944276429796E+16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51874767818457.484</v>
      </c>
      <c r="L6154" s="444">
        <f t="shared" ca="1" si="222"/>
        <v>1.2501819044248254E+16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1.2501819044248254E+16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52090912684367.727</v>
      </c>
      <c r="L6155" s="444">
        <f t="shared" ca="1" si="222"/>
        <v>1.2553909956932622E+16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1.2553909956932622E+16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52307958153885.922</v>
      </c>
      <c r="L6156" s="444">
        <f t="shared" ca="1" si="222"/>
        <v>1.2606217915086508E+16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1.2606217915086508E+16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52525907979527.117</v>
      </c>
      <c r="L6157" s="444">
        <f t="shared" ca="1" si="222"/>
        <v>1.2658743823066036E+16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1.2658743823066036E+16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52744765929441.813</v>
      </c>
      <c r="L6158" s="444">
        <f t="shared" ca="1" si="222"/>
        <v>1.2711488588995478E+16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1.2711488588995478E+16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52964535787481.156</v>
      </c>
      <c r="L6159" s="444">
        <f t="shared" ca="1" si="222"/>
        <v>1.276445312478296E+16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1.276445312478296E+16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53185221353262.336</v>
      </c>
      <c r="L6160" s="444">
        <f t="shared" ca="1" si="222"/>
        <v>1.2817638346136222E+16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1.2817638346136222E+16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53406826442234.258</v>
      </c>
      <c r="L6161" s="444">
        <f t="shared" ca="1" si="222"/>
        <v>1.2871045172578456E+16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1.2871045172578456E+16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53629354885743.563</v>
      </c>
      <c r="L6162" s="444">
        <f t="shared" ca="1" si="222"/>
        <v>1.29246745274642E+16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1.29246745274642E+16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53852810531100.836</v>
      </c>
      <c r="L6163" s="444">
        <f t="shared" ca="1" si="222"/>
        <v>1.29785273379953E+16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1.29785273379953E+16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54077197241647.086</v>
      </c>
      <c r="L6164" s="444">
        <f t="shared" ca="1" si="222"/>
        <v>1.3032604535236948E+16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1.3032604535236948E+16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54302518896820.617</v>
      </c>
      <c r="L6165" s="444">
        <f t="shared" ca="1" si="222"/>
        <v>1.3086907054133768E+16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1.3086907054133768E+16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54528779392224.031</v>
      </c>
      <c r="L6166" s="444">
        <f t="shared" ca="1" si="222"/>
        <v>1.3141435833525992E+16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1.3141435833525992E+16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54755982639691.633</v>
      </c>
      <c r="L6167" s="444">
        <f t="shared" ca="1" si="222"/>
        <v>1.3196191816165684E+16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1.3196191816165684E+16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54984132567357.016</v>
      </c>
      <c r="L6168" s="444">
        <f t="shared" ca="1" si="222"/>
        <v>1.3251175948733042E+16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1.3251175948733042E+16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55213233119721.008</v>
      </c>
      <c r="L6169" s="444">
        <f t="shared" ca="1" si="222"/>
        <v>1.3306389181852764E+16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1.3306389181852764E+16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55443288257719.852</v>
      </c>
      <c r="L6170" s="444">
        <f t="shared" ca="1" si="222"/>
        <v>1.3361832470110484E+16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1.3361832470110484E+16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55674301958793.68</v>
      </c>
      <c r="L6171" s="444">
        <f t="shared" ca="1" si="222"/>
        <v>1.3417506772069278E+16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1.3417506772069278E+16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55906278216955.328</v>
      </c>
      <c r="L6172" s="444">
        <f t="shared" ca="1" si="222"/>
        <v>1.3473413050286234E+16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1.3473413050286234E+16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56139221042859.305</v>
      </c>
      <c r="L6173" s="444">
        <f t="shared" ca="1" si="222"/>
        <v>1.3529552271329094E+16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1.3529552271329094E+16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56373134463871.227</v>
      </c>
      <c r="L6174" s="444">
        <f t="shared" ca="1" si="222"/>
        <v>1.3585925405792966E+16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1.3585925405792966E+16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56608022524137.359</v>
      </c>
      <c r="L6175" s="444">
        <f t="shared" ca="1" si="222"/>
        <v>1.3642533428317104E+16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1.3642533428317104E+16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56843889284654.602</v>
      </c>
      <c r="L6176" s="444">
        <f t="shared" ca="1" si="222"/>
        <v>1.3699377317601758E+16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1.3699377317601758E+16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57080738823340.656</v>
      </c>
      <c r="L6177" s="444">
        <f t="shared" ca="1" si="222"/>
        <v>1.3756458056425098E+16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1.3756458056425098E+16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57318575235104.57</v>
      </c>
      <c r="L6178" s="444">
        <f t="shared" ca="1" si="222"/>
        <v>1.3813776631660202E+16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1.3813776631660202E+16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57557402631917.508</v>
      </c>
      <c r="L6179" s="444">
        <f t="shared" ca="1" si="222"/>
        <v>1.387133403429212E+16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1.387133403429212E+16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57797225142883.836</v>
      </c>
      <c r="L6180" s="444">
        <f t="shared" ca="1" si="222"/>
        <v>1.3929131259435004E+16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1.3929131259435004E+16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58038046914312.516</v>
      </c>
      <c r="L6181" s="444">
        <f t="shared" ca="1" si="222"/>
        <v>1.3987169306349316E+16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1.3987169306349316E+16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58279872109788.813</v>
      </c>
      <c r="L6182" s="444">
        <f t="shared" ca="1" si="222"/>
        <v>1.4045449178459104E+16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1.4045449178459104E+16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58522704910246.266</v>
      </c>
      <c r="L6183" s="444">
        <f t="shared" ca="1" si="222"/>
        <v>1.410397188336935E+16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1.410397188336935E+16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58766549514038.961</v>
      </c>
      <c r="L6184" s="444">
        <f t="shared" ca="1" si="222"/>
        <v>1.4162738432883388E+16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1.4162738432883388E+16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59011410137014.109</v>
      </c>
      <c r="L6185" s="444">
        <f t="shared" ca="1" si="222"/>
        <v>1.4221749843020402E+16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1.4221749843020402E+16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59257291012585.008</v>
      </c>
      <c r="L6186" s="444">
        <f t="shared" ca="1" si="222"/>
        <v>1.4281007134032988E+16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1.4281007134032988E+16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59504196391804.117</v>
      </c>
      <c r="L6187" s="444">
        <f t="shared" ca="1" si="222"/>
        <v>1.4340511330424792E+16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1.4340511330424792E+16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59752130543436.633</v>
      </c>
      <c r="L6188" s="444">
        <f t="shared" ca="1" si="222"/>
        <v>1.4400263460968228E+16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1.4400263460968228E+16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60001097754034.281</v>
      </c>
      <c r="L6189" s="444">
        <f t="shared" ca="1" si="222"/>
        <v>1.4460264558722262E+16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1.4460264558722262E+16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60251102328009.422</v>
      </c>
      <c r="L6190" s="444">
        <f t="shared" ca="1" si="222"/>
        <v>1.4520515661050272E+16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1.4520515661050272E+16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60502148587709.461</v>
      </c>
      <c r="L6191" s="444">
        <f t="shared" ca="1" si="222"/>
        <v>1.4581017809637982E+16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1.4581017809637982E+16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60754240873491.594</v>
      </c>
      <c r="L6192" s="444">
        <f t="shared" ca="1" si="222"/>
        <v>1.4641772050511474E+16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1.4641772050511474E+16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61007383543797.805</v>
      </c>
      <c r="L6193" s="444">
        <f t="shared" ca="1" si="222"/>
        <v>1.4702779434055272E+16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1.4702779434055272E+16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61261580975230.297</v>
      </c>
      <c r="L6194" s="444">
        <f t="shared" ca="1" si="222"/>
        <v>1.4764041015030502E+16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1.4764041015030502E+16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61516837562627.086</v>
      </c>
      <c r="L6195" s="444">
        <f t="shared" ca="1" si="222"/>
        <v>1.482555785259313E+16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1.482555785259313E+16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61773157719138.039</v>
      </c>
      <c r="L6196" s="444">
        <f t="shared" ca="1" si="222"/>
        <v>1.4887331010312268E+16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1.4887331010312268E+16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62030545876301.109</v>
      </c>
      <c r="L6197" s="444">
        <f t="shared" ca="1" si="222"/>
        <v>1.494936155618857E+16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1.494936155618857E+16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62289006484119.047</v>
      </c>
      <c r="L6198" s="444">
        <f t="shared" ca="1" si="222"/>
        <v>1.501165056267269E+16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1.501165056267269E+16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62548544011136.211</v>
      </c>
      <c r="L6199" s="444">
        <f t="shared" ca="1" si="222"/>
        <v>1.5074199106683826E+16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1.5074199106683826E+16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62809162944515.945</v>
      </c>
      <c r="L6200" s="444">
        <f t="shared" ca="1" si="222"/>
        <v>1.5137008269628342E+16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1.5137008269628342E+16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63070867790118.086</v>
      </c>
      <c r="L6201" s="444">
        <f t="shared" ca="1" si="222"/>
        <v>1.520007913741846E+16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1.520007913741846E+16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63333663072576.906</v>
      </c>
      <c r="L6202" s="444">
        <f t="shared" ca="1" si="222"/>
        <v>1.5263412800491036E+16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1.5263412800491036E+16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63597553335379.32</v>
      </c>
      <c r="L6203" s="444">
        <f t="shared" ca="1" si="222"/>
        <v>1.5327010353826416E+16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1.5327010353826416E+16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63862543140943.406</v>
      </c>
      <c r="L6204" s="444">
        <f t="shared" ca="1" si="222"/>
        <v>1.539087289696736E+16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1.539087289696736E+16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64128637070697.336</v>
      </c>
      <c r="L6205" s="444">
        <f t="shared" ca="1" si="222"/>
        <v>1.5455001534038058E+16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1.5455001534038058E+16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64395839725158.57</v>
      </c>
      <c r="L6206" s="444">
        <f t="shared" ca="1" si="222"/>
        <v>1.5519397373763216E+16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1.5519397373763216E+16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64664155724013.406</v>
      </c>
      <c r="L6207" s="444">
        <f t="shared" ca="1" si="222"/>
        <v>1.558406152948723E+16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1.558406152948723E+16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64933589706196.797</v>
      </c>
      <c r="L6208" s="444">
        <f t="shared" ca="1" si="222"/>
        <v>1.5648995119193426E+16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1.5648995119193426E+16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65204146329972.609</v>
      </c>
      <c r="L6209" s="444">
        <f t="shared" ca="1" si="222"/>
        <v>1.5714199265523398E+16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1.5714199265523398E+16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65475830273014.156</v>
      </c>
      <c r="L6210" s="444">
        <f t="shared" ca="1" si="222"/>
        <v>1.5779675095796412E+16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1.5779675095796412E+16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65748646232485.055</v>
      </c>
      <c r="L6211" s="444">
        <f t="shared" ca="1" si="222"/>
        <v>1.5845423742028898E+16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1.5845423742028898E+16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66022598925120.398</v>
      </c>
      <c r="L6212" s="444">
        <f t="shared" ca="1" si="222"/>
        <v>1.5911446340954018E+16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1.5911446340954018E+16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66297693087308.406</v>
      </c>
      <c r="L6213" s="444">
        <f t="shared" ca="1" si="222"/>
        <v>1.5977744034041326E+16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1.5977744034041326E+16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66573933475172.188</v>
      </c>
      <c r="L6214" s="444">
        <f t="shared" ca="1" si="222"/>
        <v>1.6044317967516498E+16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1.6044317967516498E+16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66851324864652.07</v>
      </c>
      <c r="L6215" s="444">
        <f t="shared" ca="1" si="222"/>
        <v>1.611116929238115E+16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1.611116929238115E+16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67129872051588.125</v>
      </c>
      <c r="L6216" s="444">
        <f t="shared" ca="1" si="222"/>
        <v>1.6178299164432738E+16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1.6178299164432738E+16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67409579851803.07</v>
      </c>
      <c r="L6217" s="444">
        <f t="shared" ca="1" si="222"/>
        <v>1.6245708744284542E+16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1.6245708744284542E+16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67690453101185.586</v>
      </c>
      <c r="L6218" s="444">
        <f t="shared" ca="1" si="222"/>
        <v>1.6313399197385728E+16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1.6313399197385728E+16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67972496655773.867</v>
      </c>
      <c r="L6219" s="444">
        <f t="shared" ca="1" si="222"/>
        <v>1.6381371694041502E+16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1.6381371694041502E+16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68255715391839.594</v>
      </c>
      <c r="L6220" s="444">
        <f t="shared" ca="1" si="222"/>
        <v>1.6449627409433342E+16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1.6449627409433342E+16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68540114205972.266</v>
      </c>
      <c r="L6221" s="444">
        <f t="shared" ca="1" si="222"/>
        <v>1.6518167523639314E+16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1.6518167523639314E+16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68825698015163.813</v>
      </c>
      <c r="L6222" s="444">
        <f t="shared" ca="1" si="222"/>
        <v>1.6586993221654478E+16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1.6586993221654478E+16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69112471756893.648</v>
      </c>
      <c r="L6223" s="444">
        <f t="shared" ca="1" si="222"/>
        <v>1.6656105693411372E+16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1.6656105693411372E+16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69400440389214.039</v>
      </c>
      <c r="L6224" s="444">
        <f t="shared" ca="1" si="222"/>
        <v>1.6725506133800586E+16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1.6725506133800586E+16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69689608890835.766</v>
      </c>
      <c r="L6225" s="444">
        <f t="shared" ca="1" si="222"/>
        <v>1.6795195742691422E+16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1.6795195742691422E+16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69979982261214.258</v>
      </c>
      <c r="L6226" s="444">
        <f t="shared" ca="1" si="222"/>
        <v>1.6865175724952636E+16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1.6865175724952636E+16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70271565520635.992</v>
      </c>
      <c r="L6227" s="444">
        <f t="shared" ca="1" si="222"/>
        <v>1.6935447290473272E+16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1.6935447290473272E+16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70564363710305.313</v>
      </c>
      <c r="L6228" s="444">
        <f t="shared" ca="1" si="222"/>
        <v>1.7006011654183578E+16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1.7006011654183578E+16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70858381892431.578</v>
      </c>
      <c r="L6229" s="444">
        <f t="shared" ca="1" si="222"/>
        <v>1.707687003607601E+16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1.707687003607601E+16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71153625150316.703</v>
      </c>
      <c r="L6230" s="444">
        <f t="shared" ca="1" si="222"/>
        <v>1.7148023661226326E+16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1.7148023661226326E+16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71450098588443.016</v>
      </c>
      <c r="L6231" s="444">
        <f t="shared" ca="1" si="222"/>
        <v>1.721947375981477E+16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1.721947375981477E+16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71747807332561.531</v>
      </c>
      <c r="L6232" s="444">
        <f t="shared" ca="1" si="222"/>
        <v>1.7291221567147332E+16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1.7291221567147332E+16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72046756529780.547</v>
      </c>
      <c r="L6233" s="444">
        <f t="shared" ca="1" si="222"/>
        <v>1.7363268323677112E+16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1.7363268323677112E+16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72346951348654.625</v>
      </c>
      <c r="L6234" s="444">
        <f t="shared" ca="1" si="222"/>
        <v>1.7435615275025766E+16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1.7435615275025766E+16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72648396979274.016</v>
      </c>
      <c r="L6235" s="444">
        <f t="shared" ca="1" si="222"/>
        <v>1.750826367200504E+16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1.750826367200504E+16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72951098633354.328</v>
      </c>
      <c r="L6236" s="444">
        <f t="shared" ca="1" si="222"/>
        <v>1.7581214770638394E+16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1.7581214770638394E+16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73255061544326.656</v>
      </c>
      <c r="L6237" s="444">
        <f t="shared" ca="1" si="222"/>
        <v>1.765446983218272E+16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1.765446983218272E+16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73560290967428</v>
      </c>
      <c r="L6238" s="444">
        <f t="shared" ca="1" si="222"/>
        <v>1.7728030123150148E+16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1.7728030123150148E+16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73866792179792.297</v>
      </c>
      <c r="L6239" s="444">
        <f t="shared" ca="1" si="222"/>
        <v>1.780189691532994E+16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1.780189691532994E+16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74174570480541.422</v>
      </c>
      <c r="L6240" s="444">
        <f t="shared" ca="1" si="222"/>
        <v>1.7876071485810482E+16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1.7876071485810482E+16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74483631190877</v>
      </c>
      <c r="L6241" s="444">
        <f t="shared" ca="1" si="222"/>
        <v>1.795055511700136E+16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1.795055511700136E+16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74793979654172.328</v>
      </c>
      <c r="L6242" s="444">
        <f t="shared" ca="1" si="222"/>
        <v>1.8025349096655532E+16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1.8025349096655532E+16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75105621236064.719</v>
      </c>
      <c r="L6243" s="444">
        <f t="shared" ca="1" si="222"/>
        <v>1.8100454717891596E+16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1.8100454717891596E+16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75418561324548.313</v>
      </c>
      <c r="L6244" s="444">
        <f t="shared" ca="1" si="222"/>
        <v>1.8175873279216144E+16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1.8175873279216144E+16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75732805330067.266</v>
      </c>
      <c r="L6245" s="444">
        <f t="shared" ca="1" si="222"/>
        <v>1.8251606084546212E+16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1.8251606084546212E+16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76048358685609.219</v>
      </c>
      <c r="L6246" s="444">
        <f t="shared" ca="1" si="222"/>
        <v>1.832765444323182E+16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1.832765444323182E+16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76365226846799.25</v>
      </c>
      <c r="L6247" s="444">
        <f t="shared" ca="1" si="222"/>
        <v>1.840401967007862E+16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1.840401967007862E+16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76683415291994.25</v>
      </c>
      <c r="L6248" s="444">
        <f t="shared" ca="1" si="222"/>
        <v>1.8480703085370616E+16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1.8480703085370616E+16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77002929522377.563</v>
      </c>
      <c r="L6249" s="444">
        <f t="shared" ca="1" si="222"/>
        <v>1.8557706014892992E+16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1.8557706014892992E+16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77323775062054.125</v>
      </c>
      <c r="L6250" s="444">
        <f t="shared" ca="1" si="222"/>
        <v>1.8635029789955048E+16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3561108.8113985676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65.083333333333329</v>
      </c>
      <c r="C4" s="463">
        <f ca="1">(SUMIFS(H:H,I:I,"&gt;0",L:L,"&lt;0"))</f>
        <v>781</v>
      </c>
      <c r="D4" s="456">
        <f t="array" aca="1" ref="D4" ca="1">INDEX(N:N,MATCH(C4,H:H,0),0)</f>
        <v>75028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3561108.8113985676</v>
      </c>
      <c r="C8" s="447">
        <f t="shared" ref="C8:C71" si="0">SUMIF(G:G,A8,J:J)</f>
        <v>0</v>
      </c>
      <c r="D8" s="447">
        <f ca="1">SUMIF(G:G,1,K:K)</f>
        <v>182193.08535451372</v>
      </c>
      <c r="E8" s="447">
        <f t="shared" ref="E8:E71" ca="1" si="1">B8-C8+D8</f>
        <v>3743301.8967530811</v>
      </c>
      <c r="F8" s="431"/>
      <c r="G8" s="459">
        <v>1</v>
      </c>
      <c r="H8" s="459">
        <v>1</v>
      </c>
      <c r="I8" s="444">
        <f ca="1">B1</f>
        <v>3561108.8113985676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14837.953380827365</v>
      </c>
      <c r="L8" s="444">
        <f t="shared" ref="L8:L262" ca="1" si="3">I8-J8+K8</f>
        <v>3575946.764779395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3743301.8967530811</v>
      </c>
      <c r="C9" s="447">
        <f t="shared" si="0"/>
        <v>0</v>
      </c>
      <c r="D9" s="447">
        <f ca="1">SUMIF(G:G,2,K:K)</f>
        <v>191514.42938217922</v>
      </c>
      <c r="E9" s="447">
        <f t="shared" ca="1" si="1"/>
        <v>3934816.3261352605</v>
      </c>
      <c r="F9" s="431"/>
      <c r="G9" s="459">
        <v>1</v>
      </c>
      <c r="H9" s="459">
        <v>2</v>
      </c>
      <c r="I9" s="444">
        <f t="shared" ref="I9:I263" ca="1" si="5">L8</f>
        <v>3575946.764779395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14899.77818658081</v>
      </c>
      <c r="L9" s="444">
        <f t="shared" ca="1" si="3"/>
        <v>3590846.5429659756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3934816.3261352605</v>
      </c>
      <c r="C10" s="447">
        <f t="shared" si="0"/>
        <v>0</v>
      </c>
      <c r="D10" s="447">
        <f ca="1">SUMIF(G:G,3,K:K)</f>
        <v>201312.6710611087</v>
      </c>
      <c r="E10" s="447">
        <f t="shared" ca="1" si="1"/>
        <v>4136128.9971963693</v>
      </c>
      <c r="F10" s="431"/>
      <c r="G10" s="459">
        <v>1</v>
      </c>
      <c r="H10" s="459">
        <v>3</v>
      </c>
      <c r="I10" s="444">
        <f t="shared" ca="1" si="5"/>
        <v>3590846.5429659756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14961.860595691565</v>
      </c>
      <c r="L10" s="444">
        <f t="shared" ca="1" si="3"/>
        <v>3605808.4035616671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4136128.9971963693</v>
      </c>
      <c r="C11" s="447">
        <f t="shared" si="0"/>
        <v>0</v>
      </c>
      <c r="D11" s="447">
        <f ca="1">SUMIF(G:G,4,K:K)</f>
        <v>211612.20938023611</v>
      </c>
      <c r="E11" s="447">
        <f t="shared" ca="1" si="1"/>
        <v>4347741.2065766053</v>
      </c>
      <c r="F11" s="431"/>
      <c r="G11" s="459">
        <v>1</v>
      </c>
      <c r="H11" s="459">
        <v>4</v>
      </c>
      <c r="I11" s="444">
        <f t="shared" ca="1" si="5"/>
        <v>3605808.4035616671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15024.201681506946</v>
      </c>
      <c r="L11" s="444">
        <f t="shared" ca="1" si="3"/>
        <v>3620832.6052431739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4347741.2065766053</v>
      </c>
      <c r="C12" s="447">
        <f t="shared" si="0"/>
        <v>0</v>
      </c>
      <c r="D12" s="447">
        <f ca="1">SUMIF(G:G,5,K:K)</f>
        <v>222438.69162707572</v>
      </c>
      <c r="E12" s="447">
        <f t="shared" ca="1" si="1"/>
        <v>4570179.8982036812</v>
      </c>
      <c r="F12" s="431"/>
      <c r="G12" s="459">
        <v>1</v>
      </c>
      <c r="H12" s="459">
        <v>5</v>
      </c>
      <c r="I12" s="444">
        <f t="shared" ca="1" si="5"/>
        <v>3620832.6052431739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15086.802521846557</v>
      </c>
      <c r="L12" s="444">
        <f t="shared" ca="1" si="3"/>
        <v>3635919.4077650206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4570179.8982036812</v>
      </c>
      <c r="C13" s="447">
        <f t="shared" si="0"/>
        <v>110555.47832289393</v>
      </c>
      <c r="D13" s="447">
        <f ca="1">SUMIF(G:G,6,K:K)</f>
        <v>232429.43227814898</v>
      </c>
      <c r="E13" s="447">
        <f t="shared" ca="1" si="1"/>
        <v>4692053.8521589357</v>
      </c>
      <c r="F13" s="431"/>
      <c r="G13" s="459">
        <v>1</v>
      </c>
      <c r="H13" s="459">
        <v>6</v>
      </c>
      <c r="I13" s="444">
        <f t="shared" ca="1" si="5"/>
        <v>3635919.4077650206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15149.664199020921</v>
      </c>
      <c r="L13" s="444">
        <f t="shared" ca="1" si="3"/>
        <v>3651069.0719640413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4692053.8521589357</v>
      </c>
      <c r="C14" s="447">
        <f t="shared" si="0"/>
        <v>265333.14797494543</v>
      </c>
      <c r="D14" s="447">
        <f ca="1">SUMIF(G:G,7,K:K)</f>
        <v>232757.33396959023</v>
      </c>
      <c r="E14" s="447">
        <f t="shared" ca="1" si="1"/>
        <v>4659478.0381535804</v>
      </c>
      <c r="F14" s="431"/>
      <c r="G14" s="459">
        <v>1</v>
      </c>
      <c r="H14" s="459">
        <v>7</v>
      </c>
      <c r="I14" s="444">
        <f t="shared" ca="1" si="5"/>
        <v>3651069.0719640413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15212.787799850172</v>
      </c>
      <c r="L14" s="444">
        <f t="shared" ca="1" si="3"/>
        <v>3666281.8597638914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4659478.0381535804</v>
      </c>
      <c r="C15" s="447">
        <f t="shared" si="0"/>
        <v>265333.14797494543</v>
      </c>
      <c r="D15" s="447">
        <f ca="1">SUMIF(G:G,8,K:K)</f>
        <v>231090.69350003413</v>
      </c>
      <c r="E15" s="447">
        <f t="shared" ca="1" si="1"/>
        <v>4625235.5836786693</v>
      </c>
      <c r="F15" s="431"/>
      <c r="G15" s="459">
        <v>1</v>
      </c>
      <c r="H15" s="459">
        <v>8</v>
      </c>
      <c r="I15" s="444">
        <f t="shared" ca="1" si="5"/>
        <v>3666281.8597638914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15276.174415682879</v>
      </c>
      <c r="L15" s="444">
        <f t="shared" ca="1" si="3"/>
        <v>3681558.0341795743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4625235.5836786693</v>
      </c>
      <c r="C16" s="447">
        <f t="shared" si="0"/>
        <v>246150.24357494549</v>
      </c>
      <c r="D16" s="447">
        <f ca="1">SUMIF(G:G,9,K:K)</f>
        <v>229825.08074434023</v>
      </c>
      <c r="E16" s="447">
        <f t="shared" ca="1" si="1"/>
        <v>4608910.4208480641</v>
      </c>
      <c r="F16" s="431"/>
      <c r="G16" s="459">
        <v>1</v>
      </c>
      <c r="H16" s="459">
        <v>9</v>
      </c>
      <c r="I16" s="444">
        <f t="shared" ca="1" si="5"/>
        <v>3681558.0341795743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15339.825142414891</v>
      </c>
      <c r="L16" s="444">
        <f t="shared" ca="1" si="3"/>
        <v>3696897.8593219891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4608910.4208480641</v>
      </c>
      <c r="C17" s="447">
        <f t="shared" si="0"/>
        <v>244406.34317494548</v>
      </c>
      <c r="D17" s="447">
        <f ca="1">SUMIF(G:G,10,K:K)</f>
        <v>229079.07568487883</v>
      </c>
      <c r="E17" s="447">
        <f t="shared" ca="1" si="1"/>
        <v>4593583.1533579975</v>
      </c>
      <c r="F17" s="431"/>
      <c r="G17" s="459">
        <v>1</v>
      </c>
      <c r="H17" s="459">
        <v>10</v>
      </c>
      <c r="I17" s="444">
        <f t="shared" ca="1" si="5"/>
        <v>3696897.8593219891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15403.741080508287</v>
      </c>
      <c r="L17" s="444">
        <f t="shared" ca="1" si="3"/>
        <v>3712301.6004024972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4593583.1533579975</v>
      </c>
      <c r="C18" s="447">
        <f t="shared" si="0"/>
        <v>244406.34317494548</v>
      </c>
      <c r="D18" s="447">
        <f ca="1">SUMIF(G:G,11,K:K)</f>
        <v>228294.90359074593</v>
      </c>
      <c r="E18" s="447">
        <f t="shared" ca="1" si="1"/>
        <v>4577471.7137737982</v>
      </c>
      <c r="F18" s="431"/>
      <c r="G18" s="459">
        <v>1</v>
      </c>
      <c r="H18" s="459">
        <v>11</v>
      </c>
      <c r="I18" s="444">
        <f t="shared" ca="1" si="5"/>
        <v>3712301.6004024972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15467.923335010404</v>
      </c>
      <c r="L18" s="444">
        <f t="shared" ca="1" si="3"/>
        <v>3727769.5237375074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4577471.7137737982</v>
      </c>
      <c r="C19" s="447">
        <f t="shared" si="0"/>
        <v>244406.34317494548</v>
      </c>
      <c r="D19" s="447">
        <f ca="1">SUMIF(G:G,12,K:K)</f>
        <v>227470.61176401138</v>
      </c>
      <c r="E19" s="447">
        <f t="shared" ca="1" si="1"/>
        <v>4560535.9823628636</v>
      </c>
      <c r="F19" s="431"/>
      <c r="G19" s="459">
        <v>1</v>
      </c>
      <c r="H19" s="459">
        <v>12</v>
      </c>
      <c r="I19" s="444">
        <f t="shared" ca="1" si="5"/>
        <v>3727769.5237375074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15532.373015572944</v>
      </c>
      <c r="L19" s="444">
        <f t="shared" ca="1" si="3"/>
        <v>3743301.8967530802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4560535.9823628636</v>
      </c>
      <c r="C20" s="447">
        <f t="shared" si="0"/>
        <v>244406.34317494548</v>
      </c>
      <c r="D20" s="447">
        <f ca="1">SUMIF(G:G,13,K:K)</f>
        <v>226604.14760301274</v>
      </c>
      <c r="E20" s="447">
        <f t="shared" ca="1" si="1"/>
        <v>4542733.7867909307</v>
      </c>
      <c r="F20" s="431"/>
      <c r="G20" s="459">
        <v>2</v>
      </c>
      <c r="H20" s="459">
        <v>13</v>
      </c>
      <c r="I20" s="444">
        <f t="shared" ca="1" si="5"/>
        <v>3743301.8967530802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15597.091236471168</v>
      </c>
      <c r="L20" s="444">
        <f t="shared" ca="1" si="3"/>
        <v>3758898.9879895514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4542733.7867909307</v>
      </c>
      <c r="C21" s="447">
        <f t="shared" si="0"/>
        <v>244406.34317494548</v>
      </c>
      <c r="D21" s="447">
        <f ca="1">SUMIF(G:G,14,K:K)</f>
        <v>225693.35349109088</v>
      </c>
      <c r="E21" s="447">
        <f t="shared" ca="1" si="1"/>
        <v>4524020.7971070763</v>
      </c>
      <c r="F21" s="431"/>
      <c r="G21" s="459">
        <v>2</v>
      </c>
      <c r="H21" s="459">
        <v>14</v>
      </c>
      <c r="I21" s="444">
        <f t="shared" ca="1" si="5"/>
        <v>3758898.9879895514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15662.07911662313</v>
      </c>
      <c r="L21" s="444">
        <f t="shared" ca="1" si="3"/>
        <v>3774561.0671061743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4524020.7971070763</v>
      </c>
      <c r="C22" s="447">
        <f t="shared" si="0"/>
        <v>244406.34317494548</v>
      </c>
      <c r="D22" s="447">
        <f ca="1">SUMIF(G:G,15,K:K)</f>
        <v>224735.96142382364</v>
      </c>
      <c r="E22" s="447">
        <f t="shared" ca="1" si="1"/>
        <v>4504350.4153559543</v>
      </c>
      <c r="F22" s="431"/>
      <c r="G22" s="459">
        <v>2</v>
      </c>
      <c r="H22" s="459">
        <v>15</v>
      </c>
      <c r="I22" s="444">
        <f t="shared" ca="1" si="5"/>
        <v>3774561.0671061743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15727.337779609059</v>
      </c>
      <c r="L22" s="444">
        <f t="shared" ca="1" si="3"/>
        <v>3790288.4048857833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4504350.4153559543</v>
      </c>
      <c r="C23" s="447">
        <f t="shared" si="0"/>
        <v>244406.34317494548</v>
      </c>
      <c r="D23" s="447">
        <f ca="1">SUMIF(G:G,16,K:K)</f>
        <v>223729.58736137807</v>
      </c>
      <c r="E23" s="447">
        <f t="shared" ca="1" si="1"/>
        <v>4483673.6595423864</v>
      </c>
      <c r="F23" s="431"/>
      <c r="G23" s="459">
        <v>2</v>
      </c>
      <c r="H23" s="459">
        <v>16</v>
      </c>
      <c r="I23" s="444">
        <f t="shared" ca="1" si="5"/>
        <v>3790288.4048857833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15792.868353690765</v>
      </c>
      <c r="L23" s="444">
        <f t="shared" ca="1" si="3"/>
        <v>3806081.2732394743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4483673.6595423864</v>
      </c>
      <c r="C24" s="447">
        <f t="shared" si="0"/>
        <v>244406.34317494548</v>
      </c>
      <c r="D24" s="447">
        <f ca="1">SUMIF(G:G,17,K:K)</f>
        <v>222671.72529191879</v>
      </c>
      <c r="E24" s="447">
        <f t="shared" ca="1" si="1"/>
        <v>4461939.0416593598</v>
      </c>
      <c r="F24" s="431"/>
      <c r="G24" s="459">
        <v>2</v>
      </c>
      <c r="H24" s="459">
        <v>17</v>
      </c>
      <c r="I24" s="444">
        <f t="shared" ca="1" si="5"/>
        <v>3806081.2732394743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15858.671971831141</v>
      </c>
      <c r="L24" s="444">
        <f t="shared" ca="1" si="3"/>
        <v>3821939.9452113053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4461939.0416593598</v>
      </c>
      <c r="C25" s="447">
        <f t="shared" si="0"/>
        <v>244406.34317494548</v>
      </c>
      <c r="D25" s="447">
        <f ca="1">SUMIF(G:G,18,K:K)</f>
        <v>221559.74099128903</v>
      </c>
      <c r="E25" s="447">
        <f t="shared" ca="1" si="1"/>
        <v>4439092.4394757031</v>
      </c>
      <c r="F25" s="431"/>
      <c r="G25" s="459">
        <v>2</v>
      </c>
      <c r="H25" s="459">
        <v>18</v>
      </c>
      <c r="I25" s="444">
        <f t="shared" ca="1" si="5"/>
        <v>3821939.9452113053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15924.749771713772</v>
      </c>
      <c r="L25" s="444">
        <f t="shared" ca="1" si="3"/>
        <v>3837864.694983019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4439092.4394757031</v>
      </c>
      <c r="C26" s="447">
        <f t="shared" si="0"/>
        <v>244406.34317494548</v>
      </c>
      <c r="D26" s="447">
        <f ca="1">SUMIF(G:G,19,K:K)</f>
        <v>220390.86546342418</v>
      </c>
      <c r="E26" s="447">
        <f t="shared" ca="1" si="1"/>
        <v>4415076.961764182</v>
      </c>
      <c r="F26" s="431"/>
      <c r="G26" s="459">
        <v>2</v>
      </c>
      <c r="H26" s="459">
        <v>19</v>
      </c>
      <c r="I26" s="444">
        <f t="shared" ca="1" si="5"/>
        <v>3837864.694983019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15991.10289576258</v>
      </c>
      <c r="L26" s="444">
        <f t="shared" ca="1" si="3"/>
        <v>3853855.7978787818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4415076.961764182</v>
      </c>
      <c r="C27" s="447">
        <f t="shared" si="0"/>
        <v>244406.34317494548</v>
      </c>
      <c r="D27" s="447">
        <f ca="1">SUMIF(G:G,20,K:K)</f>
        <v>219162.18804516637</v>
      </c>
      <c r="E27" s="447">
        <f t="shared" ca="1" si="1"/>
        <v>4389832.8066344028</v>
      </c>
      <c r="F27" s="431"/>
      <c r="G27" s="459">
        <v>2</v>
      </c>
      <c r="H27" s="459">
        <v>20</v>
      </c>
      <c r="I27" s="444">
        <f t="shared" ca="1" si="5"/>
        <v>3853855.7978787818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16057.732491161591</v>
      </c>
      <c r="L27" s="444">
        <f t="shared" ca="1" si="3"/>
        <v>3869913.5303699435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4389832.8066344028</v>
      </c>
      <c r="C28" s="447">
        <f t="shared" si="0"/>
        <v>244406.34317494548</v>
      </c>
      <c r="D28" s="447">
        <f ca="1">SUMIF(G:G,21,K:K)</f>
        <v>217870.64915830584</v>
      </c>
      <c r="E28" s="447">
        <f t="shared" ca="1" si="1"/>
        <v>4363297.1126177628</v>
      </c>
      <c r="F28" s="431"/>
      <c r="G28" s="459">
        <v>2</v>
      </c>
      <c r="H28" s="459">
        <v>21</v>
      </c>
      <c r="I28" s="444">
        <f t="shared" ca="1" si="5"/>
        <v>3869913.5303699435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16124.639709874764</v>
      </c>
      <c r="L28" s="444">
        <f t="shared" ca="1" si="3"/>
        <v>3886038.1700798185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4363297.1126177628</v>
      </c>
      <c r="C29" s="447">
        <f t="shared" si="0"/>
        <v>244406.34317494548</v>
      </c>
      <c r="D29" s="447">
        <f ca="1">SUMIF(G:G,22,K:K)</f>
        <v>216513.03269080556</v>
      </c>
      <c r="E29" s="447">
        <f t="shared" ca="1" si="1"/>
        <v>4335403.8021336226</v>
      </c>
      <c r="F29" s="431"/>
      <c r="G29" s="459">
        <v>2</v>
      </c>
      <c r="H29" s="459">
        <v>22</v>
      </c>
      <c r="I29" s="444">
        <f t="shared" ca="1" si="5"/>
        <v>3886038.1700798185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16191.82570866591</v>
      </c>
      <c r="L29" s="444">
        <f t="shared" ca="1" si="3"/>
        <v>3902229.9957884843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4335403.8021336226</v>
      </c>
      <c r="C30" s="447">
        <f t="shared" si="0"/>
        <v>244406.34317494548</v>
      </c>
      <c r="D30" s="447">
        <f ca="1">SUMIF(G:G,23,K:K)</f>
        <v>215085.95798823252</v>
      </c>
      <c r="E30" s="447">
        <f t="shared" ca="1" si="1"/>
        <v>4306083.4169469094</v>
      </c>
      <c r="F30" s="431"/>
      <c r="G30" s="459">
        <v>2</v>
      </c>
      <c r="H30" s="459">
        <v>23</v>
      </c>
      <c r="I30" s="444">
        <f t="shared" ca="1" si="5"/>
        <v>3902229.9957884843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16259.291649118684</v>
      </c>
      <c r="L30" s="444">
        <f t="shared" ca="1" si="3"/>
        <v>3918489.2874376029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4306083.4169469094</v>
      </c>
      <c r="C31" s="447">
        <f t="shared" si="0"/>
        <v>244406.34317494548</v>
      </c>
      <c r="D31" s="447">
        <f ca="1">SUMIF(G:G,24,K:K)</f>
        <v>213585.87143545691</v>
      </c>
      <c r="E31" s="447">
        <f t="shared" ca="1" si="1"/>
        <v>4275262.9452074207</v>
      </c>
      <c r="F31" s="431"/>
      <c r="G31" s="459">
        <v>2</v>
      </c>
      <c r="H31" s="459">
        <v>24</v>
      </c>
      <c r="I31" s="444">
        <f t="shared" ca="1" si="5"/>
        <v>3918489.2874376029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16327.038697656677</v>
      </c>
      <c r="L31" s="444">
        <f t="shared" ca="1" si="3"/>
        <v>3934816.3261352596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4275262.9452074207</v>
      </c>
      <c r="C32" s="447">
        <f t="shared" si="0"/>
        <v>244406.34317494548</v>
      </c>
      <c r="D32" s="447">
        <f ca="1">SUMIF(G:G,25,K:K)</f>
        <v>212009.03760765429</v>
      </c>
      <c r="E32" s="447">
        <f t="shared" ca="1" si="1"/>
        <v>4242865.6396401292</v>
      </c>
      <c r="F32" s="431"/>
      <c r="G32" s="459">
        <v>3</v>
      </c>
      <c r="H32" s="459">
        <v>25</v>
      </c>
      <c r="I32" s="444">
        <f t="shared" ca="1" si="5"/>
        <v>3934816.3261352596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16395.068025563582</v>
      </c>
      <c r="L32" s="444">
        <f t="shared" ca="1" si="3"/>
        <v>3951211.394160823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4242865.6396401292</v>
      </c>
      <c r="C33" s="447">
        <f t="shared" si="0"/>
        <v>244406.34317494548</v>
      </c>
      <c r="D33" s="447">
        <f ca="1">SUMIF(G:G,26,K:K)</f>
        <v>210351.52996857723</v>
      </c>
      <c r="E33" s="447">
        <f t="shared" ca="1" si="1"/>
        <v>4208810.826433761</v>
      </c>
      <c r="F33" s="431"/>
      <c r="G33" s="459">
        <v>3</v>
      </c>
      <c r="H33" s="459">
        <v>26</v>
      </c>
      <c r="I33" s="444">
        <f t="shared" ca="1" si="5"/>
        <v>3951211.394160823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16463.380809003429</v>
      </c>
      <c r="L33" s="444">
        <f t="shared" ca="1" si="3"/>
        <v>3967674.7749698265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4208810.826433761</v>
      </c>
      <c r="C34" s="447">
        <f t="shared" si="0"/>
        <v>244406.34317494548</v>
      </c>
      <c r="D34" s="447">
        <f ca="1">SUMIF(G:G,27,K:K)</f>
        <v>208609.22109293152</v>
      </c>
      <c r="E34" s="447">
        <f t="shared" ca="1" si="1"/>
        <v>4173013.7043517469</v>
      </c>
      <c r="F34" s="431"/>
      <c r="G34" s="459">
        <v>3</v>
      </c>
      <c r="H34" s="459">
        <v>27</v>
      </c>
      <c r="I34" s="444">
        <f t="shared" ca="1" si="5"/>
        <v>3967674.7749698265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16531.978229040942</v>
      </c>
      <c r="L34" s="444">
        <f t="shared" ca="1" si="3"/>
        <v>3984206.7531988672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4173013.7043517469</v>
      </c>
      <c r="C35" s="447">
        <f t="shared" si="0"/>
        <v>244406.34317494548</v>
      </c>
      <c r="D35" s="447">
        <f ca="1">SUMIF(G:G,28,K:K)</f>
        <v>206777.7723885116</v>
      </c>
      <c r="E35" s="447">
        <f t="shared" ca="1" si="1"/>
        <v>4135385.1335653132</v>
      </c>
      <c r="F35" s="431"/>
      <c r="G35" s="459">
        <v>3</v>
      </c>
      <c r="H35" s="459">
        <v>28</v>
      </c>
      <c r="I35" s="444">
        <f t="shared" ca="1" si="5"/>
        <v>3984206.7531988672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16600.861471661945</v>
      </c>
      <c r="L35" s="444">
        <f t="shared" ca="1" si="3"/>
        <v>4000807.614670529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4135385.1335653132</v>
      </c>
      <c r="C36" s="447">
        <f t="shared" si="0"/>
        <v>244406.34317494548</v>
      </c>
      <c r="D36" s="447">
        <f ca="1">SUMIF(G:G,29,K:K)</f>
        <v>204852.6232925005</v>
      </c>
      <c r="E36" s="447">
        <f t="shared" ca="1" si="1"/>
        <v>4095831.4136828682</v>
      </c>
      <c r="F36" s="431"/>
      <c r="G36" s="459">
        <v>3</v>
      </c>
      <c r="H36" s="459">
        <v>29</v>
      </c>
      <c r="I36" s="444">
        <f t="shared" ca="1" si="5"/>
        <v>4000807.614670529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16670.03172779387</v>
      </c>
      <c r="L36" s="444">
        <f t="shared" ca="1" si="3"/>
        <v>4017477.6463983231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4095831.4136828682</v>
      </c>
      <c r="C37" s="447">
        <f t="shared" si="0"/>
        <v>244406.34317494548</v>
      </c>
      <c r="D37" s="447">
        <f ca="1">SUMIF(G:G,30,K:K)</f>
        <v>202828.97991503219</v>
      </c>
      <c r="E37" s="447">
        <f t="shared" ca="1" si="1"/>
        <v>4054254.0504229548</v>
      </c>
      <c r="F37" s="431"/>
      <c r="G37" s="459">
        <v>3</v>
      </c>
      <c r="H37" s="459">
        <v>30</v>
      </c>
      <c r="I37" s="444">
        <f t="shared" ca="1" si="5"/>
        <v>4017477.6463983231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16739.490193326343</v>
      </c>
      <c r="L37" s="444">
        <f t="shared" ca="1" si="3"/>
        <v>4034217.1365916496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4054254.0504229548</v>
      </c>
      <c r="C38" s="447">
        <f t="shared" si="0"/>
        <v>244406.34317494548</v>
      </c>
      <c r="D38" s="447">
        <f ca="1">SUMIF(G:G,31,K:K)</f>
        <v>200701.80310173679</v>
      </c>
      <c r="E38" s="447">
        <f t="shared" ca="1" si="1"/>
        <v>4010549.5103497459</v>
      </c>
      <c r="F38" s="431"/>
      <c r="G38" s="459">
        <v>3</v>
      </c>
      <c r="H38" s="459">
        <v>31</v>
      </c>
      <c r="I38" s="444">
        <f t="shared" ca="1" si="5"/>
        <v>4034217.1365916496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16809.238069131872</v>
      </c>
      <c r="L38" s="444">
        <f t="shared" ca="1" si="3"/>
        <v>4051026.3746607816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4010549.5103497459</v>
      </c>
      <c r="C39" s="447">
        <f t="shared" si="0"/>
        <v>244406.34317494548</v>
      </c>
      <c r="D39" s="447">
        <f ca="1">SUMIF(G:G,32,K:K)</f>
        <v>198465.79588554316</v>
      </c>
      <c r="E39" s="447">
        <f t="shared" ca="1" si="1"/>
        <v>3964608.9630603436</v>
      </c>
      <c r="F39" s="431"/>
      <c r="G39" s="459">
        <v>3</v>
      </c>
      <c r="H39" s="459">
        <v>32</v>
      </c>
      <c r="I39" s="444">
        <f t="shared" ca="1" si="5"/>
        <v>4051026.3746607816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16879.27656108659</v>
      </c>
      <c r="L39" s="444">
        <f t="shared" ca="1" si="3"/>
        <v>4067905.6512218681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3964608.9630603436</v>
      </c>
      <c r="C40" s="447">
        <f t="shared" si="0"/>
        <v>244406.34317494548</v>
      </c>
      <c r="D40" s="447">
        <f ca="1">SUMIF(G:G,33,K:K)</f>
        <v>196115.39029649188</v>
      </c>
      <c r="E40" s="447">
        <f t="shared" ca="1" si="1"/>
        <v>3916318.0101818899</v>
      </c>
      <c r="F40" s="431"/>
      <c r="G40" s="459">
        <v>3</v>
      </c>
      <c r="H40" s="459">
        <v>33</v>
      </c>
      <c r="I40" s="444">
        <f t="shared" ca="1" si="5"/>
        <v>4067905.6512218681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16949.606880091116</v>
      </c>
      <c r="L40" s="444">
        <f t="shared" ca="1" si="3"/>
        <v>4084855.2581019592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3916318.0101818899</v>
      </c>
      <c r="C41" s="447">
        <f t="shared" si="0"/>
        <v>244406.34317494548</v>
      </c>
      <c r="D41" s="447">
        <f ca="1">SUMIF(G:G,34,K:K)</f>
        <v>193644.73349671287</v>
      </c>
      <c r="E41" s="447">
        <f t="shared" ca="1" si="1"/>
        <v>3865556.4005036573</v>
      </c>
      <c r="F41" s="431"/>
      <c r="G41" s="459">
        <v>3</v>
      </c>
      <c r="H41" s="459">
        <v>34</v>
      </c>
      <c r="I41" s="444">
        <f t="shared" ca="1" si="5"/>
        <v>4084855.2581019592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17020.230242091497</v>
      </c>
      <c r="L41" s="444">
        <f t="shared" ca="1" si="3"/>
        <v>4101875.4883440509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3865556.4005036573</v>
      </c>
      <c r="C42" s="447">
        <f t="shared" si="0"/>
        <v>244406.34317494548</v>
      </c>
      <c r="D42" s="447">
        <f ca="1">SUMIF(G:G,35,K:K)</f>
        <v>191047.67320604273</v>
      </c>
      <c r="E42" s="447">
        <f t="shared" ca="1" si="1"/>
        <v>3812197.7305347547</v>
      </c>
      <c r="F42" s="431"/>
      <c r="G42" s="459">
        <v>3</v>
      </c>
      <c r="H42" s="459">
        <v>35</v>
      </c>
      <c r="I42" s="444">
        <f t="shared" ca="1" si="5"/>
        <v>4101875.4883440509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17091.147868100212</v>
      </c>
      <c r="L42" s="444">
        <f t="shared" ca="1" si="3"/>
        <v>4118966.636212151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3812197.7305347547</v>
      </c>
      <c r="C43" s="447">
        <f t="shared" si="0"/>
        <v>244406.34317494548</v>
      </c>
      <c r="D43" s="447">
        <f ca="1">SUMIF(G:G,36,K:K)</f>
        <v>188317.74238198862</v>
      </c>
      <c r="E43" s="447">
        <f t="shared" ca="1" si="1"/>
        <v>3756109.1297417977</v>
      </c>
      <c r="F43" s="431"/>
      <c r="G43" s="459">
        <v>3</v>
      </c>
      <c r="H43" s="459">
        <v>36</v>
      </c>
      <c r="I43" s="444">
        <f t="shared" ca="1" si="5"/>
        <v>4118966.636212151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17162.360984217295</v>
      </c>
      <c r="L43" s="444">
        <f t="shared" ca="1" si="3"/>
        <v>4136128.9971963684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3756109.1297417977</v>
      </c>
      <c r="C44" s="447">
        <f t="shared" si="0"/>
        <v>244406.34317494548</v>
      </c>
      <c r="D44" s="447">
        <f ca="1">SUMIF(G:G,37,K:K)</f>
        <v>185448.14311589007</v>
      </c>
      <c r="E44" s="447">
        <f t="shared" ca="1" si="1"/>
        <v>3697150.9296827423</v>
      </c>
      <c r="F44" s="431"/>
      <c r="G44" s="459">
        <v>4</v>
      </c>
      <c r="H44" s="459">
        <v>37</v>
      </c>
      <c r="I44" s="444">
        <f t="shared" ca="1" si="5"/>
        <v>4136128.9971963684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17233.870821651537</v>
      </c>
      <c r="L44" s="444">
        <f t="shared" ca="1" si="3"/>
        <v>4153362.8680180199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3697150.9296827423</v>
      </c>
      <c r="C45" s="447">
        <f t="shared" si="0"/>
        <v>244406.34317494548</v>
      </c>
      <c r="D45" s="447">
        <f ca="1">SUMIF(G:G,38,K:K)</f>
        <v>182431.72970517786</v>
      </c>
      <c r="E45" s="447">
        <f t="shared" ca="1" si="1"/>
        <v>3635176.3162129745</v>
      </c>
      <c r="F45" s="431"/>
      <c r="G45" s="459">
        <v>4</v>
      </c>
      <c r="H45" s="459">
        <v>38</v>
      </c>
      <c r="I45" s="444">
        <f t="shared" ca="1" si="5"/>
        <v>4153362.8680180199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17305.678616741749</v>
      </c>
      <c r="L45" s="444">
        <f t="shared" ca="1" si="3"/>
        <v>4170668.5466347616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3635176.3162129745</v>
      </c>
      <c r="C46" s="447">
        <f t="shared" si="0"/>
        <v>244406.34317494548</v>
      </c>
      <c r="D46" s="447">
        <f ca="1">SUMIF(G:G,39,K:K)</f>
        <v>179260.99085957769</v>
      </c>
      <c r="E46" s="447">
        <f t="shared" ca="1" si="1"/>
        <v>3570030.9638976068</v>
      </c>
      <c r="F46" s="431"/>
      <c r="G46" s="459">
        <v>4</v>
      </c>
      <c r="H46" s="459">
        <v>39</v>
      </c>
      <c r="I46" s="444">
        <f t="shared" ca="1" si="5"/>
        <v>4170668.5466347616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17377.785610978171</v>
      </c>
      <c r="L46" s="444">
        <f t="shared" ca="1" si="3"/>
        <v>4188046.3322457396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3570030.9638976068</v>
      </c>
      <c r="C47" s="447">
        <f t="shared" si="0"/>
        <v>244406.34317494548</v>
      </c>
      <c r="D47" s="447">
        <f ca="1">SUMIF(G:G,40,K:K)</f>
        <v>175928.03099694935</v>
      </c>
      <c r="E47" s="447">
        <f t="shared" ca="1" si="1"/>
        <v>3501552.6517196107</v>
      </c>
      <c r="F47" s="431"/>
      <c r="G47" s="459">
        <v>4</v>
      </c>
      <c r="H47" s="459">
        <v>40</v>
      </c>
      <c r="I47" s="444">
        <f t="shared" ca="1" si="5"/>
        <v>4188046.3322457396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17450.193051023918</v>
      </c>
      <c r="L47" s="444">
        <f t="shared" ca="1" si="3"/>
        <v>4205496.5252967635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3501552.6517196107</v>
      </c>
      <c r="C48" s="447">
        <f t="shared" si="0"/>
        <v>244406.34317494548</v>
      </c>
      <c r="D48" s="447">
        <f ca="1">SUMIF(G:G,41,K:K)</f>
        <v>172424.55058218527</v>
      </c>
      <c r="E48" s="447">
        <f t="shared" ca="1" si="1"/>
        <v>3429570.8591268505</v>
      </c>
      <c r="F48" s="431"/>
      <c r="G48" s="459">
        <v>4</v>
      </c>
      <c r="H48" s="459">
        <v>41</v>
      </c>
      <c r="I48" s="444">
        <f t="shared" ca="1" si="5"/>
        <v>4205496.5252967635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17522.902188736516</v>
      </c>
      <c r="L48" s="444">
        <f t="shared" ca="1" si="3"/>
        <v>4223019.4274855005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3429570.8591268505</v>
      </c>
      <c r="C49" s="447">
        <f t="shared" si="0"/>
        <v>244406.34317494548</v>
      </c>
      <c r="D49" s="447">
        <f ca="1">SUMIF(G:G,42,K:K)</f>
        <v>168741.82546021044</v>
      </c>
      <c r="E49" s="447">
        <f t="shared" ca="1" si="1"/>
        <v>3353906.3414121154</v>
      </c>
      <c r="F49" s="431"/>
      <c r="G49" s="459">
        <v>4</v>
      </c>
      <c r="H49" s="459">
        <v>42</v>
      </c>
      <c r="I49" s="444">
        <f t="shared" ca="1" si="5"/>
        <v>4223019.4274855005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17595.914281189584</v>
      </c>
      <c r="L49" s="444">
        <f t="shared" ca="1" si="3"/>
        <v>4240615.3417666899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3353906.3414121154</v>
      </c>
      <c r="C50" s="447">
        <f t="shared" si="0"/>
        <v>244406.34317494548</v>
      </c>
      <c r="D50" s="447">
        <f ca="1">SUMIF(G:G,43,K:K)</f>
        <v>164870.68513161855</v>
      </c>
      <c r="E50" s="447">
        <f t="shared" ca="1" si="1"/>
        <v>3274370.6833687886</v>
      </c>
      <c r="F50" s="431"/>
      <c r="G50" s="459">
        <v>4</v>
      </c>
      <c r="H50" s="459">
        <v>43</v>
      </c>
      <c r="I50" s="444">
        <f t="shared" ca="1" si="5"/>
        <v>4240615.3417666899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17669.23059069454</v>
      </c>
      <c r="L50" s="444">
        <f t="shared" ca="1" si="3"/>
        <v>4258284.5723573845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3274370.6833687886</v>
      </c>
      <c r="C51" s="447">
        <f t="shared" si="0"/>
        <v>244406.34317494548</v>
      </c>
      <c r="D51" s="447">
        <f ca="1">SUMIF(G:G,44,K:K)</f>
        <v>160801.48991684944</v>
      </c>
      <c r="E51" s="447">
        <f t="shared" ca="1" si="1"/>
        <v>3190765.8301106924</v>
      </c>
      <c r="F51" s="431"/>
      <c r="G51" s="459">
        <v>4</v>
      </c>
      <c r="H51" s="459">
        <v>44</v>
      </c>
      <c r="I51" s="444">
        <f t="shared" ca="1" si="5"/>
        <v>4258284.5723573845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17742.852384822436</v>
      </c>
      <c r="L51" s="444">
        <f t="shared" ca="1" si="3"/>
        <v>4276027.4247422069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3190765.8301106924</v>
      </c>
      <c r="C52" s="447">
        <f t="shared" si="0"/>
        <v>244406.34317494548</v>
      </c>
      <c r="D52" s="447">
        <f ca="1">SUMIF(G:G,45,K:K)</f>
        <v>156524.10695204145</v>
      </c>
      <c r="E52" s="447">
        <f t="shared" ca="1" si="1"/>
        <v>3102883.5938877882</v>
      </c>
      <c r="F52" s="431"/>
      <c r="G52" s="459">
        <v>4</v>
      </c>
      <c r="H52" s="459">
        <v>45</v>
      </c>
      <c r="I52" s="444">
        <f t="shared" ca="1" si="5"/>
        <v>4276027.4247422069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17816.780936425861</v>
      </c>
      <c r="L52" s="444">
        <f t="shared" ca="1" si="3"/>
        <v>4293844.2056786325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3102883.5938877882</v>
      </c>
      <c r="C53" s="447">
        <f t="shared" si="0"/>
        <v>244406.34317494548</v>
      </c>
      <c r="D53" s="447">
        <f ca="1">SUMIF(G:G,46,K:K)</f>
        <v>152027.88495678685</v>
      </c>
      <c r="E53" s="447">
        <f t="shared" ca="1" si="1"/>
        <v>3010505.1356696296</v>
      </c>
      <c r="F53" s="431"/>
      <c r="G53" s="459">
        <v>4</v>
      </c>
      <c r="H53" s="459">
        <v>46</v>
      </c>
      <c r="I53" s="444">
        <f t="shared" ca="1" si="5"/>
        <v>4293844.2056786325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17891.017523660968</v>
      </c>
      <c r="L53" s="444">
        <f t="shared" ca="1" si="3"/>
        <v>4311735.2232022937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3010505.1356696296</v>
      </c>
      <c r="C54" s="447">
        <f t="shared" si="0"/>
        <v>244406.34317494548</v>
      </c>
      <c r="D54" s="447">
        <f ca="1">SUMIF(G:G,47,K:K)</f>
        <v>147301.62771095746</v>
      </c>
      <c r="E54" s="447">
        <f t="shared" ca="1" si="1"/>
        <v>2913400.4202056415</v>
      </c>
      <c r="F54" s="431"/>
      <c r="G54" s="459">
        <v>4</v>
      </c>
      <c r="H54" s="459">
        <v>47</v>
      </c>
      <c r="I54" s="444">
        <f t="shared" ca="1" si="5"/>
        <v>4311735.2232022937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17965.563430009555</v>
      </c>
      <c r="L54" s="444">
        <f t="shared" ca="1" si="3"/>
        <v>4329700.7866323031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2913400.4202056415</v>
      </c>
      <c r="C55" s="447">
        <f t="shared" si="0"/>
        <v>244406.34317494548</v>
      </c>
      <c r="D55" s="447">
        <f ca="1">SUMIF(G:G,48,K:K)</f>
        <v>142333.56617455411</v>
      </c>
      <c r="E55" s="447">
        <f t="shared" ca="1" si="1"/>
        <v>2811327.6432052501</v>
      </c>
      <c r="F55" s="431"/>
      <c r="G55" s="459">
        <v>4</v>
      </c>
      <c r="H55" s="459">
        <v>48</v>
      </c>
      <c r="I55" s="444">
        <f t="shared" ca="1" si="5"/>
        <v>4329700.7866323031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18040.419944301262</v>
      </c>
      <c r="L55" s="444">
        <f t="shared" ca="1" si="3"/>
        <v>4347741.2065766044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2811327.6432052501</v>
      </c>
      <c r="C56" s="447">
        <f t="shared" si="0"/>
        <v>244406.34317494548</v>
      </c>
      <c r="D56" s="447">
        <f ca="1">SUMIF(G:G,49,K:K)</f>
        <v>137111.32918115519</v>
      </c>
      <c r="E56" s="447">
        <f t="shared" ca="1" si="1"/>
        <v>2704032.6292114598</v>
      </c>
      <c r="F56" s="431"/>
      <c r="G56" s="459">
        <f>G55+1</f>
        <v>5</v>
      </c>
      <c r="H56" s="459">
        <v>49</v>
      </c>
      <c r="I56" s="444">
        <f t="shared" ca="1" si="5"/>
        <v>4347741.2065766044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18115.588360735852</v>
      </c>
      <c r="L56" s="444">
        <f t="shared" ca="1" si="3"/>
        <v>4365856.7949373405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2704032.6292114598</v>
      </c>
      <c r="C57" s="447">
        <f t="shared" si="0"/>
        <v>244406.34317494548</v>
      </c>
      <c r="D57" s="447">
        <f ca="1">SUMIF(G:G,50,K:K)</f>
        <v>131621.91263198576</v>
      </c>
      <c r="E57" s="447">
        <f t="shared" ca="1" si="1"/>
        <v>2591248.1986684999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4365856.7949373405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18191.069978905587</v>
      </c>
      <c r="L57" s="444">
        <f t="shared" ca="1" si="3"/>
        <v>4384047.8649162464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2591248.1986684999</v>
      </c>
      <c r="C58" s="447">
        <f t="shared" si="0"/>
        <v>244406.34317494548</v>
      </c>
      <c r="D58" s="447">
        <f ca="1">SUMIF(G:G,51,K:K)</f>
        <v>125851.64711389739</v>
      </c>
      <c r="E58" s="447">
        <f t="shared" ca="1" si="1"/>
        <v>2472693.5026074518</v>
      </c>
      <c r="F58" s="431"/>
      <c r="G58" s="459">
        <f t="shared" si="8"/>
        <v>5</v>
      </c>
      <c r="H58" s="459">
        <v>51</v>
      </c>
      <c r="I58" s="444">
        <f t="shared" ca="1" si="5"/>
        <v>4384047.8649162464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18266.866103817694</v>
      </c>
      <c r="L58" s="444">
        <f t="shared" ca="1" si="3"/>
        <v>4402314.7310200641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2472693.5026074518</v>
      </c>
      <c r="C59" s="447">
        <f t="shared" si="0"/>
        <v>244406.34317494548</v>
      </c>
      <c r="D59" s="447">
        <f ca="1">SUMIF(G:G,52,K:K)</f>
        <v>119786.16386062214</v>
      </c>
      <c r="E59" s="447">
        <f t="shared" ca="1" si="1"/>
        <v>2348073.3232931285</v>
      </c>
      <c r="F59" s="431"/>
      <c r="G59" s="459">
        <f t="shared" si="8"/>
        <v>5</v>
      </c>
      <c r="H59" s="459">
        <v>52</v>
      </c>
      <c r="I59" s="444">
        <f t="shared" ca="1" si="5"/>
        <v>4402314.7310200641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18342.978045916934</v>
      </c>
      <c r="L59" s="444">
        <f t="shared" ca="1" si="3"/>
        <v>4420657.7090659812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2348073.3232931285</v>
      </c>
      <c r="C60" s="447">
        <f t="shared" si="0"/>
        <v>244406.34317494548</v>
      </c>
      <c r="D60" s="447">
        <f ca="1">SUMIF(G:G,53,K:K)</f>
        <v>113410.35897253947</v>
      </c>
      <c r="E60" s="447">
        <f t="shared" ca="1" si="1"/>
        <v>2217077.3390907226</v>
      </c>
      <c r="F60" s="431"/>
      <c r="G60" s="459">
        <f t="shared" si="8"/>
        <v>5</v>
      </c>
      <c r="H60" s="459">
        <v>53</v>
      </c>
      <c r="I60" s="444">
        <f t="shared" ca="1" si="5"/>
        <v>4420657.7090659812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18419.407121108256</v>
      </c>
      <c r="L60" s="444">
        <f t="shared" ca="1" si="3"/>
        <v>4439077.1161870891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2217077.3390907226</v>
      </c>
      <c r="C61" s="447">
        <f t="shared" si="0"/>
        <v>244406.34317494548</v>
      </c>
      <c r="D61" s="447">
        <f ca="1">SUMIF(G:G,54,K:K)</f>
        <v>106708.35580585882</v>
      </c>
      <c r="E61" s="447">
        <f t="shared" ca="1" si="1"/>
        <v>2079379.3517216358</v>
      </c>
      <c r="F61" s="431"/>
      <c r="G61" s="459">
        <f t="shared" si="8"/>
        <v>5</v>
      </c>
      <c r="H61" s="459">
        <v>54</v>
      </c>
      <c r="I61" s="444">
        <f t="shared" ca="1" si="5"/>
        <v>4439077.1161870891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18496.154650779539</v>
      </c>
      <c r="L61" s="444">
        <f t="shared" ca="1" si="3"/>
        <v>4457573.2708378686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2079379.3517216358</v>
      </c>
      <c r="C62" s="447">
        <f t="shared" si="0"/>
        <v>244406.34317494548</v>
      </c>
      <c r="D62" s="447">
        <f ca="1">SUMIF(G:G,55,K:K)</f>
        <v>99663.465437561448</v>
      </c>
      <c r="E62" s="447">
        <f t="shared" ca="1" si="1"/>
        <v>1934636.4739842517</v>
      </c>
      <c r="F62" s="431"/>
      <c r="G62" s="459">
        <f t="shared" si="8"/>
        <v>5</v>
      </c>
      <c r="H62" s="459">
        <v>55</v>
      </c>
      <c r="I62" s="444">
        <f t="shared" ca="1" si="5"/>
        <v>4457573.2708378686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18573.221961824453</v>
      </c>
      <c r="L62" s="444">
        <f t="shared" ca="1" si="3"/>
        <v>4476146.4927996928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1934636.4739842517</v>
      </c>
      <c r="C63" s="447">
        <f t="shared" si="0"/>
        <v>244406.34317494548</v>
      </c>
      <c r="D63" s="447">
        <f ca="1">SUMIF(G:G,56,K:K)</f>
        <v>92258.145107653225</v>
      </c>
      <c r="E63" s="447">
        <f t="shared" ca="1" si="1"/>
        <v>1782488.2759169594</v>
      </c>
      <c r="F63" s="431"/>
      <c r="G63" s="459">
        <f t="shared" si="8"/>
        <v>5</v>
      </c>
      <c r="H63" s="459">
        <v>56</v>
      </c>
      <c r="I63" s="444">
        <f t="shared" ca="1" si="5"/>
        <v>4476146.4927996928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18650.610386665387</v>
      </c>
      <c r="L63" s="444">
        <f t="shared" ca="1" si="3"/>
        <v>4494797.1031863578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1782488.2759169594</v>
      </c>
      <c r="C64" s="447">
        <f t="shared" si="0"/>
        <v>244406.34317494548</v>
      </c>
      <c r="D64" s="447">
        <f ca="1">SUMIF(G:G,57,K:K)</f>
        <v>84473.954535244688</v>
      </c>
      <c r="E64" s="447">
        <f t="shared" ca="1" si="1"/>
        <v>1622555.8872772586</v>
      </c>
      <c r="F64" s="431"/>
      <c r="G64" s="459">
        <f t="shared" si="8"/>
        <v>5</v>
      </c>
      <c r="H64" s="459">
        <v>57</v>
      </c>
      <c r="I64" s="444">
        <f t="shared" ca="1" si="5"/>
        <v>4494797.1031863578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18728.321263276492</v>
      </c>
      <c r="L64" s="444">
        <f t="shared" ca="1" si="3"/>
        <v>4513525.4244496338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1622555.8872772586</v>
      </c>
      <c r="C65" s="447">
        <f t="shared" si="0"/>
        <v>244406.34317494548</v>
      </c>
      <c r="D65" s="447">
        <f ca="1">SUMIF(G:G,58,K:K)</f>
        <v>76291.50999967863</v>
      </c>
      <c r="E65" s="447">
        <f t="shared" ca="1" si="1"/>
        <v>1454441.0541019917</v>
      </c>
      <c r="F65" s="431"/>
      <c r="G65" s="459">
        <f t="shared" si="8"/>
        <v>5</v>
      </c>
      <c r="H65" s="459">
        <v>58</v>
      </c>
      <c r="I65" s="444">
        <f t="shared" ca="1" si="5"/>
        <v>4513525.4244496338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18806.355935206808</v>
      </c>
      <c r="L65" s="444">
        <f t="shared" ca="1" si="3"/>
        <v>4532331.7803848404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1454441.0541019917</v>
      </c>
      <c r="C66" s="447">
        <f t="shared" si="0"/>
        <v>244406.34317494548</v>
      </c>
      <c r="D66" s="447">
        <f ca="1">SUMIF(G:G,59,K:K)</f>
        <v>67690.436072361001</v>
      </c>
      <c r="E66" s="447">
        <f t="shared" ca="1" si="1"/>
        <v>1277725.1469994071</v>
      </c>
      <c r="F66" s="431"/>
      <c r="G66" s="459">
        <f t="shared" si="8"/>
        <v>5</v>
      </c>
      <c r="H66" s="459">
        <v>59</v>
      </c>
      <c r="I66" s="444">
        <f t="shared" ca="1" si="5"/>
        <v>4532331.7803848404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18884.7157516035</v>
      </c>
      <c r="L66" s="444">
        <f t="shared" ca="1" si="3"/>
        <v>4551216.4961364437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1277725.1469994071</v>
      </c>
      <c r="C67" s="447">
        <f t="shared" si="0"/>
        <v>244406.34317494548</v>
      </c>
      <c r="D67" s="447">
        <f t="shared" ref="D67:D71" ca="1" si="9">SUMIF(G:G,60,K:K)</f>
        <v>58649.314879100704</v>
      </c>
      <c r="E67" s="447">
        <f t="shared" ca="1" si="1"/>
        <v>1091968.1187035623</v>
      </c>
      <c r="F67" s="431"/>
      <c r="G67" s="459">
        <f t="shared" si="8"/>
        <v>5</v>
      </c>
      <c r="H67" s="459">
        <v>60</v>
      </c>
      <c r="I67" s="444">
        <f t="shared" ca="1" si="5"/>
        <v>4551216.4961364437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18963.402067235183</v>
      </c>
      <c r="L67" s="444">
        <f t="shared" ca="1" si="3"/>
        <v>4570179.8982036784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1091968.1187035623</v>
      </c>
      <c r="C68" s="447">
        <f t="shared" si="0"/>
        <v>244406.34317494548</v>
      </c>
      <c r="D68" s="447">
        <f t="shared" ca="1" si="9"/>
        <v>58649.314879100704</v>
      </c>
      <c r="E68" s="447">
        <f t="shared" ca="1" si="1"/>
        <v>906211.09040771751</v>
      </c>
      <c r="F68" s="431"/>
      <c r="G68" s="459">
        <f>G67+1</f>
        <v>6</v>
      </c>
      <c r="H68" s="459">
        <v>61</v>
      </c>
      <c r="I68" s="444">
        <f t="shared" ca="1" si="5"/>
        <v>4570179.8982036784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19042.416242515326</v>
      </c>
      <c r="L68" s="444">
        <f t="shared" ca="1" si="3"/>
        <v>4589222.3144461941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906211.09040771751</v>
      </c>
      <c r="C69" s="447">
        <f t="shared" si="0"/>
        <v>244406.34317494548</v>
      </c>
      <c r="D69" s="447">
        <f t="shared" ca="1" si="9"/>
        <v>58649.314879100704</v>
      </c>
      <c r="E69" s="447">
        <f t="shared" ca="1" si="1"/>
        <v>720454.06211187271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4589222.3144461941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19121.759643525809</v>
      </c>
      <c r="L69" s="444">
        <f t="shared" ca="1" si="3"/>
        <v>4608344.0740897199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720454.06211187271</v>
      </c>
      <c r="C70" s="447">
        <f t="shared" si="0"/>
        <v>244406.34317494548</v>
      </c>
      <c r="D70" s="447">
        <f t="shared" ca="1" si="9"/>
        <v>58649.314879100704</v>
      </c>
      <c r="E70" s="447">
        <f t="shared" ca="1" si="1"/>
        <v>534697.03381602792</v>
      </c>
      <c r="F70" s="431"/>
      <c r="G70" s="459">
        <f t="shared" si="10"/>
        <v>6</v>
      </c>
      <c r="H70" s="459">
        <v>63</v>
      </c>
      <c r="I70" s="444">
        <f t="shared" ca="1" si="5"/>
        <v>4608344.0740897199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19201.433642040498</v>
      </c>
      <c r="L70" s="444">
        <f t="shared" ca="1" si="3"/>
        <v>4627545.5077317609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534697.03381602792</v>
      </c>
      <c r="C71" s="447">
        <f t="shared" si="0"/>
        <v>244406.34317494548</v>
      </c>
      <c r="D71" s="447">
        <f t="shared" ca="1" si="9"/>
        <v>58649.314879100704</v>
      </c>
      <c r="E71" s="447">
        <f t="shared" ca="1" si="1"/>
        <v>348940.00552018319</v>
      </c>
      <c r="F71" s="431"/>
      <c r="G71" s="459">
        <f t="shared" si="10"/>
        <v>6</v>
      </c>
      <c r="H71" s="459">
        <v>64</v>
      </c>
      <c r="I71" s="444">
        <f t="shared" ca="1" si="5"/>
        <v>4627545.5077317609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19281.439615549003</v>
      </c>
      <c r="L71" s="444">
        <f t="shared" ca="1" si="3"/>
        <v>4646826.9473473094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4646826.9473473094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19361.778947280454</v>
      </c>
      <c r="L72" s="444">
        <f t="shared" ca="1" si="3"/>
        <v>4666188.7262945902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4666188.7262945902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19442.45302622746</v>
      </c>
      <c r="L73" s="444">
        <f t="shared" ca="1" si="3"/>
        <v>4685631.1793208178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4685631.1793208178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19523.463247170075</v>
      </c>
      <c r="L74" s="444">
        <f t="shared" ca="1" si="3"/>
        <v>4705154.6425679876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4705154.6425679876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19512.68144543087</v>
      </c>
      <c r="L75" s="444">
        <f t="shared" ca="1" si="3"/>
        <v>4702556.22834884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4702556.22834884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19501.854719517756</v>
      </c>
      <c r="L76" s="444">
        <f t="shared" ca="1" si="3"/>
        <v>4699946.9874037793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4699946.9874037793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19490.98288224667</v>
      </c>
      <c r="L77" s="444">
        <f t="shared" ca="1" si="3"/>
        <v>4697326.8746214472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4697326.8746214472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19480.065745653621</v>
      </c>
      <c r="L78" s="444">
        <f t="shared" ca="1" si="3"/>
        <v>4694695.8447025223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4694695.8447025223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19469.103120991433</v>
      </c>
      <c r="L79" s="444">
        <f t="shared" ca="1" si="3"/>
        <v>4692053.8521589348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4692053.8521589348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19458.094818726484</v>
      </c>
      <c r="L80" s="444">
        <f t="shared" ca="1" si="3"/>
        <v>4689400.8513130825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4689400.8513130825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19447.040648535432</v>
      </c>
      <c r="L81" s="444">
        <f t="shared" ca="1" si="3"/>
        <v>4686736.7962970398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4686736.7962970398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19435.940419301922</v>
      </c>
      <c r="L82" s="444">
        <f t="shared" ca="1" si="3"/>
        <v>4684061.6410517637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4684061.6410517637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19424.793939113271</v>
      </c>
      <c r="L83" s="444">
        <f t="shared" ca="1" si="3"/>
        <v>4681375.3393262988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4681375.3393262988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19413.601015257169</v>
      </c>
      <c r="L84" s="444">
        <f t="shared" ca="1" si="3"/>
        <v>4678677.844676977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4678677.844676977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19402.361454218328</v>
      </c>
      <c r="L85" s="444">
        <f t="shared" ca="1" si="3"/>
        <v>4675969.1104666172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4675969.1104666172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19391.075061675161</v>
      </c>
      <c r="L86" s="444">
        <f t="shared" ca="1" si="3"/>
        <v>4673249.0898637138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4673249.0898637138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19379.741642496396</v>
      </c>
      <c r="L87" s="444">
        <f t="shared" ca="1" si="3"/>
        <v>4670517.7358416319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4670517.7358416319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19368.361000737721</v>
      </c>
      <c r="L88" s="444">
        <f t="shared" ca="1" si="3"/>
        <v>4667775.0011777915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4667775.0011777915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19356.932939638387</v>
      </c>
      <c r="L89" s="444">
        <f t="shared" ca="1" si="3"/>
        <v>4665020.8384528514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4665020.8384528514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19345.457261617805</v>
      </c>
      <c r="L90" s="444">
        <f t="shared" ca="1" si="3"/>
        <v>4662255.2000498911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4662255.2000498911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19333.933768272134</v>
      </c>
      <c r="L91" s="444">
        <f t="shared" ca="1" si="3"/>
        <v>4659478.038153585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4659478.038153585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19322.362260370861</v>
      </c>
      <c r="L92" s="444">
        <f t="shared" ca="1" si="3"/>
        <v>4656689.3047493771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4656689.3047493771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19310.742537853326</v>
      </c>
      <c r="L93" s="444">
        <f t="shared" ca="1" si="3"/>
        <v>4653888.9516226519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4653888.9516226519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19299.074399825306</v>
      </c>
      <c r="L94" s="444">
        <f t="shared" ca="1" si="3"/>
        <v>4651076.9303578986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4651076.9303578986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19287.357644555501</v>
      </c>
      <c r="L95" s="444">
        <f t="shared" ca="1" si="3"/>
        <v>4648253.1923378753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4648253.1923378753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19275.59206947207</v>
      </c>
      <c r="L96" s="444">
        <f t="shared" ca="1" si="3"/>
        <v>4645417.688742769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4645417.688742769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19263.777471159126</v>
      </c>
      <c r="L97" s="444">
        <f t="shared" ca="1" si="3"/>
        <v>4642570.37054935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4642570.37054935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19251.913645353216</v>
      </c>
      <c r="L98" s="444">
        <f t="shared" ca="1" si="3"/>
        <v>4639711.1885301247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4639711.1885301247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19240.000386939777</v>
      </c>
      <c r="L99" s="444">
        <f t="shared" ca="1" si="3"/>
        <v>4636840.0932524856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4636840.0932524856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19228.037489949613</v>
      </c>
      <c r="L100" s="444">
        <f t="shared" ca="1" si="3"/>
        <v>4633957.0350778569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4633957.0350778569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19216.024747555326</v>
      </c>
      <c r="L101" s="444">
        <f t="shared" ca="1" si="3"/>
        <v>4631061.9641608335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4631061.9641608335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19203.96195206773</v>
      </c>
      <c r="L102" s="444">
        <f t="shared" ca="1" si="3"/>
        <v>4628154.8304483229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4628154.8304483229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19191.848894932267</v>
      </c>
      <c r="L103" s="444">
        <f t="shared" ca="1" si="3"/>
        <v>4625235.5836786767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4625235.5836786767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19179.685366725411</v>
      </c>
      <c r="L104" s="444">
        <f t="shared" ca="1" si="3"/>
        <v>4622304.1733808238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4622304.1733808238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19174.737408817688</v>
      </c>
      <c r="L105" s="444">
        <f t="shared" ca="1" si="3"/>
        <v>4621111.7155250628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4621111.7155250628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19169.768834418683</v>
      </c>
      <c r="L106" s="444">
        <f t="shared" ca="1" si="3"/>
        <v>4619914.2890949026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4619914.2890949026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19164.779557626349</v>
      </c>
      <c r="L107" s="444">
        <f t="shared" ca="1" si="3"/>
        <v>4618711.8733879505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4618711.8733879505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19159.769492180716</v>
      </c>
      <c r="L108" s="444">
        <f t="shared" ca="1" si="3"/>
        <v>4617504.4476155527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4617504.4476155527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19154.738551462389</v>
      </c>
      <c r="L109" s="444">
        <f t="shared" ca="1" si="3"/>
        <v>4616291.990902436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4616291.990902436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19149.686648491072</v>
      </c>
      <c r="L110" s="444">
        <f t="shared" ca="1" si="3"/>
        <v>4615074.482286348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4615074.482286348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19144.613695924039</v>
      </c>
      <c r="L111" s="444">
        <f t="shared" ca="1" si="3"/>
        <v>4613851.9007176934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4613851.9007176934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19139.519606054644</v>
      </c>
      <c r="L112" s="444">
        <f t="shared" ca="1" si="3"/>
        <v>4612624.2250591693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4612624.2250591693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19134.404290810795</v>
      </c>
      <c r="L113" s="444">
        <f t="shared" ca="1" si="3"/>
        <v>4611391.4340854017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4611391.4340854017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19129.267661753427</v>
      </c>
      <c r="L114" s="444">
        <f t="shared" ca="1" si="3"/>
        <v>4610153.506482576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4610153.506482576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19124.109630074989</v>
      </c>
      <c r="L115" s="444">
        <f t="shared" ca="1" si="3"/>
        <v>4608910.4208480725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4608910.4208480725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19118.930106597891</v>
      </c>
      <c r="L116" s="444">
        <f t="shared" ca="1" si="3"/>
        <v>4607662.1556900917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4607662.1556900917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19113.729001772968</v>
      </c>
      <c r="L117" s="444">
        <f t="shared" ca="1" si="3"/>
        <v>4606408.6894272855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4606408.6894272855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19108.506225677946</v>
      </c>
      <c r="L118" s="444">
        <f t="shared" ca="1" si="3"/>
        <v>4605150.0003883848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4605150.0003883848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19103.261688015857</v>
      </c>
      <c r="L119" s="444">
        <f t="shared" ca="1" si="3"/>
        <v>4603886.0668118214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4603886.0668118214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19097.99529811351</v>
      </c>
      <c r="L120" s="444">
        <f t="shared" ca="1" si="3"/>
        <v>4602616.8668453563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4602616.8668453563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19092.706964919907</v>
      </c>
      <c r="L121" s="444">
        <f t="shared" ca="1" si="3"/>
        <v>4601342.3785456978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4601342.3785456978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19087.396597004663</v>
      </c>
      <c r="L122" s="444">
        <f t="shared" ca="1" si="3"/>
        <v>4600062.5798781235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4600062.5798781235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19082.064102556436</v>
      </c>
      <c r="L123" s="444">
        <f t="shared" ca="1" si="3"/>
        <v>4598777.4487161012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4598777.4487161012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19076.709389381343</v>
      </c>
      <c r="L124" s="444">
        <f t="shared" ca="1" si="3"/>
        <v>4597486.9628409036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4597486.9628409036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19071.332364901355</v>
      </c>
      <c r="L125" s="444">
        <f t="shared" ca="1" si="3"/>
        <v>4596191.0999412257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4596191.0999412257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19065.932936152694</v>
      </c>
      <c r="L126" s="444">
        <f t="shared" ca="1" si="3"/>
        <v>4594889.8376127994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4594889.8376127994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19060.511009784252</v>
      </c>
      <c r="L127" s="444">
        <f t="shared" ca="1" si="3"/>
        <v>4593583.153358005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4593583.153358005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19055.066492055943</v>
      </c>
      <c r="L128" s="444">
        <f t="shared" ca="1" si="3"/>
        <v>4592271.0245854817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4592271.0245854817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19049.599288837097</v>
      </c>
      <c r="L129" s="444">
        <f t="shared" ca="1" si="3"/>
        <v>4590953.42860974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4590953.42860974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19044.109305604838</v>
      </c>
      <c r="L130" s="444">
        <f t="shared" ca="1" si="3"/>
        <v>4589630.3426507665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4589630.3426507665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19038.596447442447</v>
      </c>
      <c r="L131" s="444">
        <f t="shared" ca="1" si="3"/>
        <v>4588301.7438336303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4588301.7438336303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19033.060619037715</v>
      </c>
      <c r="L132" s="444">
        <f t="shared" ca="1" si="3"/>
        <v>4586967.6091880891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4586967.6091880891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19027.501724681293</v>
      </c>
      <c r="L133" s="444">
        <f t="shared" ca="1" si="3"/>
        <v>4585627.9156481912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4585627.9156481912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19021.919668265051</v>
      </c>
      <c r="L134" s="444">
        <f t="shared" ca="1" si="3"/>
        <v>4584282.6400518771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4584282.6400518771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19016.31435328041</v>
      </c>
      <c r="L135" s="444">
        <f t="shared" ca="1" si="3"/>
        <v>4582931.759140579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4582931.759140579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19010.685682816667</v>
      </c>
      <c r="L136" s="444">
        <f t="shared" ca="1" si="3"/>
        <v>4581575.2495588167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4581575.2495588167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19005.033559559324</v>
      </c>
      <c r="L137" s="444">
        <f t="shared" ca="1" si="3"/>
        <v>4580213.0878537968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4580213.0878537968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18999.357885788409</v>
      </c>
      <c r="L138" s="444">
        <f t="shared" ca="1" si="3"/>
        <v>4578845.2504750062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4578845.2504750062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18993.658563376779</v>
      </c>
      <c r="L139" s="444">
        <f t="shared" ca="1" si="3"/>
        <v>4577471.7137738038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4577471.7137738038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18987.935493788438</v>
      </c>
      <c r="L140" s="444">
        <f t="shared" ca="1" si="3"/>
        <v>4576092.4540030137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4576092.4540030137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18982.188578076813</v>
      </c>
      <c r="L141" s="444">
        <f t="shared" ca="1" si="3"/>
        <v>4574707.4473165115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4574707.4473165115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18976.417716883054</v>
      </c>
      <c r="L142" s="444">
        <f t="shared" ca="1" si="3"/>
        <v>4573316.6697688159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4573316.6697688159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18970.622810434321</v>
      </c>
      <c r="L143" s="444">
        <f t="shared" ca="1" si="3"/>
        <v>4571920.0973146716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4571920.0973146716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18964.803758542053</v>
      </c>
      <c r="L144" s="444">
        <f t="shared" ca="1" si="3"/>
        <v>4570517.7058086349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4570517.7058086349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18958.960460600232</v>
      </c>
      <c r="L145" s="444">
        <f t="shared" ca="1" si="3"/>
        <v>4569109.4710046565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4569109.4710046565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18953.092815583655</v>
      </c>
      <c r="L146" s="444">
        <f t="shared" ca="1" si="3"/>
        <v>4567695.3685556613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4567695.3685556613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18947.200722046178</v>
      </c>
      <c r="L147" s="444">
        <f t="shared" ca="1" si="3"/>
        <v>4566275.3740131287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4566275.3740131287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18941.284078118959</v>
      </c>
      <c r="L148" s="444">
        <f t="shared" ca="1" si="3"/>
        <v>4564849.4628266692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4564849.4628266692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18935.342781508709</v>
      </c>
      <c r="L149" s="444">
        <f t="shared" ca="1" si="3"/>
        <v>4563417.6103435988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4563417.6103435988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18929.376729495918</v>
      </c>
      <c r="L150" s="444">
        <f t="shared" ca="1" si="3"/>
        <v>4561979.7918085158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4561979.7918085158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18923.385818933071</v>
      </c>
      <c r="L151" s="444">
        <f t="shared" ca="1" si="3"/>
        <v>4560535.9823628701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4560535.9823628701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18917.369946242881</v>
      </c>
      <c r="L152" s="444">
        <f t="shared" ca="1" si="3"/>
        <v>4559086.1570445346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4559086.1570445346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18911.329007416483</v>
      </c>
      <c r="L153" s="444">
        <f t="shared" ca="1" si="3"/>
        <v>4557630.2907873718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4557630.2907873718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18905.262898011639</v>
      </c>
      <c r="L154" s="444">
        <f t="shared" ca="1" si="3"/>
        <v>4556168.3584208051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4556168.3584208051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18899.171513150941</v>
      </c>
      <c r="L155" s="444">
        <f t="shared" ca="1" si="3"/>
        <v>4554700.3346693777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4554700.3346693777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18893.054747519996</v>
      </c>
      <c r="L156" s="444">
        <f t="shared" ca="1" si="3"/>
        <v>4553226.1941523189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4553226.1941523189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18886.912495365585</v>
      </c>
      <c r="L157" s="444">
        <f t="shared" ca="1" si="3"/>
        <v>4551745.9113831054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4551745.9113831054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18880.74465049386</v>
      </c>
      <c r="L158" s="444">
        <f t="shared" ca="1" si="3"/>
        <v>4550259.460769021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4550259.460769021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18874.551106268507</v>
      </c>
      <c r="L159" s="444">
        <f t="shared" ca="1" si="3"/>
        <v>4548766.8166107107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4548766.8166107107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18868.331755608884</v>
      </c>
      <c r="L160" s="444">
        <f t="shared" ca="1" si="3"/>
        <v>4547267.9531017412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4547267.9531017412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18862.086490988175</v>
      </c>
      <c r="L161" s="444">
        <f t="shared" ca="1" si="3"/>
        <v>4545762.8443281502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4545762.8443281502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18855.815204431547</v>
      </c>
      <c r="L162" s="444">
        <f t="shared" ca="1" si="3"/>
        <v>4544251.4642680027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4544251.4642680027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18849.517787514265</v>
      </c>
      <c r="L163" s="444">
        <f t="shared" ca="1" si="3"/>
        <v>4542733.7867909381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4542733.7867909381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18843.194131359829</v>
      </c>
      <c r="L164" s="444">
        <f t="shared" ca="1" si="3"/>
        <v>4541209.7856577188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4541209.7856577188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18836.844126638083</v>
      </c>
      <c r="L165" s="444">
        <f t="shared" ca="1" si="3"/>
        <v>4539679.434519778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4539679.434519778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18830.46766356333</v>
      </c>
      <c r="L166" s="444">
        <f t="shared" ca="1" si="3"/>
        <v>4538142.706918763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4538142.706918763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18824.064631892434</v>
      </c>
      <c r="L167" s="444">
        <f t="shared" ca="1" si="3"/>
        <v>4536599.5762860766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4536599.5762860766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18817.634920922908</v>
      </c>
      <c r="L168" s="444">
        <f t="shared" ca="1" si="3"/>
        <v>4535050.0159424208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4535050.0159424208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18811.178419491007</v>
      </c>
      <c r="L169" s="444">
        <f t="shared" ca="1" si="3"/>
        <v>4533493.9990973333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4533493.9990973333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18804.69501596981</v>
      </c>
      <c r="L170" s="444">
        <f t="shared" ca="1" si="3"/>
        <v>4531931.4988487242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4531931.4988487242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18798.184598267271</v>
      </c>
      <c r="L171" s="444">
        <f t="shared" ca="1" si="3"/>
        <v>4530362.4881824125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4530362.4881824125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18791.647053824308</v>
      </c>
      <c r="L172" s="444">
        <f t="shared" ca="1" si="3"/>
        <v>4528786.9399716584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4528786.9399716584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18785.082269612831</v>
      </c>
      <c r="L173" s="444">
        <f t="shared" ca="1" si="3"/>
        <v>4527204.8269766923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4527204.8269766923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18778.490132133807</v>
      </c>
      <c r="L174" s="444">
        <f t="shared" ca="1" si="3"/>
        <v>4525616.121844247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4525616.121844247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18771.870527415285</v>
      </c>
      <c r="L175" s="444">
        <f t="shared" ca="1" si="3"/>
        <v>4524020.7971070837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4524020.7971070837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18765.223341010438</v>
      </c>
      <c r="L176" s="444">
        <f t="shared" ca="1" si="3"/>
        <v>4522418.8251835154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4522418.8251835154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18758.54845799557</v>
      </c>
      <c r="L177" s="444">
        <f t="shared" ca="1" si="3"/>
        <v>4520810.1783769326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4520810.1783769326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18751.84576296814</v>
      </c>
      <c r="L178" s="444">
        <f t="shared" ca="1" si="3"/>
        <v>4519194.8288753219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4519194.8288753219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18745.115140044763</v>
      </c>
      <c r="L179" s="444">
        <f t="shared" ca="1" si="3"/>
        <v>4517572.7487507882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4517572.7487507882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18738.356472859206</v>
      </c>
      <c r="L180" s="444">
        <f t="shared" ca="1" si="3"/>
        <v>4515943.9099590685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4515943.9099590685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18731.569644560375</v>
      </c>
      <c r="L181" s="444">
        <f t="shared" ca="1" si="3"/>
        <v>4514308.2843390498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4514308.2843390498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18724.754537810295</v>
      </c>
      <c r="L182" s="444">
        <f t="shared" ca="1" si="3"/>
        <v>4512665.8436122816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4512665.8436122816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18717.911034782093</v>
      </c>
      <c r="L183" s="444">
        <f t="shared" ca="1" si="3"/>
        <v>4511016.5593824852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4511016.5593824852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18711.039017157942</v>
      </c>
      <c r="L184" s="444">
        <f t="shared" ca="1" si="3"/>
        <v>4509360.4031350641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4509360.4031350641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18704.138366127023</v>
      </c>
      <c r="L185" s="444">
        <f t="shared" ca="1" si="3"/>
        <v>4507697.3462366126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4507697.3462366126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18697.208962383473</v>
      </c>
      <c r="L186" s="444">
        <f t="shared" ca="1" si="3"/>
        <v>4506027.3599344175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4506027.3599344175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18690.250686124327</v>
      </c>
      <c r="L187" s="444">
        <f t="shared" ca="1" si="3"/>
        <v>4504350.4153559627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4504350.4153559627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18683.263417047434</v>
      </c>
      <c r="L188" s="444">
        <f t="shared" ca="1" si="3"/>
        <v>4502666.4835084314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4502666.4835084314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18676.247034349384</v>
      </c>
      <c r="L189" s="444">
        <f t="shared" ca="1" si="3"/>
        <v>4500975.535278202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4500975.535278202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18669.20141672343</v>
      </c>
      <c r="L190" s="444">
        <f t="shared" ca="1" si="3"/>
        <v>4499277.5414303467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4499277.5414303467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18662.126442357367</v>
      </c>
      <c r="L191" s="444">
        <f t="shared" ca="1" si="3"/>
        <v>4497572.4726081248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4497572.4726081248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18655.021988931443</v>
      </c>
      <c r="L192" s="444">
        <f t="shared" ca="1" si="3"/>
        <v>4495860.2993324772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4495860.2993324772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18647.887933616243</v>
      </c>
      <c r="L193" s="444">
        <f t="shared" ca="1" si="3"/>
        <v>4494140.9920015149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4494140.9920015149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18640.724153070565</v>
      </c>
      <c r="L194" s="444">
        <f t="shared" ca="1" si="3"/>
        <v>4492414.5208900068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4492414.5208900068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18633.530523439284</v>
      </c>
      <c r="L195" s="444">
        <f t="shared" ca="1" si="3"/>
        <v>4490680.8561488669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4490680.8561488669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18626.306920351199</v>
      </c>
      <c r="L196" s="444">
        <f t="shared" ca="1" si="3"/>
        <v>4488939.9678046396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4488939.9678046396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18619.053218916921</v>
      </c>
      <c r="L197" s="444">
        <f t="shared" ca="1" si="3"/>
        <v>4487191.8257589778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4487191.8257589778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18611.769293726662</v>
      </c>
      <c r="L198" s="444">
        <f t="shared" ca="1" si="3"/>
        <v>4485436.3997881254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4485436.3997881254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18604.455018848112</v>
      </c>
      <c r="L199" s="444">
        <f t="shared" ca="1" si="3"/>
        <v>4483673.6595423948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4483673.6595423948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18597.110267824231</v>
      </c>
      <c r="L200" s="444">
        <f t="shared" ca="1" si="3"/>
        <v>4481903.5745456405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4481903.5745456405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18589.734913671091</v>
      </c>
      <c r="L201" s="444">
        <f t="shared" ca="1" si="3"/>
        <v>4480126.1141947331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4480126.1141947331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18582.328828875641</v>
      </c>
      <c r="L202" s="444">
        <f t="shared" ca="1" si="3"/>
        <v>4478341.2477590302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4478341.2477590302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18574.891885393547</v>
      </c>
      <c r="L203" s="444">
        <f t="shared" ca="1" si="3"/>
        <v>4476548.9443798447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4476548.9443798447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18567.42395464694</v>
      </c>
      <c r="L204" s="444">
        <f t="shared" ca="1" si="3"/>
        <v>4474749.1730699129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4474749.1730699129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18559.924907522225</v>
      </c>
      <c r="L205" s="444">
        <f t="shared" ca="1" si="3"/>
        <v>4472941.9027128564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4472941.9027128564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18552.394614367822</v>
      </c>
      <c r="L206" s="444">
        <f t="shared" ca="1" si="3"/>
        <v>4471127.1020626454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4471127.1020626454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18544.832944991944</v>
      </c>
      <c r="L207" s="444">
        <f t="shared" ca="1" si="3"/>
        <v>4469304.7397430586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4469304.7397430586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18537.239768660333</v>
      </c>
      <c r="L208" s="444">
        <f t="shared" ca="1" si="3"/>
        <v>4467474.7842471404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4467474.7842471404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18529.614954094006</v>
      </c>
      <c r="L209" s="444">
        <f t="shared" ca="1" si="3"/>
        <v>4465637.203936656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4465637.203936656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18521.958369466989</v>
      </c>
      <c r="L210" s="444">
        <f t="shared" ca="1" si="3"/>
        <v>4463791.9670415446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4463791.9670415446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18514.269882404024</v>
      </c>
      <c r="L211" s="444">
        <f t="shared" ca="1" si="3"/>
        <v>4461939.0416593701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4461939.0416593701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18506.549359978297</v>
      </c>
      <c r="L212" s="444">
        <f t="shared" ca="1" si="3"/>
        <v>4460078.3957547694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4460078.3957547694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18498.796668709128</v>
      </c>
      <c r="L213" s="444">
        <f t="shared" ca="1" si="3"/>
        <v>4458209.9971588999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4458209.9971588999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18491.011674559672</v>
      </c>
      <c r="L214" s="444">
        <f t="shared" ca="1" si="3"/>
        <v>4456333.8135688808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4456333.8135688808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18483.194242934591</v>
      </c>
      <c r="L215" s="444">
        <f t="shared" ca="1" si="3"/>
        <v>4454449.8125472367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4454449.8125472367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18475.344238677742</v>
      </c>
      <c r="L216" s="444">
        <f t="shared" ca="1" si="3"/>
        <v>4452557.9615213359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4452557.9615213359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18467.461526069819</v>
      </c>
      <c r="L217" s="444">
        <f t="shared" ca="1" si="3"/>
        <v>4450658.2277828269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4450658.2277828269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18459.545968826034</v>
      </c>
      <c r="L218" s="444">
        <f t="shared" ca="1" si="3"/>
        <v>4448750.578487074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4448750.578487074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18451.597430093731</v>
      </c>
      <c r="L219" s="444">
        <f t="shared" ca="1" si="3"/>
        <v>4446834.9806525894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4446834.9806525894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18443.615772450044</v>
      </c>
      <c r="L220" s="444">
        <f t="shared" ca="1" si="3"/>
        <v>4444911.4011604609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4444911.4011604609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18435.60085789951</v>
      </c>
      <c r="L221" s="444">
        <f t="shared" ca="1" si="3"/>
        <v>4442979.8067537816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4442979.8067537816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18427.552547871677</v>
      </c>
      <c r="L222" s="444">
        <f t="shared" ca="1" si="3"/>
        <v>4441040.1640370749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4441040.1640370749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18419.470703218733</v>
      </c>
      <c r="L223" s="444">
        <f t="shared" ca="1" si="3"/>
        <v>4439092.4394757152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4439092.4394757152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18411.355184213069</v>
      </c>
      <c r="L224" s="444">
        <f t="shared" ca="1" si="3"/>
        <v>4437136.5993953496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4437136.5993953496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18403.205850544877</v>
      </c>
      <c r="L225" s="444">
        <f t="shared" ca="1" si="3"/>
        <v>4435172.6099813161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4435172.6099813161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18395.02256131974</v>
      </c>
      <c r="L226" s="444">
        <f t="shared" ca="1" si="3"/>
        <v>4433200.4372780574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4433200.4372780574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18386.805175056161</v>
      </c>
      <c r="L227" s="444">
        <f t="shared" ca="1" si="3"/>
        <v>4431220.0471885344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4431220.0471885344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18378.553549683147</v>
      </c>
      <c r="L228" s="444">
        <f t="shared" ca="1" si="3"/>
        <v>4429231.4054736383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4429231.4054736383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18370.267542537749</v>
      </c>
      <c r="L229" s="444">
        <f t="shared" ca="1" si="3"/>
        <v>4427234.4777515968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4427234.4777515968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18361.947010362575</v>
      </c>
      <c r="L230" s="444">
        <f t="shared" ca="1" si="3"/>
        <v>4425229.2294973806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4425229.2294973806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18353.59180930334</v>
      </c>
      <c r="L231" s="444">
        <f t="shared" ca="1" si="3"/>
        <v>4423215.6260421053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4423215.6260421053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18345.201794906359</v>
      </c>
      <c r="L232" s="444">
        <f t="shared" ca="1" si="3"/>
        <v>4421193.632572433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4421193.632572433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18336.776822116059</v>
      </c>
      <c r="L233" s="444">
        <f t="shared" ca="1" si="3"/>
        <v>4419163.2141299704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4419163.2141299704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18328.316745272467</v>
      </c>
      <c r="L234" s="444">
        <f t="shared" ca="1" si="3"/>
        <v>4417124.3356106644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4417124.3356106644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18319.821418108691</v>
      </c>
      <c r="L235" s="444">
        <f t="shared" ca="1" si="3"/>
        <v>4415076.9617641941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4415076.9617641941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18311.290693748397</v>
      </c>
      <c r="L236" s="444">
        <f t="shared" ca="1" si="3"/>
        <v>4413021.057193364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4413021.057193364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18302.724424703272</v>
      </c>
      <c r="L237" s="444">
        <f t="shared" ca="1" si="3"/>
        <v>4410956.5863534883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4410956.5863534883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18294.122462870455</v>
      </c>
      <c r="L238" s="444">
        <f t="shared" ca="1" si="3"/>
        <v>4408883.51355178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4408883.51355178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18285.484659530004</v>
      </c>
      <c r="L239" s="444">
        <f t="shared" ca="1" si="3"/>
        <v>4406801.8029467314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4406801.8029467314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18276.810865342304</v>
      </c>
      <c r="L240" s="444">
        <f t="shared" ca="1" si="3"/>
        <v>4404711.4185474953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4404711.4185474953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18268.100930345485</v>
      </c>
      <c r="L241" s="444">
        <f t="shared" ca="1" si="3"/>
        <v>4402612.3242132617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4402612.3242132617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18259.354703952846</v>
      </c>
      <c r="L242" s="444">
        <f t="shared" ca="1" si="3"/>
        <v>4400504.4836526355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4400504.4836526355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18250.572034950237</v>
      </c>
      <c r="L243" s="444">
        <f t="shared" ca="1" si="3"/>
        <v>4398387.860423007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4398387.860423007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18241.752771493451</v>
      </c>
      <c r="L244" s="444">
        <f t="shared" ca="1" si="3"/>
        <v>4396262.4179299213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4396262.4179299213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18232.896761105592</v>
      </c>
      <c r="L245" s="444">
        <f t="shared" ca="1" si="3"/>
        <v>4394128.1194264479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4394128.1194264479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18224.003850674453</v>
      </c>
      <c r="L246" s="444">
        <f t="shared" ca="1" si="3"/>
        <v>4391984.9280125434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4391984.9280125434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18215.073886449853</v>
      </c>
      <c r="L247" s="444">
        <f t="shared" ca="1" si="3"/>
        <v>4389832.806634414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4389832.806634414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18206.10671404098</v>
      </c>
      <c r="L248" s="444">
        <f t="shared" ca="1" si="3"/>
        <v>4387671.7180838762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4387671.7180838762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18197.102178413737</v>
      </c>
      <c r="L249" s="444">
        <f t="shared" ca="1" si="3"/>
        <v>4385501.6249977108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4385501.6249977108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18188.060123888048</v>
      </c>
      <c r="L250" s="444">
        <f t="shared" ca="1" si="3"/>
        <v>4383322.4898570199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4383322.4898570199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18178.980394135171</v>
      </c>
      <c r="L251" s="444">
        <f t="shared" ca="1" si="3"/>
        <v>4381134.2749865763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4381134.2749865763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18169.862832174989</v>
      </c>
      <c r="L252" s="444">
        <f t="shared" ca="1" si="3"/>
        <v>4378936.9425541721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4378936.9425541721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18160.707280373306</v>
      </c>
      <c r="L253" s="444">
        <f t="shared" ca="1" si="3"/>
        <v>4376730.4545699665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4376730.4545699665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18151.513580439114</v>
      </c>
      <c r="L254" s="444">
        <f t="shared" ca="1" si="3"/>
        <v>4374514.7728858264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4374514.7728858264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18142.281573421864</v>
      </c>
      <c r="L255" s="444">
        <f t="shared" ca="1" si="3"/>
        <v>4372289.8591946699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4372289.8591946699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18133.011099708714</v>
      </c>
      <c r="L256" s="444">
        <f t="shared" ca="1" si="3"/>
        <v>4370055.6750297993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4370055.6750297993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18123.701999021752</v>
      </c>
      <c r="L257" s="444">
        <f t="shared" ca="1" si="3"/>
        <v>4367812.1817642422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4367812.1817642422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18114.354110415265</v>
      </c>
      <c r="L258" s="444">
        <f t="shared" ca="1" si="3"/>
        <v>4365559.3406100785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4365559.3406100785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18104.967272272916</v>
      </c>
      <c r="L259" s="444">
        <f t="shared" ca="1" si="3"/>
        <v>4363297.112617773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4363297.112617773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18095.541322304976</v>
      </c>
      <c r="L260" s="444">
        <f t="shared" ca="1" si="3"/>
        <v>4361025.4586754991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4361025.4586754991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18086.076097545501</v>
      </c>
      <c r="L261" s="444">
        <f t="shared" ca="1" si="3"/>
        <v>4358744.3395084655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4358744.3395084655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18076.571434349527</v>
      </c>
      <c r="L262" s="444">
        <f t="shared" ca="1" si="3"/>
        <v>4356453.7156782364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4356453.7156782364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18067.027168390239</v>
      </c>
      <c r="L263" s="444">
        <f t="shared" ref="L263:L517" ca="1" si="28">I263-J263+K263</f>
        <v>4354153.547582048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4354153.547582048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18057.443134656121</v>
      </c>
      <c r="L264" s="444">
        <f t="shared" ca="1" si="28"/>
        <v>4351843.7954521254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4351843.7954521254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18047.81916744811</v>
      </c>
      <c r="L265" s="444">
        <f t="shared" ca="1" si="28"/>
        <v>4349524.4193549948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4349524.4193549948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18038.155100376734</v>
      </c>
      <c r="L266" s="444">
        <f t="shared" ca="1" si="28"/>
        <v>4347195.3791907923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4347195.3791907923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18028.450766359223</v>
      </c>
      <c r="L267" s="444">
        <f t="shared" ca="1" si="28"/>
        <v>4344856.634692573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4344856.634692573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18018.705997616642</v>
      </c>
      <c r="L268" s="444">
        <f t="shared" ca="1" si="28"/>
        <v>4342508.1454256112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4342508.1454256112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18008.920625670969</v>
      </c>
      <c r="L269" s="444">
        <f t="shared" ca="1" si="28"/>
        <v>4340149.8707867032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4340149.8707867032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17999.094481342185</v>
      </c>
      <c r="L270" s="444">
        <f t="shared" ca="1" si="28"/>
        <v>4337781.7700034669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4337781.7700034669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17989.227394745365</v>
      </c>
      <c r="L271" s="444">
        <f t="shared" ca="1" si="28"/>
        <v>4335403.8021336338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4335403.8021336338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17979.319195287728</v>
      </c>
      <c r="L272" s="444">
        <f t="shared" ca="1" si="28"/>
        <v>4333015.9260643423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4333015.9260643423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17969.36971166568</v>
      </c>
      <c r="L273" s="444">
        <f t="shared" ca="1" si="28"/>
        <v>4330618.1005114289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4330618.1005114289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17959.378771861877</v>
      </c>
      <c r="L274" s="444">
        <f t="shared" ca="1" si="28"/>
        <v>4328210.2840187121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4328210.2840187121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17949.34620314222</v>
      </c>
      <c r="L275" s="444">
        <f t="shared" ca="1" si="28"/>
        <v>4325792.4349572752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4325792.4349572752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17939.271832052902</v>
      </c>
      <c r="L276" s="444">
        <f t="shared" ca="1" si="28"/>
        <v>4323364.511524749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4323364.511524749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17929.155484417377</v>
      </c>
      <c r="L277" s="444">
        <f t="shared" ca="1" si="28"/>
        <v>4320926.4717445876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4320926.4717445876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17918.996985333371</v>
      </c>
      <c r="L278" s="444">
        <f t="shared" ca="1" si="28"/>
        <v>4318478.2734653419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4318478.2734653419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17908.796159169848</v>
      </c>
      <c r="L279" s="444">
        <f t="shared" ca="1" si="28"/>
        <v>4316019.8743599327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4316019.8743599327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17898.552829563974</v>
      </c>
      <c r="L280" s="444">
        <f t="shared" ca="1" si="28"/>
        <v>4313551.2319249175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4313551.2319249175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17888.266819418077</v>
      </c>
      <c r="L281" s="444">
        <f t="shared" ca="1" si="28"/>
        <v>4311072.3034797572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4311072.3034797572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17877.937950896576</v>
      </c>
      <c r="L282" s="444">
        <f t="shared" ca="1" si="28"/>
        <v>4308583.0461660754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4308583.0461660754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17867.566045422904</v>
      </c>
      <c r="L283" s="444">
        <f t="shared" ca="1" si="28"/>
        <v>4306083.4169469196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4306083.4169469196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17857.150923676421</v>
      </c>
      <c r="L284" s="444">
        <f t="shared" ca="1" si="28"/>
        <v>4303573.3726060176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4303573.3726060176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17846.692405589329</v>
      </c>
      <c r="L285" s="444">
        <f t="shared" ca="1" si="28"/>
        <v>4301052.8697470278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4301052.8697470278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17836.190310343536</v>
      </c>
      <c r="L286" s="444">
        <f t="shared" ca="1" si="28"/>
        <v>4298521.8647927921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4298521.8647927921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17825.644456367554</v>
      </c>
      <c r="L287" s="444">
        <f t="shared" ca="1" si="28"/>
        <v>4295980.3139845813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4295980.3139845813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17815.054661333343</v>
      </c>
      <c r="L288" s="444">
        <f t="shared" ca="1" si="28"/>
        <v>4293428.173381336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4293428.173381336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17804.420742153154</v>
      </c>
      <c r="L289" s="444">
        <f t="shared" ca="1" si="28"/>
        <v>4290865.3988589104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4290865.3988589104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17793.74251497638</v>
      </c>
      <c r="L290" s="444">
        <f t="shared" ca="1" si="28"/>
        <v>4288291.9461093079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4288291.9461093079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17783.01979518637</v>
      </c>
      <c r="L291" s="444">
        <f t="shared" ca="1" si="28"/>
        <v>4285707.770639916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4285707.770639916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17772.252397397238</v>
      </c>
      <c r="L292" s="444">
        <f t="shared" ca="1" si="28"/>
        <v>4283112.8277727347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4283112.8277727347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17761.440135450648</v>
      </c>
      <c r="L293" s="444">
        <f t="shared" ca="1" si="28"/>
        <v>4280507.0726436069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4280507.0726436069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17750.582822412616</v>
      </c>
      <c r="L294" s="444">
        <f t="shared" ca="1" si="28"/>
        <v>4277890.4602014404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4277890.4602014404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17739.680270570258</v>
      </c>
      <c r="L295" s="444">
        <f t="shared" ca="1" si="28"/>
        <v>4275262.9452074319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4275262.9452074319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17728.732291428554</v>
      </c>
      <c r="L296" s="444">
        <f t="shared" ca="1" si="28"/>
        <v>4272624.4822342815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4272624.4822342815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17717.738695707096</v>
      </c>
      <c r="L297" s="444">
        <f t="shared" ca="1" si="28"/>
        <v>4269975.0256654099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4269975.0256654099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17706.699293336795</v>
      </c>
      <c r="L298" s="444">
        <f t="shared" ca="1" si="28"/>
        <v>4267314.5296941679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4267314.5296941679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17695.613893456622</v>
      </c>
      <c r="L299" s="444">
        <f t="shared" ca="1" si="28"/>
        <v>4264642.9483230459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4264642.9483230459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17684.482304410278</v>
      </c>
      <c r="L300" s="444">
        <f t="shared" ca="1" si="28"/>
        <v>4261960.2353628771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4261960.2353628771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17673.304333742908</v>
      </c>
      <c r="L301" s="444">
        <f t="shared" ca="1" si="28"/>
        <v>4259266.344432041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4259266.344432041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17662.07978819776</v>
      </c>
      <c r="L302" s="444">
        <f t="shared" ca="1" si="28"/>
        <v>4256561.22895566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4256561.22895566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17650.808473712837</v>
      </c>
      <c r="L303" s="444">
        <f t="shared" ca="1" si="28"/>
        <v>4253844.842164794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4253844.842164794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17639.490195417562</v>
      </c>
      <c r="L304" s="444">
        <f t="shared" ca="1" si="28"/>
        <v>4251117.137095633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4251117.137095633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17628.124757629394</v>
      </c>
      <c r="L305" s="444">
        <f t="shared" ca="1" si="28"/>
        <v>4248378.066588684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4248378.066588684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17616.711963850437</v>
      </c>
      <c r="L306" s="444">
        <f t="shared" ca="1" si="28"/>
        <v>4245627.5832879553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4245627.5832879553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17605.251616764068</v>
      </c>
      <c r="L307" s="444">
        <f t="shared" ca="1" si="28"/>
        <v>4242865.6396401403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4242865.6396401403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17593.743518231506</v>
      </c>
      <c r="L308" s="444">
        <f t="shared" ca="1" si="28"/>
        <v>4240092.187893793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4240092.187893793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17582.187469288394</v>
      </c>
      <c r="L309" s="444">
        <f t="shared" ca="1" si="28"/>
        <v>4237307.1800985029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4237307.1800985029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17570.583270141349</v>
      </c>
      <c r="L310" s="444">
        <f t="shared" ca="1" si="28"/>
        <v>4234510.568104065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4234510.568104065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17558.930720164524</v>
      </c>
      <c r="L311" s="444">
        <f t="shared" ca="1" si="28"/>
        <v>4231702.3035596507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4231702.3035596507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17547.229617896133</v>
      </c>
      <c r="L312" s="444">
        <f t="shared" ca="1" si="28"/>
        <v>4228882.3379129684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4228882.3379129684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17535.479761034956</v>
      </c>
      <c r="L313" s="444">
        <f t="shared" ca="1" si="28"/>
        <v>4226050.6224094247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4226050.6224094247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17523.680946436856</v>
      </c>
      <c r="L314" s="444">
        <f t="shared" ca="1" si="28"/>
        <v>4223207.1080912827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4223207.1080912827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17511.832970111267</v>
      </c>
      <c r="L315" s="444">
        <f t="shared" ca="1" si="28"/>
        <v>4220351.7457968155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4220351.7457968155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17499.935627217652</v>
      </c>
      <c r="L316" s="444">
        <f t="shared" ca="1" si="28"/>
        <v>4217484.4861594541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4217484.4861594541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17487.988712061979</v>
      </c>
      <c r="L317" s="444">
        <f t="shared" ca="1" si="28"/>
        <v>4214605.2796069374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4214605.2796069374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17475.992018093159</v>
      </c>
      <c r="L318" s="444">
        <f t="shared" ca="1" si="28"/>
        <v>4211714.076360452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4211714.076360452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17463.945337899473</v>
      </c>
      <c r="L319" s="444">
        <f t="shared" ca="1" si="28"/>
        <v>4208810.8264337722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4208810.8264337722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17451.848463204973</v>
      </c>
      <c r="L320" s="444">
        <f t="shared" ca="1" si="28"/>
        <v>4205895.4796323981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4205895.4796323981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17439.701184865913</v>
      </c>
      <c r="L321" s="444">
        <f t="shared" ca="1" si="28"/>
        <v>4202967.9855526853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4202967.9855526853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17427.50329286711</v>
      </c>
      <c r="L322" s="444">
        <f t="shared" ca="1" si="28"/>
        <v>4200028.2935809735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4200028.2935809735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17415.254576318312</v>
      </c>
      <c r="L323" s="444">
        <f t="shared" ca="1" si="28"/>
        <v>4197076.3528927127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4197076.3528927127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17402.954823450556</v>
      </c>
      <c r="L324" s="444">
        <f t="shared" ca="1" si="28"/>
        <v>4194112.1124515845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4194112.1124515845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17390.603821612523</v>
      </c>
      <c r="L325" s="444">
        <f t="shared" ca="1" si="28"/>
        <v>4191135.5210086182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4191135.5210086182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17378.201357266829</v>
      </c>
      <c r="L326" s="444">
        <f t="shared" ca="1" si="28"/>
        <v>4188146.5271013062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4188146.5271013062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17365.747215986365</v>
      </c>
      <c r="L327" s="444">
        <f t="shared" ca="1" si="28"/>
        <v>4185145.0790527137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4185145.0790527137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17353.241182450562</v>
      </c>
      <c r="L328" s="444">
        <f t="shared" ca="1" si="28"/>
        <v>4182131.1249705856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4182131.1249705856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17340.683040441694</v>
      </c>
      <c r="L329" s="444">
        <f t="shared" ca="1" si="28"/>
        <v>4179104.6127464483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4179104.6127464483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17328.072572841123</v>
      </c>
      <c r="L330" s="444">
        <f t="shared" ca="1" si="28"/>
        <v>4176065.4900547108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4176065.4900547108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17315.409561625551</v>
      </c>
      <c r="L331" s="444">
        <f t="shared" ca="1" si="28"/>
        <v>4173013.7043517577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4173013.7043517577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17302.693787863245</v>
      </c>
      <c r="L332" s="444">
        <f t="shared" ca="1" si="28"/>
        <v>4169949.2028750423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4169949.2028750423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17289.925031710263</v>
      </c>
      <c r="L333" s="444">
        <f t="shared" ca="1" si="28"/>
        <v>4166871.932642174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4166871.932642174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17277.103072406648</v>
      </c>
      <c r="L334" s="444">
        <f t="shared" ca="1" si="28"/>
        <v>4163781.8404500019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4163781.8404500019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17264.227688272596</v>
      </c>
      <c r="L335" s="444">
        <f t="shared" ca="1" si="28"/>
        <v>4160678.8728736956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4160678.8728736956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17251.298656704654</v>
      </c>
      <c r="L336" s="444">
        <f t="shared" ca="1" si="28"/>
        <v>4157562.9762658216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4157562.9762658216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17238.315754171846</v>
      </c>
      <c r="L337" s="444">
        <f t="shared" ca="1" si="28"/>
        <v>4154434.0967554147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4154434.0967554147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17225.278756211817</v>
      </c>
      <c r="L338" s="444">
        <f t="shared" ca="1" si="28"/>
        <v>4151292.1802470479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4151292.1802470479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17212.187437426954</v>
      </c>
      <c r="L339" s="444">
        <f t="shared" ca="1" si="28"/>
        <v>4148137.1724198959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4148137.1724198959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17199.041571480484</v>
      </c>
      <c r="L340" s="444">
        <f t="shared" ca="1" si="28"/>
        <v>4144969.0187267978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4144969.0187267978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17185.840931092578</v>
      </c>
      <c r="L341" s="444">
        <f t="shared" ca="1" si="28"/>
        <v>4141787.6643933114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4141787.6643933114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17172.585288036382</v>
      </c>
      <c r="L342" s="444">
        <f t="shared" ca="1" si="28"/>
        <v>4138593.0544167692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4138593.0544167692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17159.274413134128</v>
      </c>
      <c r="L343" s="444">
        <f t="shared" ca="1" si="28"/>
        <v>4135385.1335653244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4135385.1335653244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17145.908076253105</v>
      </c>
      <c r="L344" s="444">
        <f t="shared" ca="1" si="28"/>
        <v>4132163.8463769988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4132163.8463769988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17132.48604630175</v>
      </c>
      <c r="L345" s="444">
        <f t="shared" ca="1" si="28"/>
        <v>4128929.1371587217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4128929.1371587217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17119.008091225594</v>
      </c>
      <c r="L346" s="444">
        <f t="shared" ca="1" si="28"/>
        <v>4125680.9499853686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4125680.9499853686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17105.473978003291</v>
      </c>
      <c r="L347" s="444">
        <f t="shared" ca="1" si="28"/>
        <v>4122419.2286987933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4122419.2286987933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17091.883472642559</v>
      </c>
      <c r="L348" s="444">
        <f t="shared" ca="1" si="28"/>
        <v>4119143.9169068569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4119143.9169068569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17078.236340176158</v>
      </c>
      <c r="L349" s="444">
        <f t="shared" ca="1" si="28"/>
        <v>4115854.9579824544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4115854.9579824544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17064.532344657815</v>
      </c>
      <c r="L350" s="444">
        <f t="shared" ca="1" si="28"/>
        <v>4112552.2950625336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4112552.2950625336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17050.771249158144</v>
      </c>
      <c r="L351" s="444">
        <f t="shared" ca="1" si="28"/>
        <v>4109235.8710471131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4109235.8710471131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17036.95281576056</v>
      </c>
      <c r="L352" s="444">
        <f t="shared" ca="1" si="28"/>
        <v>4105905.6285982947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4105905.6285982947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17023.07680555715</v>
      </c>
      <c r="L353" s="444">
        <f t="shared" ca="1" si="28"/>
        <v>4102561.510139273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4102561.510139273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17009.142978644559</v>
      </c>
      <c r="L354" s="444">
        <f t="shared" ca="1" si="28"/>
        <v>4099203.4578533387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4099203.4578533387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16995.151094119832</v>
      </c>
      <c r="L355" s="444">
        <f t="shared" ca="1" si="28"/>
        <v>4095831.4136828799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4095831.4136828799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16981.100910076257</v>
      </c>
      <c r="L356" s="444">
        <f t="shared" ca="1" si="28"/>
        <v>4092445.3193283775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4092445.3193283775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16966.992183599163</v>
      </c>
      <c r="L357" s="444">
        <f t="shared" ca="1" si="28"/>
        <v>4089045.1162473978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4089045.1162473978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16952.824670761747</v>
      </c>
      <c r="L358" s="444">
        <f t="shared" ca="1" si="28"/>
        <v>4085630.7456535809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4085630.7456535809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16938.59812662084</v>
      </c>
      <c r="L359" s="444">
        <f t="shared" ca="1" si="28"/>
        <v>4082202.1485156231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4082202.1485156231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16924.312305212683</v>
      </c>
      <c r="L360" s="444">
        <f t="shared" ca="1" si="28"/>
        <v>4078759.2655562568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4078759.2655562568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16909.966959548656</v>
      </c>
      <c r="L361" s="444">
        <f t="shared" ca="1" si="28"/>
        <v>4075302.0372512266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4075302.0372512266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16895.561841611034</v>
      </c>
      <c r="L362" s="444">
        <f t="shared" ca="1" si="28"/>
        <v>4071830.4038282586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4071830.4038282586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16881.096702348666</v>
      </c>
      <c r="L363" s="444">
        <f t="shared" ca="1" si="28"/>
        <v>4068344.3052660283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4068344.3052660283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16866.571291672703</v>
      </c>
      <c r="L364" s="444">
        <f t="shared" ca="1" si="28"/>
        <v>4064843.681293122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4064843.681293122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16851.985358452264</v>
      </c>
      <c r="L365" s="444">
        <f t="shared" ca="1" si="28"/>
        <v>4061328.4713869956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4061328.4713869956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16837.338650510072</v>
      </c>
      <c r="L366" s="444">
        <f t="shared" ca="1" si="28"/>
        <v>4057798.614772927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4057798.614772927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16822.630914618116</v>
      </c>
      <c r="L367" s="444">
        <f t="shared" ca="1" si="28"/>
        <v>4054254.0504229665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4054254.0504229665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16807.861896493283</v>
      </c>
      <c r="L368" s="444">
        <f t="shared" ca="1" si="28"/>
        <v>4050694.7170548812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4050694.7170548812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16793.031340792928</v>
      </c>
      <c r="L369" s="444">
        <f t="shared" ca="1" si="28"/>
        <v>4047120.5531310951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4047120.5531310951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16778.138991110485</v>
      </c>
      <c r="L370" s="444">
        <f t="shared" ca="1" si="28"/>
        <v>4043531.4968576268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4043531.4968576268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16763.184589971032</v>
      </c>
      <c r="L371" s="444">
        <f t="shared" ca="1" si="28"/>
        <v>4039927.4861830189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4039927.4861830189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16748.167878826833</v>
      </c>
      <c r="L372" s="444">
        <f t="shared" ca="1" si="28"/>
        <v>4036308.4587972667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4036308.4587972667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16733.088598052866</v>
      </c>
      <c r="L373" s="444">
        <f t="shared" ca="1" si="28"/>
        <v>4032674.3521307409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4032674.3521307409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16717.946486942343</v>
      </c>
      <c r="L374" s="444">
        <f t="shared" ca="1" si="28"/>
        <v>4029025.1033531046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4029025.1033531046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16702.741283702191</v>
      </c>
      <c r="L375" s="444">
        <f t="shared" ca="1" si="28"/>
        <v>4025360.649372228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4025360.649372228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16687.472725448537</v>
      </c>
      <c r="L376" s="444">
        <f t="shared" ca="1" si="28"/>
        <v>4021680.9268330978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4021680.9268330978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16672.140548202166</v>
      </c>
      <c r="L377" s="444">
        <f t="shared" ca="1" si="28"/>
        <v>4017985.8721167212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4017985.8721167212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16656.744486883923</v>
      </c>
      <c r="L378" s="444">
        <f t="shared" ca="1" si="28"/>
        <v>4014275.4213390262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4014275.4213390262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16641.284275310194</v>
      </c>
      <c r="L379" s="444">
        <f t="shared" ca="1" si="28"/>
        <v>4010549.5103497575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4010549.5103497575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16625.759646188246</v>
      </c>
      <c r="L380" s="444">
        <f t="shared" ca="1" si="28"/>
        <v>4006808.0747313672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4006808.0747313672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16610.170331111622</v>
      </c>
      <c r="L381" s="444">
        <f t="shared" ca="1" si="28"/>
        <v>4003051.0497979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4003051.0497979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16594.516060555503</v>
      </c>
      <c r="L382" s="444">
        <f t="shared" ca="1" si="28"/>
        <v>3999278.3705938766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3999278.3705938766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16578.796563872074</v>
      </c>
      <c r="L383" s="444">
        <f t="shared" ca="1" si="28"/>
        <v>3995489.9718931699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3995489.9718931699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16563.011569285794</v>
      </c>
      <c r="L384" s="444">
        <f t="shared" ca="1" si="28"/>
        <v>3991685.7881978769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3991685.7881978769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16547.160803888739</v>
      </c>
      <c r="L385" s="444">
        <f t="shared" ca="1" si="28"/>
        <v>3987865.753737187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3987865.753737187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16531.243993635868</v>
      </c>
      <c r="L386" s="444">
        <f t="shared" ca="1" si="28"/>
        <v>3984029.802466244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3984029.802466244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16515.260863340271</v>
      </c>
      <c r="L387" s="444">
        <f t="shared" ca="1" si="28"/>
        <v>3980177.8680650056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3980177.8680650056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16499.211136668444</v>
      </c>
      <c r="L388" s="444">
        <f t="shared" ca="1" si="28"/>
        <v>3976309.8839370953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3976309.8839370953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16483.094536135486</v>
      </c>
      <c r="L389" s="444">
        <f t="shared" ca="1" si="28"/>
        <v>3972425.7832086519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3972425.7832086519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16466.910783100302</v>
      </c>
      <c r="L390" s="444">
        <f t="shared" ca="1" si="28"/>
        <v>3968525.4987271735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3968525.4987271735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16450.659597760812</v>
      </c>
      <c r="L391" s="444">
        <f t="shared" ca="1" si="28"/>
        <v>3964608.9630603557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3964608.9630603557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16434.34069914907</v>
      </c>
      <c r="L392" s="444">
        <f t="shared" ca="1" si="28"/>
        <v>3960676.1084949262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3960676.1084949262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16417.95380512645</v>
      </c>
      <c r="L393" s="444">
        <f t="shared" ca="1" si="28"/>
        <v>3956726.8670354737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3956726.8670354737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16401.498632378731</v>
      </c>
      <c r="L394" s="444">
        <f t="shared" ca="1" si="28"/>
        <v>3952761.1704032738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3952761.1704032738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16384.97489641123</v>
      </c>
      <c r="L395" s="444">
        <f t="shared" ca="1" si="28"/>
        <v>3948778.9500351064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3948778.9500351064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16368.382311543864</v>
      </c>
      <c r="L396" s="444">
        <f t="shared" ca="1" si="28"/>
        <v>3944780.1370820715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3944780.1370820715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16351.720590906221</v>
      </c>
      <c r="L397" s="444">
        <f t="shared" ca="1" si="28"/>
        <v>3940764.6624083989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3940764.6624083989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16334.989446432584</v>
      </c>
      <c r="L398" s="444">
        <f t="shared" ca="1" si="28"/>
        <v>3936732.4565902529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3936732.4565902529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16318.188588856974</v>
      </c>
      <c r="L399" s="444">
        <f t="shared" ca="1" si="28"/>
        <v>3932683.4499145313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3932683.4499145313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16301.317727708136</v>
      </c>
      <c r="L400" s="444">
        <f t="shared" ca="1" si="28"/>
        <v>3928617.5723776608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3928617.5723776608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16284.376571304509</v>
      </c>
      <c r="L401" s="444">
        <f t="shared" ca="1" si="28"/>
        <v>3924534.7536843866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3924534.7536843866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16267.364826749199</v>
      </c>
      <c r="L402" s="444">
        <f t="shared" ca="1" si="28"/>
        <v>3920434.9232465569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3920434.9232465569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16250.282199924908</v>
      </c>
      <c r="L403" s="444">
        <f t="shared" ca="1" si="28"/>
        <v>3916318.0101819029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3916318.0101819029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16233.128395488849</v>
      </c>
      <c r="L404" s="444">
        <f t="shared" ca="1" si="28"/>
        <v>3912183.9433128131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3912183.9433128131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16215.903116867643</v>
      </c>
      <c r="L405" s="444">
        <f t="shared" ca="1" si="28"/>
        <v>3908032.6511651017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3908032.6511651017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16198.606066252178</v>
      </c>
      <c r="L406" s="444">
        <f t="shared" ca="1" si="28"/>
        <v>3903864.061966775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3903864.061966775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16181.236944592485</v>
      </c>
      <c r="L407" s="444">
        <f t="shared" ca="1" si="28"/>
        <v>3899678.1036467887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3899678.1036467887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16163.795451592541</v>
      </c>
      <c r="L408" s="444">
        <f t="shared" ca="1" si="28"/>
        <v>3895474.7038338026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3895474.7038338026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16146.281285705099</v>
      </c>
      <c r="L409" s="444">
        <f t="shared" ca="1" si="28"/>
        <v>3891253.7898549289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3891253.7898549289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16128.694144126459</v>
      </c>
      <c r="L410" s="444">
        <f t="shared" ca="1" si="28"/>
        <v>3887015.2887344765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3887015.2887344765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16111.033722791241</v>
      </c>
      <c r="L411" s="444">
        <f t="shared" ca="1" si="28"/>
        <v>3882759.1271926891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3882759.1271926891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16093.299716367126</v>
      </c>
      <c r="L412" s="444">
        <f t="shared" ca="1" si="28"/>
        <v>3878485.2316444772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3878485.2316444772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16075.491818249575</v>
      </c>
      <c r="L413" s="444">
        <f t="shared" ca="1" si="28"/>
        <v>3874193.5281981481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3874193.5281981481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16057.609720556537</v>
      </c>
      <c r="L414" s="444">
        <f t="shared" ca="1" si="28"/>
        <v>3869883.9426541259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3869883.9426541259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16039.653114123112</v>
      </c>
      <c r="L415" s="444">
        <f t="shared" ca="1" si="28"/>
        <v>3865556.4005036703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3865556.4005036703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16021.621688496212</v>
      </c>
      <c r="L416" s="444">
        <f t="shared" ca="1" si="28"/>
        <v>3861210.8269275879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3861210.8269275879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16003.515131929204</v>
      </c>
      <c r="L417" s="444">
        <f t="shared" ca="1" si="28"/>
        <v>3856847.1467949385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3856847.1467949385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15985.333131376499</v>
      </c>
      <c r="L418" s="444">
        <f t="shared" ca="1" si="28"/>
        <v>3852465.2846617363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3852465.2846617363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15967.075372488154</v>
      </c>
      <c r="L419" s="444">
        <f t="shared" ca="1" si="28"/>
        <v>3848065.1647696458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3848065.1647696458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15948.741539604447</v>
      </c>
      <c r="L420" s="444">
        <f t="shared" ca="1" si="28"/>
        <v>3843646.7110446715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3843646.7110446715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15930.331315750385</v>
      </c>
      <c r="L421" s="444">
        <f t="shared" ca="1" si="28"/>
        <v>3839209.8470958429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3839209.8470958429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15911.844382630266</v>
      </c>
      <c r="L422" s="444">
        <f t="shared" ca="1" si="28"/>
        <v>3834754.4962138943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3834754.4962138943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15893.280420622148</v>
      </c>
      <c r="L423" s="444">
        <f t="shared" ca="1" si="28"/>
        <v>3830280.5813699379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3830280.5813699379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15874.63910877233</v>
      </c>
      <c r="L424" s="444">
        <f t="shared" ca="1" si="28"/>
        <v>3825788.0252141315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3825788.0252141315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15855.9201247898</v>
      </c>
      <c r="L425" s="444">
        <f t="shared" ca="1" si="28"/>
        <v>3821276.7500743424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3821276.7500743424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15837.123145040681</v>
      </c>
      <c r="L426" s="444">
        <f t="shared" ca="1" si="28"/>
        <v>3816746.6779548042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3816746.6779548042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15818.247844542606</v>
      </c>
      <c r="L427" s="444">
        <f t="shared" ca="1" si="28"/>
        <v>3812197.7305347677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3812197.7305347677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15799.29389695912</v>
      </c>
      <c r="L428" s="444">
        <f t="shared" ca="1" si="28"/>
        <v>3807629.8291671481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3807629.8291671481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15780.260974594037</v>
      </c>
      <c r="L429" s="444">
        <f t="shared" ca="1" si="28"/>
        <v>3803042.8948771632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3803042.8948771632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15761.148748385771</v>
      </c>
      <c r="L430" s="444">
        <f t="shared" ca="1" si="28"/>
        <v>3798436.8483609702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3798436.8483609702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15741.95688790163</v>
      </c>
      <c r="L431" s="444">
        <f t="shared" ca="1" si="28"/>
        <v>3793811.6099842931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3793811.6099842931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15722.685061332142</v>
      </c>
      <c r="L432" s="444">
        <f t="shared" ca="1" si="28"/>
        <v>3789167.0997810466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3789167.0997810466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15703.332935485285</v>
      </c>
      <c r="L433" s="444">
        <f t="shared" ca="1" si="28"/>
        <v>3784503.2374519529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3784503.2374519529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15683.900175780725</v>
      </c>
      <c r="L434" s="444">
        <f t="shared" ca="1" si="28"/>
        <v>3779819.9423631546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3779819.9423631546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15664.386446244065</v>
      </c>
      <c r="L435" s="444">
        <f t="shared" ca="1" si="28"/>
        <v>3775117.1335448199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3775117.1335448199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15644.791409501002</v>
      </c>
      <c r="L436" s="444">
        <f t="shared" ca="1" si="28"/>
        <v>3770394.729689742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3770394.729689742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15625.114726771513</v>
      </c>
      <c r="L437" s="444">
        <f t="shared" ca="1" si="28"/>
        <v>3765652.6491519348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3765652.6491519348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15605.356057863983</v>
      </c>
      <c r="L438" s="444">
        <f t="shared" ca="1" si="28"/>
        <v>3760890.8099452201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3760890.8099452201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15585.515061169339</v>
      </c>
      <c r="L439" s="444">
        <f t="shared" ca="1" si="28"/>
        <v>3756109.1297418107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3756109.1297418107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15565.591393655131</v>
      </c>
      <c r="L440" s="444">
        <f t="shared" ca="1" si="28"/>
        <v>3751307.5258708871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3751307.5258708871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15545.584710859617</v>
      </c>
      <c r="L441" s="444">
        <f t="shared" ca="1" si="28"/>
        <v>3746485.915317168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3746485.915317168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15525.494666885788</v>
      </c>
      <c r="L442" s="444">
        <f t="shared" ca="1" si="28"/>
        <v>3741644.2147194748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3741644.2147194748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15505.320914395401</v>
      </c>
      <c r="L443" s="444">
        <f t="shared" ca="1" si="28"/>
        <v>3736782.3403692916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3736782.3403692916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15485.063104602972</v>
      </c>
      <c r="L444" s="444">
        <f t="shared" ca="1" si="28"/>
        <v>3731900.2082093158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3731900.2082093158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15464.720887269737</v>
      </c>
      <c r="L445" s="444">
        <f t="shared" ca="1" si="28"/>
        <v>3726997.7338320068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3726997.7338320068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15444.293910697619</v>
      </c>
      <c r="L446" s="444">
        <f t="shared" ca="1" si="28"/>
        <v>3722074.8324781256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3722074.8324781256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15423.781821723112</v>
      </c>
      <c r="L447" s="444">
        <f t="shared" ca="1" si="28"/>
        <v>3717131.4190352699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3717131.4190352699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15403.184265711214</v>
      </c>
      <c r="L448" s="444">
        <f t="shared" ca="1" si="28"/>
        <v>3712167.4080364024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3712167.4080364024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15382.500886549265</v>
      </c>
      <c r="L449" s="444">
        <f t="shared" ca="1" si="28"/>
        <v>3707182.7136583729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3707182.7136583729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15361.731326640811</v>
      </c>
      <c r="L450" s="444">
        <f t="shared" ca="1" si="28"/>
        <v>3702177.2497204347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3702177.2497204347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15340.875226899401</v>
      </c>
      <c r="L451" s="444">
        <f t="shared" ca="1" si="28"/>
        <v>3697150.9296827554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3697150.9296827554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15319.932226742401</v>
      </c>
      <c r="L452" s="444">
        <f t="shared" ca="1" si="28"/>
        <v>3692103.6666449192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3692103.6666449192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15298.901964084751</v>
      </c>
      <c r="L453" s="444">
        <f t="shared" ca="1" si="28"/>
        <v>3687035.3733444251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3687035.3733444251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15277.784075332691</v>
      </c>
      <c r="L454" s="444">
        <f t="shared" ca="1" si="28"/>
        <v>3681945.9621551791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3681945.9621551791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15256.578195377499</v>
      </c>
      <c r="L455" s="444">
        <f t="shared" ca="1" si="28"/>
        <v>3676835.345085978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3676835.345085978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15235.283957589163</v>
      </c>
      <c r="L456" s="444">
        <f t="shared" ca="1" si="28"/>
        <v>3671703.4337789882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3671703.4337789882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15213.900993810037</v>
      </c>
      <c r="L457" s="444">
        <f t="shared" ca="1" si="28"/>
        <v>3666550.1395082194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3666550.1395082194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15192.428934348502</v>
      </c>
      <c r="L458" s="444">
        <f t="shared" ca="1" si="28"/>
        <v>3661375.3731779889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3661375.3731779889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15170.867407972544</v>
      </c>
      <c r="L459" s="444">
        <f t="shared" ca="1" si="28"/>
        <v>3656179.0453213826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3656179.0453213826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15149.216041903348</v>
      </c>
      <c r="L460" s="444">
        <f t="shared" ca="1" si="28"/>
        <v>3650961.0660987073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3650961.0660987073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15127.474461808868</v>
      </c>
      <c r="L461" s="444">
        <f t="shared" ca="1" si="28"/>
        <v>3645721.3452959373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3645721.3452959373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15105.642291797329</v>
      </c>
      <c r="L462" s="444">
        <f t="shared" ca="1" si="28"/>
        <v>3640459.7923231558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3640459.7923231558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15083.719154410739</v>
      </c>
      <c r="L463" s="444">
        <f t="shared" ca="1" si="28"/>
        <v>3635176.3162129875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3635176.3162129875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15061.70467061837</v>
      </c>
      <c r="L464" s="444">
        <f t="shared" ca="1" si="28"/>
        <v>3629870.825619027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3629870.825619027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15039.5984598102</v>
      </c>
      <c r="L465" s="444">
        <f t="shared" ca="1" si="28"/>
        <v>3624543.2288142582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3624543.2288142582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15017.400139790332</v>
      </c>
      <c r="L466" s="444">
        <f t="shared" ca="1" si="28"/>
        <v>3619193.4336894699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3619193.4336894699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14995.10932677038</v>
      </c>
      <c r="L467" s="444">
        <f t="shared" ca="1" si="28"/>
        <v>3613821.3477516617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3613821.3477516617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14972.725635362845</v>
      </c>
      <c r="L468" s="444">
        <f t="shared" ca="1" si="28"/>
        <v>3608426.8781224457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3608426.8781224457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14950.248678574442</v>
      </c>
      <c r="L469" s="444">
        <f t="shared" ca="1" si="28"/>
        <v>3603009.9315364412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3603009.9315364412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14927.678067799428</v>
      </c>
      <c r="L470" s="444">
        <f t="shared" ca="1" si="28"/>
        <v>3597570.4143396621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3597570.4143396621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14905.013412812847</v>
      </c>
      <c r="L471" s="444">
        <f t="shared" ca="1" si="28"/>
        <v>3592108.232487896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3592108.232487896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14882.254321763819</v>
      </c>
      <c r="L472" s="444">
        <f t="shared" ca="1" si="28"/>
        <v>3586623.291545081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3586623.291545081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14859.400401168759</v>
      </c>
      <c r="L473" s="444">
        <f t="shared" ca="1" si="28"/>
        <v>3581115.4966816711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3581115.4966816711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14836.451255904551</v>
      </c>
      <c r="L474" s="444">
        <f t="shared" ca="1" si="28"/>
        <v>3575584.7526729968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3575584.7526729968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14813.406489201741</v>
      </c>
      <c r="L475" s="444">
        <f t="shared" ca="1" si="28"/>
        <v>3570030.9638976199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3570030.9638976199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14790.265702637673</v>
      </c>
      <c r="L476" s="444">
        <f t="shared" ca="1" si="28"/>
        <v>3564454.0343356789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3564454.0343356789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14767.028496129584</v>
      </c>
      <c r="L477" s="444">
        <f t="shared" ca="1" si="28"/>
        <v>3558853.8675672296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3558853.8675672296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14743.694467927711</v>
      </c>
      <c r="L478" s="444">
        <f t="shared" ca="1" si="28"/>
        <v>3553230.3667705785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3553230.3667705785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14720.263214608334</v>
      </c>
      <c r="L479" s="444">
        <f t="shared" ca="1" si="28"/>
        <v>3547583.4347206079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3547583.4347206079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14696.734331066786</v>
      </c>
      <c r="L480" s="444">
        <f t="shared" ca="1" si="28"/>
        <v>3541912.9737870959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3541912.9737870959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14673.107410510487</v>
      </c>
      <c r="L481" s="444">
        <f t="shared" ca="1" si="28"/>
        <v>3536218.8859330276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3536218.8859330276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14649.38204445187</v>
      </c>
      <c r="L482" s="444">
        <f t="shared" ca="1" si="28"/>
        <v>3530501.0727129006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3530501.0727129006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14625.557822701341</v>
      </c>
      <c r="L483" s="444">
        <f t="shared" ca="1" si="28"/>
        <v>3524759.4352710233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3524759.4352710233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14601.634333360184</v>
      </c>
      <c r="L484" s="444">
        <f t="shared" ca="1" si="28"/>
        <v>3518993.8743398045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3518993.8743398045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14577.61116281344</v>
      </c>
      <c r="L485" s="444">
        <f t="shared" ca="1" si="28"/>
        <v>3513204.2902380391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3513204.2902380391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14553.48789572275</v>
      </c>
      <c r="L486" s="444">
        <f t="shared" ca="1" si="28"/>
        <v>3507390.5828691833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3507390.5828691833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14529.264115019185</v>
      </c>
      <c r="L487" s="444">
        <f t="shared" ca="1" si="28"/>
        <v>3501552.6517196237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3501552.6517196237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14504.939401896021</v>
      </c>
      <c r="L488" s="444">
        <f t="shared" ca="1" si="28"/>
        <v>3495690.3958569411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3495690.3958569411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14480.513335801512</v>
      </c>
      <c r="L489" s="444">
        <f t="shared" ca="1" si="28"/>
        <v>3489803.713928164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3489803.713928164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14455.985494431605</v>
      </c>
      <c r="L490" s="444">
        <f t="shared" ca="1" si="28"/>
        <v>3483892.5041580168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3483892.5041580168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14431.355453722659</v>
      </c>
      <c r="L491" s="444">
        <f t="shared" ca="1" si="28"/>
        <v>3477956.6643471606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3477956.6643471606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14406.622787844091</v>
      </c>
      <c r="L492" s="444">
        <f t="shared" ca="1" si="28"/>
        <v>3471996.0918704257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3471996.0918704257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14381.78706919103</v>
      </c>
      <c r="L493" s="444">
        <f t="shared" ca="1" si="28"/>
        <v>3466010.6836750382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3466010.6836750382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14356.847868376912</v>
      </c>
      <c r="L494" s="444">
        <f t="shared" ca="1" si="28"/>
        <v>3460000.3362788362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3460000.3362788362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14331.804754226074</v>
      </c>
      <c r="L495" s="444">
        <f t="shared" ca="1" si="28"/>
        <v>3453964.9457684834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3453964.9457684834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14306.65729376627</v>
      </c>
      <c r="L496" s="444">
        <f t="shared" ca="1" si="28"/>
        <v>3447904.4077976709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3447904.4077976709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14281.405052221216</v>
      </c>
      <c r="L497" s="444">
        <f t="shared" ca="1" si="28"/>
        <v>3441818.6175853135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3441818.6175853135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14256.047593003059</v>
      </c>
      <c r="L498" s="444">
        <f t="shared" ca="1" si="28"/>
        <v>3435707.4699137378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3435707.4699137378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14230.58447770483</v>
      </c>
      <c r="L499" s="444">
        <f t="shared" ca="1" si="28"/>
        <v>3429570.859126864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3429570.859126864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14205.015266092854</v>
      </c>
      <c r="L500" s="444">
        <f t="shared" ca="1" si="28"/>
        <v>3423408.6791283782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3423408.6791283782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14179.339516099164</v>
      </c>
      <c r="L501" s="444">
        <f t="shared" ca="1" si="28"/>
        <v>3417220.8233798984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3417220.8233798984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14153.556783813834</v>
      </c>
      <c r="L502" s="444">
        <f t="shared" ca="1" si="28"/>
        <v>3411007.1848991336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3411007.1848991336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14127.666623477311</v>
      </c>
      <c r="L503" s="444">
        <f t="shared" ca="1" si="28"/>
        <v>3404767.6562580322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3404767.6562580322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14101.668587472725</v>
      </c>
      <c r="L504" s="444">
        <f t="shared" ca="1" si="28"/>
        <v>3398502.1295809262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3398502.1295809262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14075.562226318114</v>
      </c>
      <c r="L505" s="444">
        <f t="shared" ca="1" si="28"/>
        <v>3392210.4965426656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3392210.4965426656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14049.347088658697</v>
      </c>
      <c r="L506" s="444">
        <f t="shared" ca="1" si="28"/>
        <v>3385892.6483667456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3385892.6483667456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14023.022721259027</v>
      </c>
      <c r="L507" s="444">
        <f t="shared" ca="1" si="28"/>
        <v>3379548.4758234257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3379548.4758234257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13996.588668995195</v>
      </c>
      <c r="L508" s="444">
        <f t="shared" ca="1" si="28"/>
        <v>3373177.869227842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3373177.869227842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13970.044474846931</v>
      </c>
      <c r="L509" s="444">
        <f t="shared" ca="1" si="28"/>
        <v>3366780.7184381103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3366780.7184381103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13943.389679889717</v>
      </c>
      <c r="L510" s="444">
        <f t="shared" ca="1" si="28"/>
        <v>3360356.9128534212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3360356.9128534212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13916.623823286842</v>
      </c>
      <c r="L511" s="444">
        <f t="shared" ca="1" si="28"/>
        <v>3353906.3414121293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3353906.3414121293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13889.746442281459</v>
      </c>
      <c r="L512" s="444">
        <f t="shared" ca="1" si="28"/>
        <v>3347428.8925898322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3347428.8925898322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13862.757072188553</v>
      </c>
      <c r="L513" s="444">
        <f t="shared" ca="1" si="28"/>
        <v>3340924.4543974418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3340924.4543974418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13835.655246386927</v>
      </c>
      <c r="L514" s="444">
        <f t="shared" ca="1" si="28"/>
        <v>3334392.9143792498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3334392.9143792498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13808.440496311128</v>
      </c>
      <c r="L515" s="444">
        <f t="shared" ca="1" si="28"/>
        <v>3327834.1596109821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3327834.1596109821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13781.112351443344</v>
      </c>
      <c r="L516" s="444">
        <f t="shared" ca="1" si="28"/>
        <v>3321248.0766978464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3321248.0766978464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13753.670339305281</v>
      </c>
      <c r="L517" s="444">
        <f t="shared" ca="1" si="28"/>
        <v>3314634.551772573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3314634.551772573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13726.113985449976</v>
      </c>
      <c r="L518" s="444">
        <f t="shared" ref="L518:L772" ca="1" si="54">I518-J518+K518</f>
        <v>3307993.4704934442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3307993.4704934442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13698.442813453605</v>
      </c>
      <c r="L519" s="444">
        <f t="shared" ca="1" si="54"/>
        <v>3301324.7180423192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3301324.7180423192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13670.656344907251</v>
      </c>
      <c r="L520" s="444">
        <f t="shared" ca="1" si="54"/>
        <v>3294628.1791226477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3294628.1791226477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13642.754099408621</v>
      </c>
      <c r="L521" s="444">
        <f t="shared" ca="1" si="54"/>
        <v>3287903.7379574776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3287903.7379574776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13614.735594553744</v>
      </c>
      <c r="L522" s="444">
        <f t="shared" ca="1" si="54"/>
        <v>3281151.2782874526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3281151.2782874526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13586.60034592864</v>
      </c>
      <c r="L523" s="444">
        <f t="shared" ca="1" si="54"/>
        <v>3274370.6833688025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3274370.6833688025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13558.347867100932</v>
      </c>
      <c r="L524" s="444">
        <f t="shared" ca="1" si="54"/>
        <v>3267561.8359713247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3267561.8359713247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13529.97766961144</v>
      </c>
      <c r="L525" s="444">
        <f t="shared" ca="1" si="54"/>
        <v>3260724.6183763575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3260724.6183763575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13501.489262965744</v>
      </c>
      <c r="L526" s="444">
        <f t="shared" ca="1" si="54"/>
        <v>3253858.9123747447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3253858.9123747447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13472.882154625691</v>
      </c>
      <c r="L527" s="444">
        <f t="shared" ca="1" si="54"/>
        <v>3246964.5992647917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3246964.5992647917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13444.155850000887</v>
      </c>
      <c r="L528" s="444">
        <f t="shared" ca="1" si="54"/>
        <v>3240041.5598502136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3240041.5598502136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13415.309852440145</v>
      </c>
      <c r="L529" s="444">
        <f t="shared" ca="1" si="54"/>
        <v>3233089.6744380752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3233089.6744380752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13386.3436632229</v>
      </c>
      <c r="L530" s="444">
        <f t="shared" ca="1" si="54"/>
        <v>3226108.8228367195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3226108.8228367195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13357.256781550586</v>
      </c>
      <c r="L531" s="444">
        <f t="shared" ca="1" si="54"/>
        <v>3219098.8843536912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3219098.8843536912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13328.048704537969</v>
      </c>
      <c r="L532" s="444">
        <f t="shared" ca="1" si="54"/>
        <v>3212059.7377936505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3212059.7377936505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13298.718927204465</v>
      </c>
      <c r="L533" s="444">
        <f t="shared" ca="1" si="54"/>
        <v>3204991.2614562763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3204991.2614562763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13269.266942465407</v>
      </c>
      <c r="L534" s="444">
        <f t="shared" ca="1" si="54"/>
        <v>3197893.3331341627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3197893.3331341627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13239.692241123266</v>
      </c>
      <c r="L535" s="444">
        <f t="shared" ca="1" si="54"/>
        <v>3190765.8301107073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3190765.8301107073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13209.994311858869</v>
      </c>
      <c r="L536" s="444">
        <f t="shared" ca="1" si="54"/>
        <v>3183608.6291579874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3183608.6291579874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13180.172641222536</v>
      </c>
      <c r="L537" s="444">
        <f t="shared" ca="1" si="54"/>
        <v>3176421.606534631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3176421.606534631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13150.226713625218</v>
      </c>
      <c r="L538" s="444">
        <f t="shared" ca="1" si="54"/>
        <v>3169204.6379836774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3169204.6379836774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13120.156011329578</v>
      </c>
      <c r="L539" s="444">
        <f t="shared" ca="1" si="54"/>
        <v>3161957.5987304281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3161957.5987304281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13089.96001444104</v>
      </c>
      <c r="L540" s="444">
        <f t="shared" ca="1" si="54"/>
        <v>3154680.3634802904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3154680.3634802904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13059.638200898798</v>
      </c>
      <c r="L541" s="444">
        <f t="shared" ca="1" si="54"/>
        <v>3147372.8064166103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3147372.8064166103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13029.190046466798</v>
      </c>
      <c r="L542" s="444">
        <f t="shared" ca="1" si="54"/>
        <v>3140034.8011984983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3140034.8011984983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12998.615024724664</v>
      </c>
      <c r="L543" s="444">
        <f t="shared" ca="1" si="54"/>
        <v>3132666.2209586441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3132666.2209586441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12967.912607058604</v>
      </c>
      <c r="L544" s="444">
        <f t="shared" ca="1" si="54"/>
        <v>3125266.9383011237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3125266.9383011237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12937.082262652269</v>
      </c>
      <c r="L545" s="444">
        <f t="shared" ca="1" si="54"/>
        <v>3117836.8252991973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3117836.8252991973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12906.123458477578</v>
      </c>
      <c r="L546" s="444">
        <f t="shared" ca="1" si="54"/>
        <v>3110375.7534930962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3110375.7534930962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12875.03565928549</v>
      </c>
      <c r="L547" s="444">
        <f t="shared" ca="1" si="54"/>
        <v>3102883.5938878027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3102883.5938878027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12843.818327596766</v>
      </c>
      <c r="L548" s="444">
        <f t="shared" ca="1" si="54"/>
        <v>3095360.2169508208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3095360.2169508208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12812.470923692676</v>
      </c>
      <c r="L549" s="444">
        <f t="shared" ca="1" si="54"/>
        <v>3087805.4926099344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3087805.4926099344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12780.992905605648</v>
      </c>
      <c r="L550" s="444">
        <f t="shared" ca="1" si="54"/>
        <v>3080219.2902509612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3080219.2902509612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12749.383729109926</v>
      </c>
      <c r="L551" s="444">
        <f t="shared" ca="1" si="54"/>
        <v>3072601.4787154924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3072601.4787154924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12717.642847712141</v>
      </c>
      <c r="L552" s="444">
        <f t="shared" ca="1" si="54"/>
        <v>3064951.9262986258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3064951.9262986258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12685.769712641862</v>
      </c>
      <c r="L553" s="444">
        <f t="shared" ca="1" si="54"/>
        <v>3057270.5007466888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3057270.5007466888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12653.763772842125</v>
      </c>
      <c r="L554" s="444">
        <f t="shared" ca="1" si="54"/>
        <v>3049557.069254952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3049557.069254952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12621.624474959888</v>
      </c>
      <c r="L555" s="444">
        <f t="shared" ca="1" si="54"/>
        <v>3041811.4984653331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3041811.4984653331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12589.351263336477</v>
      </c>
      <c r="L556" s="444">
        <f t="shared" ca="1" si="54"/>
        <v>3034033.6544640907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3034033.6544640907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12556.943579997966</v>
      </c>
      <c r="L557" s="444">
        <f t="shared" ca="1" si="54"/>
        <v>3026223.4027795098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3026223.4027795098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12524.400864645546</v>
      </c>
      <c r="L558" s="444">
        <f t="shared" ca="1" si="54"/>
        <v>3018380.6083795764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3018380.6083795764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12491.722554645823</v>
      </c>
      <c r="L559" s="444">
        <f t="shared" ca="1" si="54"/>
        <v>3010505.1356696435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3010505.1356696435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12458.908085021103</v>
      </c>
      <c r="L560" s="444">
        <f t="shared" ca="1" si="54"/>
        <v>3002596.8484900859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3002596.8484900859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12425.956888439612</v>
      </c>
      <c r="L561" s="444">
        <f t="shared" ca="1" si="54"/>
        <v>2994655.6101139467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2994655.6101139467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12392.8683952057</v>
      </c>
      <c r="L562" s="444">
        <f t="shared" ca="1" si="54"/>
        <v>2986681.2832445735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2986681.2832445735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12359.642033249978</v>
      </c>
      <c r="L563" s="444">
        <f t="shared" ca="1" si="54"/>
        <v>2978673.7300132448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2978673.7300132448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12326.277228119441</v>
      </c>
      <c r="L564" s="444">
        <f t="shared" ca="1" si="54"/>
        <v>2970632.8119767853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2970632.8119767853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12292.773402967527</v>
      </c>
      <c r="L565" s="444">
        <f t="shared" ca="1" si="54"/>
        <v>2962558.390115174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2962558.390115174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12259.129978544146</v>
      </c>
      <c r="L566" s="444">
        <f t="shared" ca="1" si="54"/>
        <v>2954450.3248291393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2954450.3248291393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12225.346373185668</v>
      </c>
      <c r="L567" s="444">
        <f t="shared" ca="1" si="54"/>
        <v>2946308.475937746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2946308.475937746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12191.422002804864</v>
      </c>
      <c r="L568" s="444">
        <f t="shared" ca="1" si="54"/>
        <v>2938132.7026759721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2938132.7026759721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12157.356280880806</v>
      </c>
      <c r="L569" s="444">
        <f t="shared" ca="1" si="54"/>
        <v>2929922.8636922743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2929922.8636922743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12123.148618448731</v>
      </c>
      <c r="L570" s="444">
        <f t="shared" ca="1" si="54"/>
        <v>2921678.817046144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2921678.817046144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12088.798424089855</v>
      </c>
      <c r="L571" s="444">
        <f t="shared" ca="1" si="54"/>
        <v>2913400.420205655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2913400.420205655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12054.305103921151</v>
      </c>
      <c r="L572" s="444">
        <f t="shared" ca="1" si="54"/>
        <v>2905087.5300449976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2905087.5300449976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12019.668061585078</v>
      </c>
      <c r="L573" s="444">
        <f t="shared" ca="1" si="54"/>
        <v>2896740.0028420039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2896740.0028420039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11984.886698239272</v>
      </c>
      <c r="L574" s="444">
        <f t="shared" ca="1" si="54"/>
        <v>2888357.6942756646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2888357.6942756646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11949.96041254619</v>
      </c>
      <c r="L575" s="444">
        <f t="shared" ca="1" si="54"/>
        <v>2879940.4594236319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2879940.4594236319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11914.888600662722</v>
      </c>
      <c r="L576" s="444">
        <f t="shared" ca="1" si="54"/>
        <v>2871488.1527597159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2871488.1527597159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11879.670656229739</v>
      </c>
      <c r="L577" s="444">
        <f t="shared" ca="1" si="54"/>
        <v>2863000.628151367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2863000.628151367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11844.305970361616</v>
      </c>
      <c r="L578" s="444">
        <f t="shared" ca="1" si="54"/>
        <v>2854477.7388571496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2854477.7388571496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11808.793931635711</v>
      </c>
      <c r="L579" s="444">
        <f t="shared" ca="1" si="54"/>
        <v>2845919.3375242064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2845919.3375242064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11773.133926081782</v>
      </c>
      <c r="L580" s="444">
        <f t="shared" ca="1" si="54"/>
        <v>2837325.2761857095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2837325.2761857095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11737.325337171378</v>
      </c>
      <c r="L581" s="444">
        <f t="shared" ca="1" si="54"/>
        <v>2828695.4062583023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2828695.4062583023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11701.367545807181</v>
      </c>
      <c r="L582" s="444">
        <f t="shared" ca="1" si="54"/>
        <v>2820029.5785395307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2820029.5785395307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11665.259930312299</v>
      </c>
      <c r="L583" s="444">
        <f t="shared" ca="1" si="54"/>
        <v>2811327.6432052641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2811327.6432052641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11629.001866419521</v>
      </c>
      <c r="L584" s="444">
        <f t="shared" ca="1" si="54"/>
        <v>2802589.4498071047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2802589.4498071047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11592.592727260524</v>
      </c>
      <c r="L585" s="444">
        <f t="shared" ca="1" si="54"/>
        <v>2793814.8472697865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2793814.8472697865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11556.031883355032</v>
      </c>
      <c r="L586" s="444">
        <f t="shared" ca="1" si="54"/>
        <v>2785003.683888563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2785003.683888563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11519.318702599934</v>
      </c>
      <c r="L587" s="444">
        <f t="shared" ca="1" si="54"/>
        <v>2776155.8073265841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2776155.8073265841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11482.452550258355</v>
      </c>
      <c r="L588" s="444">
        <f t="shared" ca="1" si="54"/>
        <v>2767271.0646122638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2767271.0646122638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11445.432788948687</v>
      </c>
      <c r="L589" s="444">
        <f t="shared" ca="1" si="54"/>
        <v>2758349.3021366335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2758349.3021366335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11408.258778633561</v>
      </c>
      <c r="L590" s="444">
        <f t="shared" ca="1" si="54"/>
        <v>2749390.3656506883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2749390.3656506883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11370.929876608789</v>
      </c>
      <c r="L591" s="444">
        <f t="shared" ca="1" si="54"/>
        <v>2740394.1002627183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2740394.1002627183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11333.445437492248</v>
      </c>
      <c r="L592" s="444">
        <f t="shared" ca="1" si="54"/>
        <v>2731360.3504356318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2731360.3504356318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11295.804813212721</v>
      </c>
      <c r="L593" s="444">
        <f t="shared" ca="1" si="54"/>
        <v>2722288.9599842657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2722288.9599842657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11258.007352998695</v>
      </c>
      <c r="L594" s="444">
        <f t="shared" ca="1" si="54"/>
        <v>2713179.7720726854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2713179.7720726854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11220.05240336711</v>
      </c>
      <c r="L595" s="444">
        <f t="shared" ca="1" si="54"/>
        <v>2704032.6292114737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2704032.6292114737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11181.939308112062</v>
      </c>
      <c r="L596" s="444">
        <f t="shared" ca="1" si="54"/>
        <v>2694847.373255007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2694847.373255007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11143.667408293451</v>
      </c>
      <c r="L597" s="444">
        <f t="shared" ca="1" si="54"/>
        <v>2685623.8453987218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2685623.8453987218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11105.236042225595</v>
      </c>
      <c r="L598" s="444">
        <f t="shared" ca="1" si="54"/>
        <v>2676361.8861763687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2676361.8861763687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11066.644545465791</v>
      </c>
      <c r="L599" s="444">
        <f t="shared" ca="1" si="54"/>
        <v>2667061.3354572556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2667061.3354572556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11027.892250802819</v>
      </c>
      <c r="L600" s="444">
        <f t="shared" ca="1" si="54"/>
        <v>2657722.0324434796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2657722.0324434796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10988.978488245421</v>
      </c>
      <c r="L601" s="444">
        <f t="shared" ca="1" si="54"/>
        <v>2648343.8156671464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2648343.8156671464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10949.902585010697</v>
      </c>
      <c r="L602" s="444">
        <f t="shared" ca="1" si="54"/>
        <v>2638926.5229875781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2638926.5229875781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10910.663865512497</v>
      </c>
      <c r="L603" s="444">
        <f t="shared" ca="1" si="54"/>
        <v>2629469.991588512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2629469.991588512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10871.261651349721</v>
      </c>
      <c r="L604" s="444">
        <f t="shared" ca="1" si="54"/>
        <v>2619974.0579752829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2619974.0579752829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10831.695261294601</v>
      </c>
      <c r="L605" s="444">
        <f t="shared" ca="1" si="54"/>
        <v>2610438.5579719986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2610438.5579719986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10791.964011280916</v>
      </c>
      <c r="L606" s="444">
        <f t="shared" ca="1" si="54"/>
        <v>2600863.3267187006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2600863.3267187006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10752.067214392175</v>
      </c>
      <c r="L607" s="444">
        <f t="shared" ca="1" si="54"/>
        <v>2591248.1986685139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2591248.1986685139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10712.00418084973</v>
      </c>
      <c r="L608" s="444">
        <f t="shared" ca="1" si="54"/>
        <v>2581593.0075847846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2581593.0075847846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10671.774218000857</v>
      </c>
      <c r="L609" s="444">
        <f t="shared" ca="1" si="54"/>
        <v>2571897.5865382068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2571897.5865382068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10631.376630306782</v>
      </c>
      <c r="L610" s="444">
        <f t="shared" ca="1" si="54"/>
        <v>2562161.7679039347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2562161.7679039347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10590.81071933065</v>
      </c>
      <c r="L611" s="444">
        <f t="shared" ca="1" si="54"/>
        <v>2552385.3833586867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2552385.3833586867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10550.07578372545</v>
      </c>
      <c r="L612" s="444">
        <f t="shared" ca="1" si="54"/>
        <v>2542568.2638778333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2542568.2638778333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10509.171119221894</v>
      </c>
      <c r="L613" s="444">
        <f t="shared" ca="1" si="54"/>
        <v>2532710.2397324764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2532710.2397324764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10468.096018616239</v>
      </c>
      <c r="L614" s="444">
        <f t="shared" ca="1" si="54"/>
        <v>2522811.1404865137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2522811.1404865137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10426.849771758061</v>
      </c>
      <c r="L615" s="444">
        <f t="shared" ca="1" si="54"/>
        <v>2512870.794993693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2512870.794993693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10385.431665537975</v>
      </c>
      <c r="L616" s="444">
        <f t="shared" ca="1" si="54"/>
        <v>2502889.0313946521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2502889.0313946521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10343.840983875305</v>
      </c>
      <c r="L617" s="444">
        <f t="shared" ca="1" si="54"/>
        <v>2492865.6771139484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2492865.6771139484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10302.077007705706</v>
      </c>
      <c r="L618" s="444">
        <f t="shared" ca="1" si="54"/>
        <v>2482800.5588570754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2482800.5588570754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10260.139014968736</v>
      </c>
      <c r="L619" s="444">
        <f t="shared" ca="1" si="54"/>
        <v>2472693.5026074653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2472693.5026074653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10218.026280595361</v>
      </c>
      <c r="L620" s="444">
        <f t="shared" ca="1" si="54"/>
        <v>2462544.3336234819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2462544.3336234819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10175.738076495429</v>
      </c>
      <c r="L621" s="444">
        <f t="shared" ca="1" si="54"/>
        <v>2452352.8764353986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2452352.8764353986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10133.273671545083</v>
      </c>
      <c r="L622" s="444">
        <f t="shared" ca="1" si="54"/>
        <v>2442118.9548423649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2442118.9548423649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10090.632331574108</v>
      </c>
      <c r="L623" s="444">
        <f t="shared" ca="1" si="54"/>
        <v>2431842.3919093604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2431842.3919093604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10047.813319353256</v>
      </c>
      <c r="L624" s="444">
        <f t="shared" ca="1" si="54"/>
        <v>2421523.009964135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2421523.009964135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10004.815894581485</v>
      </c>
      <c r="L625" s="444">
        <f t="shared" ca="1" si="54"/>
        <v>2411160.6305941376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2411160.6305941376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9961.6393138731619</v>
      </c>
      <c r="L626" s="444">
        <f t="shared" ca="1" si="54"/>
        <v>2400755.0746434322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2400755.0746434322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9918.2828307452219</v>
      </c>
      <c r="L627" s="444">
        <f t="shared" ca="1" si="54"/>
        <v>2390306.1622095988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2390306.1622095988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9874.7456956042497</v>
      </c>
      <c r="L628" s="444">
        <f t="shared" ca="1" si="54"/>
        <v>2379813.7126406245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2379813.7126406245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9831.0271557335236</v>
      </c>
      <c r="L629" s="444">
        <f t="shared" ca="1" si="54"/>
        <v>2369277.5445317794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2369277.5445317794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9787.1264552800021</v>
      </c>
      <c r="L630" s="444">
        <f t="shared" ca="1" si="54"/>
        <v>2358697.4757224806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2358697.4757224806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9743.0428352412564</v>
      </c>
      <c r="L631" s="444">
        <f t="shared" ca="1" si="54"/>
        <v>2348073.323293143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2348073.323293143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9698.7755334523499</v>
      </c>
      <c r="L632" s="444">
        <f t="shared" ca="1" si="54"/>
        <v>2337404.9035620163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2337404.9035620163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9654.3237845726562</v>
      </c>
      <c r="L633" s="444">
        <f t="shared" ca="1" si="54"/>
        <v>2326692.0320820101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2326692.0320820101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9609.6868200726294</v>
      </c>
      <c r="L634" s="444">
        <f t="shared" ca="1" si="54"/>
        <v>2315934.5236375039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2315934.5236375039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9564.8638682205201</v>
      </c>
      <c r="L635" s="444">
        <f t="shared" ca="1" si="54"/>
        <v>2305132.1922411458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2305132.1922411458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9519.8541540690294</v>
      </c>
      <c r="L636" s="444">
        <f t="shared" ca="1" si="54"/>
        <v>2294284.8511306359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2294284.8511306359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9474.6568994419049</v>
      </c>
      <c r="L637" s="444">
        <f t="shared" ca="1" si="54"/>
        <v>2283392.3127654991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2283392.3127654991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9429.2713229205019</v>
      </c>
      <c r="L638" s="444">
        <f t="shared" ca="1" si="54"/>
        <v>2272454.3888238408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2272454.3888238408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9383.6966398302575</v>
      </c>
      <c r="L639" s="444">
        <f t="shared" ca="1" si="54"/>
        <v>2261470.8901990922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2261470.8901990922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9337.9320622271389</v>
      </c>
      <c r="L640" s="444">
        <f t="shared" ca="1" si="54"/>
        <v>2250441.6269967407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2250441.6269967407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9291.9767988840085</v>
      </c>
      <c r="L641" s="444">
        <f t="shared" ca="1" si="54"/>
        <v>2239366.408531046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2239366.408531046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9245.830055276947</v>
      </c>
      <c r="L642" s="444">
        <f t="shared" ca="1" si="54"/>
        <v>2228245.0433217441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2228245.0433217441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9199.4910335715213</v>
      </c>
      <c r="L643" s="444">
        <f t="shared" ca="1" si="54"/>
        <v>2217077.3390907366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2217077.3390907366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9152.9589326089899</v>
      </c>
      <c r="L644" s="444">
        <f t="shared" ca="1" si="54"/>
        <v>2205863.1027587666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2205863.1027587666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9106.2329478924494</v>
      </c>
      <c r="L645" s="444">
        <f t="shared" ca="1" si="54"/>
        <v>2194602.1404420803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2194602.1404420803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9059.3122715729223</v>
      </c>
      <c r="L646" s="444">
        <f t="shared" ca="1" si="54"/>
        <v>2183294.2574490746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2183294.2574490746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9012.1960924353989</v>
      </c>
      <c r="L647" s="444">
        <f t="shared" ca="1" si="54"/>
        <v>2171939.2582769315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2171939.2582769315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8964.8835958848031</v>
      </c>
      <c r="L648" s="444">
        <f t="shared" ca="1" si="54"/>
        <v>2160536.9466082375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2160536.9466082375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8917.3739639319101</v>
      </c>
      <c r="L649" s="444">
        <f t="shared" ca="1" si="54"/>
        <v>2149087.1253075907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2149087.1253075907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8869.6663751792166</v>
      </c>
      <c r="L650" s="444">
        <f t="shared" ca="1" si="54"/>
        <v>2137589.5964181912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2137589.5964181912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8821.7600048067179</v>
      </c>
      <c r="L651" s="444">
        <f t="shared" ca="1" si="54"/>
        <v>2126044.1611584192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2126044.1611584192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8773.6540245576689</v>
      </c>
      <c r="L652" s="444">
        <f t="shared" ca="1" si="54"/>
        <v>2114450.6199183981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2114450.6199183981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8725.3476027242468</v>
      </c>
      <c r="L653" s="444">
        <f t="shared" ca="1" si="54"/>
        <v>2102808.7722565434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2102808.7722565434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8676.839904133185</v>
      </c>
      <c r="L654" s="444">
        <f t="shared" ca="1" si="54"/>
        <v>2091118.4168960978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2091118.4168960978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8628.1300901313298</v>
      </c>
      <c r="L655" s="444">
        <f t="shared" ca="1" si="54"/>
        <v>2079379.3517216505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2079379.3517216505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8579.2173185711326</v>
      </c>
      <c r="L656" s="444">
        <f t="shared" ca="1" si="54"/>
        <v>2067591.3737756428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2067591.3737756428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8530.1007437960998</v>
      </c>
      <c r="L657" s="444">
        <f t="shared" ca="1" si="54"/>
        <v>2055754.2792548602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2055754.2792548602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8480.7795166261731</v>
      </c>
      <c r="L658" s="444">
        <f t="shared" ca="1" si="54"/>
        <v>2043867.8635069076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2043867.8635069076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8431.2527843430362</v>
      </c>
      <c r="L659" s="444">
        <f t="shared" ca="1" si="54"/>
        <v>2031931.9210266718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2031931.9210266718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8381.5196906753881</v>
      </c>
      <c r="L660" s="444">
        <f t="shared" ca="1" si="54"/>
        <v>2019946.2454527684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2019946.2454527684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8331.5793757841238</v>
      </c>
      <c r="L661" s="444">
        <f t="shared" ca="1" si="54"/>
        <v>2007910.6295639738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2007910.6295639738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8281.4309762474786</v>
      </c>
      <c r="L662" s="444">
        <f t="shared" ca="1" si="54"/>
        <v>1995824.8652756424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1995824.8652756424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8231.0736250460977</v>
      </c>
      <c r="L663" s="444">
        <f t="shared" ca="1" si="54"/>
        <v>1983688.7436361096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1983688.7436361096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8180.5064515480453</v>
      </c>
      <c r="L664" s="444">
        <f t="shared" ca="1" si="54"/>
        <v>1971502.0548230789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1971502.0548230789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8129.7285814937504</v>
      </c>
      <c r="L665" s="444">
        <f t="shared" ca="1" si="54"/>
        <v>1959264.5881399938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1959264.5881399938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8078.7391369808956</v>
      </c>
      <c r="L666" s="444">
        <f t="shared" ca="1" si="54"/>
        <v>1946976.1320123959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1946976.1320123959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8027.5372364492368</v>
      </c>
      <c r="L667" s="444">
        <f t="shared" ca="1" si="54"/>
        <v>1934636.4739842664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1934636.4739842664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7976.1219946653637</v>
      </c>
      <c r="L668" s="444">
        <f t="shared" ca="1" si="54"/>
        <v>1922245.400714353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1922245.400714353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7924.4925227073918</v>
      </c>
      <c r="L669" s="444">
        <f t="shared" ca="1" si="54"/>
        <v>1909802.6979724816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1909802.6979724816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7872.6479279495952</v>
      </c>
      <c r="L670" s="444">
        <f t="shared" ca="1" si="54"/>
        <v>1897308.1506358525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1897308.1506358525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7820.5873140469739</v>
      </c>
      <c r="L671" s="444">
        <f t="shared" ca="1" si="54"/>
        <v>1884761.5426853206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1884761.5426853206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7768.3097809197561</v>
      </c>
      <c r="L672" s="444">
        <f t="shared" ca="1" si="54"/>
        <v>1872162.6572016615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1872162.6572016615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7715.814424737845</v>
      </c>
      <c r="L673" s="444">
        <f t="shared" ca="1" si="54"/>
        <v>1859511.2763618205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1859511.2763618205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7663.1003379051726</v>
      </c>
      <c r="L674" s="444">
        <f t="shared" ca="1" si="54"/>
        <v>1846807.1814351468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1846807.1814351468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7610.1666090440331</v>
      </c>
      <c r="L675" s="444">
        <f t="shared" ca="1" si="54"/>
        <v>1834050.152779612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1834050.152779612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7557.0123229793062</v>
      </c>
      <c r="L676" s="444">
        <f t="shared" ca="1" si="54"/>
        <v>1821239.9698380125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1821239.9698380125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7503.6365607226398</v>
      </c>
      <c r="L677" s="444">
        <f t="shared" ca="1" si="54"/>
        <v>1808376.4111341564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1808376.4111341564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7450.0383994565736</v>
      </c>
      <c r="L678" s="444">
        <f t="shared" ca="1" si="54"/>
        <v>1795459.2542690341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1795459.2542690341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7396.2169125185637</v>
      </c>
      <c r="L679" s="444">
        <f t="shared" ca="1" si="54"/>
        <v>1782488.2759169738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1782488.2759169738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7342.1711693849793</v>
      </c>
      <c r="L680" s="444">
        <f t="shared" ca="1" si="54"/>
        <v>1769463.2518217801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1769463.2518217801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7287.9002356550054</v>
      </c>
      <c r="L681" s="444">
        <f t="shared" ca="1" si="54"/>
        <v>1756383.9567928563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1756383.9567928563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7233.4031730344896</v>
      </c>
      <c r="L682" s="444">
        <f t="shared" ca="1" si="54"/>
        <v>1743250.1647013121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1743250.1647013121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7178.6790393197216</v>
      </c>
      <c r="L683" s="444">
        <f t="shared" ca="1" si="54"/>
        <v>1730061.648476053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1730061.648476053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7123.7268883811412</v>
      </c>
      <c r="L684" s="444">
        <f t="shared" ca="1" si="54"/>
        <v>1716818.1800998554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1716818.1800998554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7068.5457701469859</v>
      </c>
      <c r="L685" s="444">
        <f t="shared" ca="1" si="54"/>
        <v>1703519.5306054235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1703519.5306054235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7013.1347305868521</v>
      </c>
      <c r="L686" s="444">
        <f t="shared" ca="1" si="54"/>
        <v>1690165.4700714315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1690165.4700714315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6957.4928116952196</v>
      </c>
      <c r="L687" s="444">
        <f t="shared" ca="1" si="54"/>
        <v>1676755.7676185479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1676755.7676185479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6901.6190514748714</v>
      </c>
      <c r="L688" s="444">
        <f t="shared" ca="1" si="54"/>
        <v>1663290.1914054439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1663290.1914054439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6845.5124839202699</v>
      </c>
      <c r="L689" s="444">
        <f t="shared" ca="1" si="54"/>
        <v>1649768.5086247853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1649768.5086247853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6789.1721390008606</v>
      </c>
      <c r="L690" s="444">
        <f t="shared" ca="1" si="54"/>
        <v>1636190.4854992074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1636190.4854992074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6732.5970426442855</v>
      </c>
      <c r="L691" s="444">
        <f t="shared" ca="1" si="54"/>
        <v>1622555.887277273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1622555.887277273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6675.786216719559</v>
      </c>
      <c r="L692" s="444">
        <f t="shared" ca="1" si="54"/>
        <v>1608864.4782294137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1608864.4782294137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6618.7386790201454</v>
      </c>
      <c r="L693" s="444">
        <f t="shared" ca="1" si="54"/>
        <v>1595116.0216438551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1595116.0216438551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6561.4534432469845</v>
      </c>
      <c r="L694" s="444">
        <f t="shared" ca="1" si="54"/>
        <v>1581310.2798225232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1581310.2798225232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6503.9295189914355</v>
      </c>
      <c r="L695" s="444">
        <f t="shared" ca="1" si="54"/>
        <v>1567447.0140769358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1567447.0140769358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6446.1659117181543</v>
      </c>
      <c r="L696" s="444">
        <f t="shared" ca="1" si="54"/>
        <v>1553525.9847240751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1553525.9847240751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6388.1616227479008</v>
      </c>
      <c r="L697" s="444">
        <f t="shared" ca="1" si="54"/>
        <v>1539546.9510822443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1539546.9510822443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6329.9156492402726</v>
      </c>
      <c r="L698" s="444">
        <f t="shared" ca="1" si="54"/>
        <v>1525509.6714669059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1525509.6714669059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6271.4269841763626</v>
      </c>
      <c r="L699" s="444">
        <f t="shared" ca="1" si="54"/>
        <v>1511413.9031865033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1511413.9031865033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6212.6946163413522</v>
      </c>
      <c r="L700" s="444">
        <f t="shared" ca="1" si="54"/>
        <v>1497259.4025382658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1497259.4025382658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6153.7175303070289</v>
      </c>
      <c r="L701" s="444">
        <f t="shared" ca="1" si="54"/>
        <v>1483045.9248039941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1483045.9248039941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6094.4947064142307</v>
      </c>
      <c r="L702" s="444">
        <f t="shared" ca="1" si="54"/>
        <v>1468773.2242458295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1468773.2242458295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6035.025120755211</v>
      </c>
      <c r="L703" s="444">
        <f t="shared" ca="1" si="54"/>
        <v>1454441.0541020059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1454441.0541020059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5975.3077451559466</v>
      </c>
      <c r="L704" s="444">
        <f t="shared" ca="1" si="54"/>
        <v>1440049.166582583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1440049.166582583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5915.3415471583503</v>
      </c>
      <c r="L705" s="444">
        <f t="shared" ca="1" si="54"/>
        <v>1425597.3128651625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1425597.3128651625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5855.1254900024323</v>
      </c>
      <c r="L706" s="444">
        <f t="shared" ca="1" si="54"/>
        <v>1411085.243090586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1411085.243090586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5794.6585326083632</v>
      </c>
      <c r="L707" s="444">
        <f t="shared" ca="1" si="54"/>
        <v>1396512.7063586155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1396512.7063586155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5733.9396295584866</v>
      </c>
      <c r="L708" s="444">
        <f t="shared" ca="1" si="54"/>
        <v>1381879.4507235952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1381879.4507235952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5672.9677310792349</v>
      </c>
      <c r="L709" s="444">
        <f t="shared" ca="1" si="54"/>
        <v>1367185.2231900957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1367185.2231900957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5611.741783022987</v>
      </c>
      <c r="L710" s="444">
        <f t="shared" ca="1" si="54"/>
        <v>1352429.7697085398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1352429.7697085398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5550.2607268498377</v>
      </c>
      <c r="L711" s="444">
        <f t="shared" ca="1" si="54"/>
        <v>1337612.8351708108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1337612.8351708108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5488.5234996093004</v>
      </c>
      <c r="L712" s="444">
        <f t="shared" ca="1" si="54"/>
        <v>1322734.1634058412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1322734.1634058412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5426.5290339219264</v>
      </c>
      <c r="L713" s="444">
        <f t="shared" ca="1" si="54"/>
        <v>1307793.4971751843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1307793.4971751843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5364.2762579608561</v>
      </c>
      <c r="L714" s="444">
        <f t="shared" ca="1" si="54"/>
        <v>1292790.5781685663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1292790.5781685663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5301.764095433281</v>
      </c>
      <c r="L715" s="444">
        <f t="shared" ca="1" si="54"/>
        <v>1277725.1469994208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1277725.1469994208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5238.9914655618413</v>
      </c>
      <c r="L716" s="444">
        <f t="shared" ca="1" si="54"/>
        <v>1262596.9432004038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1262596.9432004038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5175.9572830659372</v>
      </c>
      <c r="L717" s="444">
        <f t="shared" ca="1" si="54"/>
        <v>1247405.7052188909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1247405.7052188909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5112.6604581429674</v>
      </c>
      <c r="L718" s="444">
        <f t="shared" ca="1" si="54"/>
        <v>1232151.170412455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1232151.170412455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5049.0998964494838</v>
      </c>
      <c r="L719" s="444">
        <f t="shared" ca="1" si="54"/>
        <v>1216833.0750443258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1216833.0750443258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4985.2744990822794</v>
      </c>
      <c r="L720" s="444">
        <f t="shared" ca="1" si="54"/>
        <v>1201451.1542788292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1201451.1542788292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4921.1831625593768</v>
      </c>
      <c r="L721" s="444">
        <f t="shared" ca="1" si="54"/>
        <v>1186005.1421768097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1186005.1421768097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4856.8247788009621</v>
      </c>
      <c r="L722" s="444">
        <f t="shared" ca="1" si="54"/>
        <v>1170494.771691032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1170494.771691032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4792.1982351102215</v>
      </c>
      <c r="L723" s="444">
        <f t="shared" ca="1" si="54"/>
        <v>1154919.7746615633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1154919.7746615633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4727.3024141541018</v>
      </c>
      <c r="L724" s="444">
        <f t="shared" ca="1" si="54"/>
        <v>1139279.8818111387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1139279.8818111387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4662.1361939439994</v>
      </c>
      <c r="L725" s="444">
        <f t="shared" ca="1" si="54"/>
        <v>1123574.8227405038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1123574.8227405038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4596.698447816354</v>
      </c>
      <c r="L726" s="444">
        <f t="shared" ca="1" si="54"/>
        <v>1107804.3259237413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1107804.3259237413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4530.9880444131768</v>
      </c>
      <c r="L727" s="444">
        <f t="shared" ca="1" si="54"/>
        <v>1091968.1187035758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1091968.1187035758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4465.0038476624877</v>
      </c>
      <c r="L728" s="444">
        <f t="shared" ca="1" si="54"/>
        <v>1076065.9272866596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1076065.9272866596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4398.7447167586697</v>
      </c>
      <c r="L729" s="444">
        <f t="shared" ca="1" si="54"/>
        <v>1060097.4767388394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1060097.4767388394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4332.2095061427517</v>
      </c>
      <c r="L730" s="444">
        <f t="shared" ca="1" si="54"/>
        <v>1044062.4909804034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1044062.4909804034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4265.3970654826026</v>
      </c>
      <c r="L731" s="444">
        <f t="shared" ca="1" si="54"/>
        <v>1027960.6927813072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1027960.6927813072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4198.3062396530349</v>
      </c>
      <c r="L732" s="444">
        <f t="shared" ca="1" si="54"/>
        <v>1011791.8037563814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1011791.8037563814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4130.9358687158438</v>
      </c>
      <c r="L733" s="444">
        <f t="shared" ca="1" si="54"/>
        <v>995555.54436051846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995555.54436051846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4063.2847878997486</v>
      </c>
      <c r="L734" s="444">
        <f t="shared" ca="1" si="54"/>
        <v>979251.63388383936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979251.63388383936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3995.3518275802521</v>
      </c>
      <c r="L735" s="444">
        <f t="shared" ca="1" si="54"/>
        <v>962879.79044684081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962879.79044684081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3927.135813259425</v>
      </c>
      <c r="L736" s="444">
        <f t="shared" ca="1" si="54"/>
        <v>946439.73099552142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946439.73099552142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3858.6355655455936</v>
      </c>
      <c r="L737" s="444">
        <f t="shared" ca="1" si="54"/>
        <v>929931.17129648826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929931.17129648826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3789.849900132956</v>
      </c>
      <c r="L738" s="444">
        <f t="shared" ca="1" si="54"/>
        <v>913353.82593204244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913353.82593204244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3720.777627781099</v>
      </c>
      <c r="L739" s="444">
        <f t="shared" ca="1" si="54"/>
        <v>896707.40829524479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896707.40829524479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3651.4175542944413</v>
      </c>
      <c r="L740" s="444">
        <f t="shared" ca="1" si="54"/>
        <v>879991.63058496045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879991.63058496045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3581.7684805015906</v>
      </c>
      <c r="L741" s="444">
        <f t="shared" ca="1" si="54"/>
        <v>863206.20380088326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863206.20380088326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3511.8292022346013</v>
      </c>
      <c r="L742" s="444">
        <f t="shared" ca="1" si="54"/>
        <v>846350.83773853909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846350.83773853909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3441.5985103081684</v>
      </c>
      <c r="L743" s="444">
        <f t="shared" ca="1" si="54"/>
        <v>829425.24098426849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829425.24098426849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3371.0751904987069</v>
      </c>
      <c r="L744" s="444">
        <f t="shared" ca="1" si="54"/>
        <v>812429.12091018842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812429.12091018842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3300.2580235233731</v>
      </c>
      <c r="L745" s="444">
        <f t="shared" ca="1" si="54"/>
        <v>795362.183669133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795362.183669133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3229.1457850189759</v>
      </c>
      <c r="L746" s="444">
        <f t="shared" ca="1" si="54"/>
        <v>778224.13418957312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778224.13418957312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3157.7372455208097</v>
      </c>
      <c r="L747" s="444">
        <f t="shared" ca="1" si="54"/>
        <v>761014.67617051513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761014.67617051513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3086.0311704414012</v>
      </c>
      <c r="L748" s="444">
        <f t="shared" ca="1" si="54"/>
        <v>743733.51207637775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743733.51207637775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3014.0263200491622</v>
      </c>
      <c r="L749" s="444">
        <f t="shared" ca="1" si="54"/>
        <v>726380.34313184815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726380.34313184815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2941.7214494469554</v>
      </c>
      <c r="L750" s="444">
        <f t="shared" ca="1" si="54"/>
        <v>708954.86931671633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708954.86931671633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2869.115308550573</v>
      </c>
      <c r="L751" s="444">
        <f t="shared" ca="1" si="54"/>
        <v>691456.78936068807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691456.78936068807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2796.2066420671217</v>
      </c>
      <c r="L752" s="444">
        <f t="shared" ca="1" si="54"/>
        <v>673885.80073817645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673885.80073817645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2722.9941894733233</v>
      </c>
      <c r="L753" s="444">
        <f t="shared" ca="1" si="54"/>
        <v>656241.59966307099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656241.59966307099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2649.4766849937173</v>
      </c>
      <c r="L754" s="444">
        <f t="shared" ca="1" si="54"/>
        <v>638523.8810834859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638523.8810834859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2575.6528575787797</v>
      </c>
      <c r="L755" s="444">
        <f t="shared" ca="1" si="54"/>
        <v>620732.33867648593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620732.33867648593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2501.5214308829463</v>
      </c>
      <c r="L756" s="444">
        <f t="shared" ca="1" si="54"/>
        <v>602866.66484279011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602866.66484279011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2427.0811232425472</v>
      </c>
      <c r="L757" s="444">
        <f t="shared" ca="1" si="54"/>
        <v>584926.55070145382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584926.55070145382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2352.3306476536459</v>
      </c>
      <c r="L758" s="444">
        <f t="shared" ca="1" si="54"/>
        <v>566911.68608452869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566911.68608452869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2277.2687117497912</v>
      </c>
      <c r="L759" s="444">
        <f t="shared" ca="1" si="54"/>
        <v>548821.7595316997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548821.7595316997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2201.8940177796703</v>
      </c>
      <c r="L760" s="444">
        <f t="shared" ca="1" si="54"/>
        <v>530656.45828490052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530656.45828490052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2126.2052625846741</v>
      </c>
      <c r="L761" s="444">
        <f t="shared" ca="1" si="54"/>
        <v>512415.4682829064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512415.4682829064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2050.201137576365</v>
      </c>
      <c r="L762" s="444">
        <f t="shared" ca="1" si="54"/>
        <v>494098.47415590397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494098.47415590397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1973.8803287138549</v>
      </c>
      <c r="L763" s="444">
        <f t="shared" ca="1" si="54"/>
        <v>475705.15922003903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475705.15922003903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1897.2415164810843</v>
      </c>
      <c r="L764" s="444">
        <f t="shared" ca="1" si="54"/>
        <v>457235.20547194133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457235.20547194133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1820.2833758640108</v>
      </c>
      <c r="L765" s="444">
        <f t="shared" ca="1" si="54"/>
        <v>438688.29358322656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438688.29358322656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1743.0045763276989</v>
      </c>
      <c r="L766" s="444">
        <f t="shared" ca="1" si="54"/>
        <v>420064.10289497545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420064.10289497545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1665.4037817933195</v>
      </c>
      <c r="L767" s="444">
        <f t="shared" ca="1" si="54"/>
        <v>401362.31141218997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401362.31141218997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1587.4796506150465</v>
      </c>
      <c r="L768" s="444">
        <f t="shared" ca="1" si="54"/>
        <v>382582.59579822625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382582.59579822625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1509.2308355568643</v>
      </c>
      <c r="L769" s="444">
        <f t="shared" ca="1" si="54"/>
        <v>363724.63136920432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363724.63136920432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1430.655983769273</v>
      </c>
      <c r="L770" s="444">
        <f t="shared" ca="1" si="54"/>
        <v>344788.0920883948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344788.0920883948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1351.7537367658999</v>
      </c>
      <c r="L771" s="444">
        <f t="shared" ca="1" si="54"/>
        <v>325772.65056058188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325772.65056058188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1272.5227304000127</v>
      </c>
      <c r="L772" s="444">
        <f t="shared" ca="1" si="54"/>
        <v>306677.97802640311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306677.97802640311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1192.9615948409346</v>
      </c>
      <c r="L773" s="444">
        <f t="shared" ref="L773:L1027" ca="1" si="80">I773-J773+K773</f>
        <v>287503.74435666524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287503.74435666524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1113.0689545503601</v>
      </c>
      <c r="L774" s="444">
        <f t="shared" ca="1" si="80"/>
        <v>268249.61804663681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268249.61804663681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1032.8434282585752</v>
      </c>
      <c r="L775" s="444">
        <f t="shared" ca="1" si="80"/>
        <v>248915.26621031659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248915.26621031659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952.2836289405742</v>
      </c>
      <c r="L776" s="444">
        <f t="shared" ca="1" si="80"/>
        <v>229500.35457467838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229500.35457467838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871.38816379208163</v>
      </c>
      <c r="L777" s="444">
        <f t="shared" ca="1" si="80"/>
        <v>210004.54747389167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210004.54747389167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790.15563420547028</v>
      </c>
      <c r="L778" s="444">
        <f t="shared" ca="1" si="80"/>
        <v>190427.50784351834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190427.50784351834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708.58463574558141</v>
      </c>
      <c r="L779" s="444">
        <f t="shared" ca="1" si="80"/>
        <v>170768.89721468513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170768.89721468513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626.6737581254431</v>
      </c>
      <c r="L780" s="444">
        <f t="shared" ca="1" si="80"/>
        <v>151028.37570823179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151028.37570823179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544.42158518188751</v>
      </c>
      <c r="L781" s="444">
        <f t="shared" ca="1" si="80"/>
        <v>131205.6020288349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131205.6020288349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461.82669485106709</v>
      </c>
      <c r="L782" s="444">
        <f t="shared" ca="1" si="80"/>
        <v>111300.23345910718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111300.23345910718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378.88765914386835</v>
      </c>
      <c r="L783" s="444">
        <f t="shared" ca="1" si="80"/>
        <v>91311.925853672277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91311.925853672277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295.60304412122287</v>
      </c>
      <c r="L784" s="444">
        <f t="shared" ca="1" si="80"/>
        <v>71240.333633214716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71240.333633214716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211.97140986931637</v>
      </c>
      <c r="L785" s="444">
        <f t="shared" ca="1" si="80"/>
        <v>51085.109778505248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51085.109778505248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127.99131047469361</v>
      </c>
      <c r="L786" s="444">
        <f t="shared" ca="1" si="80"/>
        <v>30845.905824401154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30845.905824401154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43.661293999259868</v>
      </c>
      <c r="L787" s="444">
        <f t="shared" ca="1" si="80"/>
        <v>10522.371853821627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10522.371853821627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-41.020097544821496</v>
      </c>
      <c r="L788" s="444">
        <f t="shared" ca="1" si="80"/>
        <v>-9885.8435083019795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-9885.8435083019795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-126.05432822033652</v>
      </c>
      <c r="L789" s="444">
        <f t="shared" ca="1" si="80"/>
        <v>-30379.093101101102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-30379.093101101102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-211.44286819033286</v>
      </c>
      <c r="L790" s="444">
        <f t="shared" ca="1" si="80"/>
        <v>-50957.731233870218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-50957.731233870218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-297.18719374353748</v>
      </c>
      <c r="L791" s="444">
        <f t="shared" ca="1" si="80"/>
        <v>-71622.113692192535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-71622.113692192535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-383.2887873198805</v>
      </c>
      <c r="L792" s="444">
        <f t="shared" ca="1" si="80"/>
        <v>-92372.597744091196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-92372.597744091196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-469.74913753612492</v>
      </c>
      <c r="L793" s="444">
        <f t="shared" ca="1" si="80"/>
        <v>-113209.54214620611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-113209.54214620611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-556.56973921160375</v>
      </c>
      <c r="L794" s="444">
        <f t="shared" ca="1" si="80"/>
        <v>-134133.30714999652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-134133.30714999652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-643.75209339406376</v>
      </c>
      <c r="L795" s="444">
        <f t="shared" ca="1" si="80"/>
        <v>-155144.25450796937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-155144.25450796937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-731.29770738561729</v>
      </c>
      <c r="L796" s="444">
        <f t="shared" ca="1" si="80"/>
        <v>-176242.74747993378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-176242.74747993378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-819.20809476880243</v>
      </c>
      <c r="L797" s="444">
        <f t="shared" ca="1" si="80"/>
        <v>-197429.15083928138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-197429.15083928138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-907.48477543275078</v>
      </c>
      <c r="L798" s="444">
        <f t="shared" ca="1" si="80"/>
        <v>-218703.83087929295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-218703.83087929295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-996.1292755994657</v>
      </c>
      <c r="L799" s="444">
        <f t="shared" ca="1" si="80"/>
        <v>-240067.15541947121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-240067.15541947121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-1085.1431278502084</v>
      </c>
      <c r="L800" s="444">
        <f t="shared" ca="1" si="80"/>
        <v>-261519.4938119002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-261519.4938119002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-1174.5278711519959</v>
      </c>
      <c r="L801" s="444">
        <f t="shared" ca="1" si="80"/>
        <v>-283061.21694763098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-283061.21694763098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-1264.2850508842073</v>
      </c>
      <c r="L802" s="444">
        <f t="shared" ca="1" si="80"/>
        <v>-304692.69726309396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-304692.69726309396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-1354.4162188653031</v>
      </c>
      <c r="L803" s="444">
        <f t="shared" ca="1" si="80"/>
        <v>-326414.30874653807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-326414.30874653807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-1444.9229333796536</v>
      </c>
      <c r="L804" s="444">
        <f t="shared" ca="1" si="80"/>
        <v>-348226.42694449652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-348226.42694449652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-1535.8067592044804</v>
      </c>
      <c r="L805" s="444">
        <f t="shared" ca="1" si="80"/>
        <v>-370129.4289682798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-370129.4289682798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-1627.0692676369108</v>
      </c>
      <c r="L806" s="444">
        <f t="shared" ca="1" si="80"/>
        <v>-392123.69350049552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-392123.69350049552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-1718.7120365211429</v>
      </c>
      <c r="L807" s="444">
        <f t="shared" ca="1" si="80"/>
        <v>-414209.60080159543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-414209.60080159543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-1810.7366502757259</v>
      </c>
      <c r="L808" s="444">
        <f t="shared" ca="1" si="80"/>
        <v>-436387.53271644993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-436387.53271644993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-1903.1446999209529</v>
      </c>
      <c r="L809" s="444">
        <f t="shared" ca="1" si="80"/>
        <v>-458657.87268094969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-458657.87268094969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-1995.9377831063689</v>
      </c>
      <c r="L810" s="444">
        <f t="shared" ca="1" si="80"/>
        <v>-481021.00572863483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-481021.00572863483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-2089.1175041383899</v>
      </c>
      <c r="L811" s="444">
        <f t="shared" ca="1" si="80"/>
        <v>-503477.31849735201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-503477.31849735201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-2182.6854740080448</v>
      </c>
      <c r="L812" s="444">
        <f t="shared" ca="1" si="80"/>
        <v>-526027.19923593884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-526027.19923593884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-2276.6433104188236</v>
      </c>
      <c r="L813" s="444">
        <f t="shared" ca="1" si="80"/>
        <v>-548671.03781093645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-548671.03781093645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-2370.992637814647</v>
      </c>
      <c r="L814" s="444">
        <f t="shared" ca="1" si="80"/>
        <v>-571409.22571332986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-571409.22571332986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-2465.7350874079525</v>
      </c>
      <c r="L815" s="444">
        <f t="shared" ca="1" si="80"/>
        <v>-594242.15606531664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-594242.15606531664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-2560.8722972078976</v>
      </c>
      <c r="L816" s="444">
        <f t="shared" ca="1" si="80"/>
        <v>-617170.22362710338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-617170.22362710338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-2656.4059120486759</v>
      </c>
      <c r="L817" s="444">
        <f t="shared" ca="1" si="80"/>
        <v>-640193.82480373082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-640193.82480373082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-2752.3375836179566</v>
      </c>
      <c r="L818" s="444">
        <f t="shared" ca="1" si="80"/>
        <v>-663313.35765192762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-663313.35765192762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-2848.6689704854434</v>
      </c>
      <c r="L819" s="444">
        <f t="shared" ca="1" si="80"/>
        <v>-686529.22188699187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-686529.22188699187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-2945.4017381315443</v>
      </c>
      <c r="L820" s="444">
        <f t="shared" ca="1" si="80"/>
        <v>-709841.8188897022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-709841.8188897022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-3042.5375589761707</v>
      </c>
      <c r="L821" s="444">
        <f t="shared" ca="1" si="80"/>
        <v>-733251.55171325721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-733251.55171325721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-3140.0781124076502</v>
      </c>
      <c r="L822" s="444">
        <f t="shared" ca="1" si="80"/>
        <v>-756758.82509024371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-756758.82509024371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-3238.0250848117603</v>
      </c>
      <c r="L823" s="444">
        <f t="shared" ca="1" si="80"/>
        <v>-780364.04543963424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-780364.04543963424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-3336.3801696008877</v>
      </c>
      <c r="L824" s="444">
        <f t="shared" ca="1" si="80"/>
        <v>-804067.62087381387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-804067.62087381387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-3435.1450672433025</v>
      </c>
      <c r="L825" s="444">
        <f t="shared" ca="1" si="80"/>
        <v>-827869.96120563592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-827869.96120563592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-3534.3214852925607</v>
      </c>
      <c r="L826" s="444">
        <f t="shared" ca="1" si="80"/>
        <v>-851771.47795550723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-851771.47795550723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-3633.9111384170251</v>
      </c>
      <c r="L827" s="444">
        <f t="shared" ca="1" si="80"/>
        <v>-875772.58435850311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-875772.58435850311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-3733.9157484295079</v>
      </c>
      <c r="L828" s="444">
        <f t="shared" ca="1" si="80"/>
        <v>-899873.69537151139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-899873.69537151139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-3834.3370443170425</v>
      </c>
      <c r="L829" s="444">
        <f t="shared" ca="1" si="80"/>
        <v>-924075.22768040723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-924075.22768040723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-3935.1767622707753</v>
      </c>
      <c r="L830" s="444">
        <f t="shared" ca="1" si="80"/>
        <v>-948377.59970725677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-948377.59970725677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-4036.4366457159813</v>
      </c>
      <c r="L831" s="444">
        <f t="shared" ca="1" si="80"/>
        <v>-972781.23161755153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-972781.23161755153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-4138.1184453422093</v>
      </c>
      <c r="L832" s="444">
        <f t="shared" ca="1" si="80"/>
        <v>-997286.5453274725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-997286.5453274725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-4240.2239191335466</v>
      </c>
      <c r="L833" s="444">
        <f t="shared" ca="1" si="80"/>
        <v>-1021893.9645111848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-1021893.9645111848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-4342.754832399015</v>
      </c>
      <c r="L834" s="444">
        <f t="shared" ca="1" si="80"/>
        <v>-1046603.9146081626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-1046603.9146081626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-4445.712957803089</v>
      </c>
      <c r="L835" s="444">
        <f t="shared" ca="1" si="80"/>
        <v>-1071416.8228305446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-1071416.8228305446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-4549.1000753963472</v>
      </c>
      <c r="L836" s="444">
        <f t="shared" ca="1" si="80"/>
        <v>-1096333.1181705196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-1096333.1181705196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-4652.9179726462435</v>
      </c>
      <c r="L837" s="444">
        <f t="shared" ca="1" si="80"/>
        <v>-1121353.2314077446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-1121353.2314077446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-4757.1684444680141</v>
      </c>
      <c r="L838" s="444">
        <f t="shared" ca="1" si="80"/>
        <v>-1146477.5951167913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-1146477.5951167913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-4861.8532932557091</v>
      </c>
      <c r="L839" s="444">
        <f t="shared" ca="1" si="80"/>
        <v>-1171706.6436746258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-1171706.6436746258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-4966.9743289133521</v>
      </c>
      <c r="L840" s="444">
        <f t="shared" ca="1" si="80"/>
        <v>-1197040.8132681178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-1197040.8132681178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-5072.5333688862356</v>
      </c>
      <c r="L841" s="444">
        <f t="shared" ca="1" si="80"/>
        <v>-1222480.5419015829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-1222480.5419015829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-5178.5322381923397</v>
      </c>
      <c r="L842" s="444">
        <f t="shared" ca="1" si="80"/>
        <v>-1248026.269404354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-1248026.269404354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-5284.9727694538869</v>
      </c>
      <c r="L843" s="444">
        <f t="shared" ca="1" si="80"/>
        <v>-1273678.4374383867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-1273678.4374383867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-5391.8568029290227</v>
      </c>
      <c r="L844" s="444">
        <f t="shared" ca="1" si="80"/>
        <v>-1299437.4895058945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-1299437.4895058945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-5499.1861865436385</v>
      </c>
      <c r="L845" s="444">
        <f t="shared" ca="1" si="80"/>
        <v>-1325303.8709570169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-1325303.8709570169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-5606.9627759233153</v>
      </c>
      <c r="L846" s="444">
        <f t="shared" ca="1" si="80"/>
        <v>-1351278.0289975191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-1351278.0289975191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-5715.1884344254076</v>
      </c>
      <c r="L847" s="444">
        <f t="shared" ca="1" si="80"/>
        <v>-1377360.4126965234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-1377360.4126965234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-5823.8650331712588</v>
      </c>
      <c r="L848" s="444">
        <f t="shared" ca="1" si="80"/>
        <v>-1403551.4729942735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-1403551.4729942735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-5932.9944510785517</v>
      </c>
      <c r="L849" s="444">
        <f t="shared" ca="1" si="80"/>
        <v>-1429851.6627099309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-1429851.6627099309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-6042.5785748937906</v>
      </c>
      <c r="L850" s="444">
        <f t="shared" ca="1" si="80"/>
        <v>-1456261.4365494035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-1456261.4365494035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-6152.6192992249262</v>
      </c>
      <c r="L851" s="444">
        <f t="shared" ca="1" si="80"/>
        <v>-1482781.2511132071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-1482781.2511132071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-6263.1185265741078</v>
      </c>
      <c r="L852" s="444">
        <f t="shared" ca="1" si="80"/>
        <v>-1509411.5649043601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-1509411.5649043601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-6374.0781673705787</v>
      </c>
      <c r="L853" s="444">
        <f t="shared" ca="1" si="80"/>
        <v>-1536152.8383363094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-1536152.8383363094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-6485.5001400037008</v>
      </c>
      <c r="L854" s="444">
        <f t="shared" ca="1" si="80"/>
        <v>-1563005.5337408918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-1563005.5337408918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-6597.3863708561275</v>
      </c>
      <c r="L855" s="444">
        <f t="shared" ca="1" si="80"/>
        <v>-1589970.1153763267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-1589970.1153763267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-6709.7387943371059</v>
      </c>
      <c r="L856" s="444">
        <f t="shared" ca="1" si="80"/>
        <v>-1617047.0494352425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-1617047.0494352425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-6822.5593529159223</v>
      </c>
      <c r="L857" s="444">
        <f t="shared" ca="1" si="80"/>
        <v>-1644236.8040527373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-1644236.8040527373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-6935.8499971554838</v>
      </c>
      <c r="L858" s="444">
        <f t="shared" ca="1" si="80"/>
        <v>-1671539.8493144715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-1671539.8493144715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-7049.6126857460431</v>
      </c>
      <c r="L859" s="444">
        <f t="shared" ca="1" si="80"/>
        <v>-1698956.6572647963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-1698956.6572647963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-7163.8493855390625</v>
      </c>
      <c r="L860" s="444">
        <f t="shared" ca="1" si="80"/>
        <v>-1726487.7019149142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-1726487.7019149142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-7278.5620715812211</v>
      </c>
      <c r="L861" s="444">
        <f t="shared" ca="1" si="80"/>
        <v>-1754133.4592510741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-1754133.4592510741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-7393.7527271485533</v>
      </c>
      <c r="L862" s="444">
        <f t="shared" ca="1" si="80"/>
        <v>-1781894.4072428015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-1781894.4072428015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-7509.4233437807497</v>
      </c>
      <c r="L863" s="444">
        <f t="shared" ca="1" si="80"/>
        <v>-1809771.025851161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-1809771.025851161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-7625.5759213155816</v>
      </c>
      <c r="L864" s="444">
        <f t="shared" ca="1" si="80"/>
        <v>-1837763.7970370553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-1837763.7970370553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-7742.2124679234748</v>
      </c>
      <c r="L865" s="444">
        <f t="shared" ca="1" si="80"/>
        <v>-1865873.2047695576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-1865873.2047695576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-7859.3350001422359</v>
      </c>
      <c r="L866" s="444">
        <f t="shared" ca="1" si="80"/>
        <v>-1894099.7350342786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-1894099.7350342786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-7976.9455429119071</v>
      </c>
      <c r="L867" s="444">
        <f t="shared" ca="1" si="80"/>
        <v>-1922443.8758417694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-1922443.8758417694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-8095.0461296097837</v>
      </c>
      <c r="L868" s="444">
        <f t="shared" ca="1" si="80"/>
        <v>-1950906.1172359579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-1950906.1172359579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-8213.6388020855684</v>
      </c>
      <c r="L869" s="444">
        <f t="shared" ca="1" si="80"/>
        <v>-1979486.9513026222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-1979486.9513026222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-8332.7256106966706</v>
      </c>
      <c r="L870" s="444">
        <f t="shared" ca="1" si="80"/>
        <v>-2008186.8721778977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-2008186.8721778977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-8452.3086143436522</v>
      </c>
      <c r="L871" s="444">
        <f t="shared" ca="1" si="80"/>
        <v>-2037006.3760568202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-2037006.3760568202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-8572.3898805058288</v>
      </c>
      <c r="L872" s="444">
        <f t="shared" ca="1" si="80"/>
        <v>-2065945.9612019048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-2065945.9612019048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-8692.9714852770157</v>
      </c>
      <c r="L873" s="444">
        <f t="shared" ca="1" si="80"/>
        <v>-2095006.1279517605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-2095006.1279517605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-8814.0555134014121</v>
      </c>
      <c r="L874" s="444">
        <f t="shared" ca="1" si="80"/>
        <v>-2124187.3787297406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-2124187.3787297406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-8935.6440583096646</v>
      </c>
      <c r="L875" s="444">
        <f t="shared" ca="1" si="80"/>
        <v>-2153490.2180526289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-2153490.2180526289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-9057.7392221550326</v>
      </c>
      <c r="L876" s="444">
        <f t="shared" ca="1" si="80"/>
        <v>-2182915.1525393627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-2182915.1525393627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-9180.3431158497551</v>
      </c>
      <c r="L877" s="444">
        <f t="shared" ca="1" si="80"/>
        <v>-2212462.6909197913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-2212462.6909197913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-9303.4578591015415</v>
      </c>
      <c r="L878" s="444">
        <f t="shared" ca="1" si="80"/>
        <v>-2242133.3440434719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-2242133.3440434719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-9427.0855804502116</v>
      </c>
      <c r="L879" s="444">
        <f t="shared" ca="1" si="80"/>
        <v>-2271927.6248885007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-2271927.6248885007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-9551.2284173044973</v>
      </c>
      <c r="L880" s="444">
        <f t="shared" ca="1" si="80"/>
        <v>-2301846.0485703838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-2301846.0485703838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-9675.8885159790116</v>
      </c>
      <c r="L881" s="444">
        <f t="shared" ca="1" si="80"/>
        <v>-2331889.1323509417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-2331889.1323509417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-9801.0680317313345</v>
      </c>
      <c r="L882" s="444">
        <f t="shared" ca="1" si="80"/>
        <v>-2362057.395647252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-2362057.395647252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-9926.7691287992948</v>
      </c>
      <c r="L883" s="444">
        <f t="shared" ca="1" si="80"/>
        <v>-2392351.3600406302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-2392351.3600406302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-10052.99398043837</v>
      </c>
      <c r="L884" s="444">
        <f t="shared" ca="1" si="80"/>
        <v>-2422771.5492856475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-2422771.5492856475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-10179.744768959275</v>
      </c>
      <c r="L885" s="444">
        <f t="shared" ca="1" si="80"/>
        <v>-2453318.4893191857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-2453318.4893191857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-10307.023685765686</v>
      </c>
      <c r="L886" s="444">
        <f t="shared" ca="1" si="80"/>
        <v>-2483992.70826953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-2483992.70826953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-10434.83293139212</v>
      </c>
      <c r="L887" s="444">
        <f t="shared" ca="1" si="80"/>
        <v>-2514794.7364655007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-2514794.7364655007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-10563.174715541998</v>
      </c>
      <c r="L888" s="444">
        <f t="shared" ca="1" si="80"/>
        <v>-2545725.1064456212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-2545725.1064456212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-10692.051257125833</v>
      </c>
      <c r="L889" s="444">
        <f t="shared" ca="1" si="80"/>
        <v>-2576784.3529673261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-2576784.3529673261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-10821.464784299604</v>
      </c>
      <c r="L890" s="444">
        <f t="shared" ca="1" si="80"/>
        <v>-2607973.0130162043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-2607973.0130162043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-10951.417534503264</v>
      </c>
      <c r="L891" s="444">
        <f t="shared" ca="1" si="80"/>
        <v>-2639291.6258152863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-2639291.6258152863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-11081.911754499437</v>
      </c>
      <c r="L892" s="444">
        <f t="shared" ca="1" si="80"/>
        <v>-2670740.7328343648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-2670740.7328343648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-11212.949700412264</v>
      </c>
      <c r="L893" s="444">
        <f t="shared" ca="1" si="80"/>
        <v>-2702320.8777993559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-2702320.8777993559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-11344.533637766395</v>
      </c>
      <c r="L894" s="444">
        <f t="shared" ca="1" si="80"/>
        <v>-2734032.6067017009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-2734032.6067017009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-11476.665841526166</v>
      </c>
      <c r="L895" s="444">
        <f t="shared" ca="1" si="80"/>
        <v>-2765876.4678078061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-2765876.4678078061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-11609.348596134936</v>
      </c>
      <c r="L896" s="444">
        <f t="shared" ca="1" si="80"/>
        <v>-2797853.01166852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-2797853.01166852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-11742.584195554578</v>
      </c>
      <c r="L897" s="444">
        <f t="shared" ca="1" si="80"/>
        <v>-2829962.7911286536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-2829962.7911286536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-11876.374943305134</v>
      </c>
      <c r="L898" s="444">
        <f t="shared" ca="1" si="80"/>
        <v>-2862206.3613365376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-2862206.3613365376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-12010.723152504652</v>
      </c>
      <c r="L899" s="444">
        <f t="shared" ca="1" si="80"/>
        <v>-2894584.2797536212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-2894584.2797536212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-12145.631145909167</v>
      </c>
      <c r="L900" s="444">
        <f t="shared" ca="1" si="80"/>
        <v>-2927097.106164109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-2927097.106164109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-12281.101255952866</v>
      </c>
      <c r="L901" s="444">
        <f t="shared" ca="1" si="80"/>
        <v>-2959745.4026846406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-2959745.4026846406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-12417.135824788415</v>
      </c>
      <c r="L902" s="444">
        <f t="shared" ca="1" si="80"/>
        <v>-2992529.7337740078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-2992529.7337740078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-12553.737204327444</v>
      </c>
      <c r="L903" s="444">
        <f t="shared" ca="1" si="80"/>
        <v>-3025450.6662429138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-3025450.6662429138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-12690.90775628122</v>
      </c>
      <c r="L904" s="444">
        <f t="shared" ca="1" si="80"/>
        <v>-3058508.7692637737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-3058508.7692637737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-12828.649852201468</v>
      </c>
      <c r="L905" s="444">
        <f t="shared" ca="1" si="80"/>
        <v>-3091704.6143805538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-3091704.6143805538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-12966.965873521385</v>
      </c>
      <c r="L906" s="444">
        <f t="shared" ca="1" si="80"/>
        <v>-3125038.7755186539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-3125038.7755186539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-13105.858211596802</v>
      </c>
      <c r="L907" s="444">
        <f t="shared" ca="1" si="80"/>
        <v>-3158511.8289948297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-3158511.8289948297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-13245.329267747535</v>
      </c>
      <c r="L908" s="444">
        <f t="shared" ca="1" si="80"/>
        <v>-3192124.3535271562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-3192124.3535271562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-13385.381453298896</v>
      </c>
      <c r="L909" s="444">
        <f t="shared" ca="1" si="80"/>
        <v>-3225876.9302450339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-3225876.9302450339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-13526.017189623386</v>
      </c>
      <c r="L910" s="444">
        <f t="shared" ca="1" si="80"/>
        <v>-3259770.1426992361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-3259770.1426992361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-13667.23890818256</v>
      </c>
      <c r="L911" s="444">
        <f t="shared" ca="1" si="80"/>
        <v>-3293804.5768719972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-3293804.5768719972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-13809.049050569067</v>
      </c>
      <c r="L912" s="444">
        <f t="shared" ca="1" si="80"/>
        <v>-3327980.8211871451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-3327980.8211871451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-13951.450068548851</v>
      </c>
      <c r="L913" s="444">
        <f t="shared" ca="1" si="80"/>
        <v>-3362299.4665202727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-3362299.4665202727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-14094.444424103547</v>
      </c>
      <c r="L914" s="444">
        <f t="shared" ca="1" si="80"/>
        <v>-3396761.1062089549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-3396761.1062089549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-14238.034589473056</v>
      </c>
      <c r="L915" s="444">
        <f t="shared" ca="1" si="80"/>
        <v>-3431366.3360630069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-3431366.3360630069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-14382.223047198271</v>
      </c>
      <c r="L916" s="444">
        <f t="shared" ca="1" si="80"/>
        <v>-3466115.754374784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-3466115.754374784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-14527.012290164012</v>
      </c>
      <c r="L917" s="444">
        <f t="shared" ca="1" si="80"/>
        <v>-3501009.9619295266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-3501009.9619295266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-14672.404821642105</v>
      </c>
      <c r="L918" s="444">
        <f t="shared" ca="1" si="80"/>
        <v>-3536049.5620157477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-3536049.5620157477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-14818.403155334694</v>
      </c>
      <c r="L919" s="444">
        <f t="shared" ca="1" si="80"/>
        <v>-3571235.1604356612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-3571235.1604356612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-14965.009815417667</v>
      </c>
      <c r="L920" s="444">
        <f t="shared" ca="1" si="80"/>
        <v>-3606567.3655156577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-3606567.3655156577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-15112.227336584316</v>
      </c>
      <c r="L921" s="444">
        <f t="shared" ca="1" si="80"/>
        <v>-3642046.7881168206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-3642046.7881168206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-15260.058264089166</v>
      </c>
      <c r="L922" s="444">
        <f t="shared" ca="1" si="80"/>
        <v>-3677674.0416454887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-3677674.0416454887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-15408.505153791948</v>
      </c>
      <c r="L923" s="444">
        <f t="shared" ca="1" si="80"/>
        <v>-3713449.7420638595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-3713449.7420638595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-15557.570572201827</v>
      </c>
      <c r="L924" s="444">
        <f t="shared" ca="1" si="80"/>
        <v>-3749374.5079006399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-3749374.5079006399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-15707.257096521746</v>
      </c>
      <c r="L925" s="444">
        <f t="shared" ca="1" si="80"/>
        <v>-3785448.9602617403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-3785448.9602617403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-15857.567314692998</v>
      </c>
      <c r="L926" s="444">
        <f t="shared" ca="1" si="80"/>
        <v>-3821673.7228410118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-3821673.7228410118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-16008.503825439961</v>
      </c>
      <c r="L927" s="444">
        <f t="shared" ca="1" si="80"/>
        <v>-3858049.4219310307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-3858049.4219310307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-16160.06923831504</v>
      </c>
      <c r="L928" s="444">
        <f t="shared" ca="1" si="80"/>
        <v>-3894576.6864339244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-3894576.6864339244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-16312.266173743763</v>
      </c>
      <c r="L929" s="444">
        <f t="shared" ca="1" si="80"/>
        <v>-3931256.1478722468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-3931256.1478722468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-16465.097263070107</v>
      </c>
      <c r="L930" s="444">
        <f t="shared" ca="1" si="80"/>
        <v>-3968088.4403998959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-3968088.4403998959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-16618.565148601978</v>
      </c>
      <c r="L931" s="444">
        <f t="shared" ca="1" si="80"/>
        <v>-4005074.2008130765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-4005074.2008130765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-16772.672483656897</v>
      </c>
      <c r="L932" s="444">
        <f t="shared" ca="1" si="80"/>
        <v>-4042214.0685613123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-4042214.0685613123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-16927.421932607878</v>
      </c>
      <c r="L933" s="444">
        <f t="shared" ca="1" si="80"/>
        <v>-4079508.685758499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-4079508.685758499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-17082.816170929491</v>
      </c>
      <c r="L934" s="444">
        <f t="shared" ca="1" si="80"/>
        <v>-4116958.6971940072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-4116958.6971940072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-17238.85788524411</v>
      </c>
      <c r="L935" s="444">
        <f t="shared" ca="1" si="80"/>
        <v>-4154564.7503438303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-4154564.7503438303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-17395.549773368373</v>
      </c>
      <c r="L936" s="444">
        <f t="shared" ca="1" si="80"/>
        <v>-4192327.4953817776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-4192327.4953817776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-17552.894544359817</v>
      </c>
      <c r="L937" s="444">
        <f t="shared" ca="1" si="80"/>
        <v>-4230247.5851907162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-4230247.5851907162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-17710.894918563728</v>
      </c>
      <c r="L938" s="444">
        <f t="shared" ca="1" si="80"/>
        <v>-4268325.6753738588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-4268325.6753738588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-17869.553627660156</v>
      </c>
      <c r="L939" s="444">
        <f t="shared" ca="1" si="80"/>
        <v>-4306562.4242660981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-4306562.4242660981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-18028.873414711154</v>
      </c>
      <c r="L940" s="444">
        <f t="shared" ca="1" si="80"/>
        <v>-4344958.492945388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-4344958.492945388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-18188.857034208195</v>
      </c>
      <c r="L941" s="444">
        <f t="shared" ca="1" si="80"/>
        <v>-4383514.545244175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-4383514.545244175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-18349.507252119809</v>
      </c>
      <c r="L942" s="444">
        <f t="shared" ca="1" si="80"/>
        <v>-4422231.2477608733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-4422231.2477608733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-18510.826845939384</v>
      </c>
      <c r="L943" s="444">
        <f t="shared" ca="1" si="80"/>
        <v>-4461109.2698713914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-4461109.2698713914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-18672.818604733209</v>
      </c>
      <c r="L944" s="444">
        <f t="shared" ca="1" si="80"/>
        <v>-4500149.283740703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-4500149.283740703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-18835.485329188676</v>
      </c>
      <c r="L945" s="444">
        <f t="shared" ca="1" si="80"/>
        <v>-4539351.9643344702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-4539351.9643344702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-18998.829831662704</v>
      </c>
      <c r="L946" s="444">
        <f t="shared" ca="1" si="80"/>
        <v>-4578717.9894307116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-4578717.9894307116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-19162.854936230375</v>
      </c>
      <c r="L947" s="444">
        <f t="shared" ca="1" si="80"/>
        <v>-4618248.0396315204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-4618248.0396315204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-19327.563478733748</v>
      </c>
      <c r="L948" s="444">
        <f t="shared" ca="1" si="80"/>
        <v>-4657942.7983748326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-4657942.7983748326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-19492.958306830882</v>
      </c>
      <c r="L949" s="444">
        <f t="shared" ca="1" si="80"/>
        <v>-4697802.9519462427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-4697802.9519462427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-19659.042280045091</v>
      </c>
      <c r="L950" s="444">
        <f t="shared" ca="1" si="80"/>
        <v>-4737829.1894908668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-4737829.1894908668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-19825.818269814357</v>
      </c>
      <c r="L951" s="444">
        <f t="shared" ca="1" si="80"/>
        <v>-4778022.20302526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-4778022.20302526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-19993.289159540996</v>
      </c>
      <c r="L952" s="444">
        <f t="shared" ca="1" si="80"/>
        <v>-4818382.6874493798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-4818382.6874493798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-20161.457844641493</v>
      </c>
      <c r="L953" s="444">
        <f t="shared" ca="1" si="80"/>
        <v>-4858911.3405585997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-4858911.3405585997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-20330.327232596577</v>
      </c>
      <c r="L954" s="444">
        <f t="shared" ca="1" si="80"/>
        <v>-4899608.8630557749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-4899608.8630557749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-20499.900243001473</v>
      </c>
      <c r="L955" s="444">
        <f t="shared" ca="1" si="80"/>
        <v>-4940475.9585633548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-4940475.9585633548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-20670.17980761639</v>
      </c>
      <c r="L956" s="444">
        <f t="shared" ca="1" si="80"/>
        <v>-4981513.33363555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-4981513.33363555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-20841.168870417205</v>
      </c>
      <c r="L957" s="444">
        <f t="shared" ca="1" si="80"/>
        <v>-5022721.6977705462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-5022721.6977705462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-21012.870387646355</v>
      </c>
      <c r="L958" s="444">
        <f t="shared" ca="1" si="80"/>
        <v>-5064101.7634227714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-5064101.7634227714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-21185.28732786396</v>
      </c>
      <c r="L959" s="444">
        <f t="shared" ca="1" si="80"/>
        <v>-5105654.2460152144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-5105654.2460152144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-21358.422671999138</v>
      </c>
      <c r="L960" s="444">
        <f t="shared" ca="1" si="80"/>
        <v>-5147379.863951792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-5147379.863951792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-21532.279413401546</v>
      </c>
      <c r="L961" s="444">
        <f t="shared" ca="1" si="80"/>
        <v>-5189279.338629772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-5189279.338629772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-21706.860557893127</v>
      </c>
      <c r="L962" s="444">
        <f t="shared" ca="1" si="80"/>
        <v>-5231353.394452244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-5231353.394452244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-21882.169123820095</v>
      </c>
      <c r="L963" s="444">
        <f t="shared" ca="1" si="80"/>
        <v>-5273602.7588406429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-5273602.7588406429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-22058.20814210509</v>
      </c>
      <c r="L964" s="444">
        <f t="shared" ca="1" si="80"/>
        <v>-5316028.1622473272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-5316028.1622473272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-22234.980656299609</v>
      </c>
      <c r="L965" s="444">
        <f t="shared" ca="1" si="80"/>
        <v>-5358630.3381682057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-5358630.3381682057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-22412.489722636601</v>
      </c>
      <c r="L966" s="444">
        <f t="shared" ca="1" si="80"/>
        <v>-5401410.023155421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-5401410.023155421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-22590.738410083333</v>
      </c>
      <c r="L967" s="444">
        <f t="shared" ca="1" si="80"/>
        <v>-5444367.9568300834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-5444367.9568300834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-22769.729800394427</v>
      </c>
      <c r="L968" s="444">
        <f t="shared" ca="1" si="80"/>
        <v>-5487504.8818950569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-5487504.8818950569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-22949.46698816515</v>
      </c>
      <c r="L969" s="444">
        <f t="shared" ca="1" si="80"/>
        <v>-5530821.5441478007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-5530821.5441478007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-23129.953080884916</v>
      </c>
      <c r="L970" s="444">
        <f t="shared" ca="1" si="80"/>
        <v>-5574318.6924932646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-5574318.6924932646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-23311.191198991015</v>
      </c>
      <c r="L971" s="444">
        <f t="shared" ca="1" si="80"/>
        <v>-5617997.078956834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-5617997.078956834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-23493.184475922553</v>
      </c>
      <c r="L972" s="444">
        <f t="shared" ca="1" si="80"/>
        <v>-5661857.4586973358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-5661857.4586973358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-23675.936058174644</v>
      </c>
      <c r="L973" s="444">
        <f t="shared" ca="1" si="80"/>
        <v>-5705900.5900200894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-5705900.5900200894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-23859.449105352785</v>
      </c>
      <c r="L974" s="444">
        <f t="shared" ca="1" si="80"/>
        <v>-5750127.2343900213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-5750127.2343900213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-24043.726790227502</v>
      </c>
      <c r="L975" s="444">
        <f t="shared" ca="1" si="80"/>
        <v>-5794538.156444828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-5794538.156444828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-24228.772298789194</v>
      </c>
      <c r="L976" s="444">
        <f t="shared" ca="1" si="80"/>
        <v>-5839134.1240081964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-5839134.1240081964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-24414.58883030323</v>
      </c>
      <c r="L977" s="444">
        <f t="shared" ca="1" si="80"/>
        <v>-5883915.9081030786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-5883915.9081030786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-24601.179597365241</v>
      </c>
      <c r="L978" s="444">
        <f t="shared" ca="1" si="80"/>
        <v>-5928884.2829650231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-5928884.2829650231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-24788.547825956673</v>
      </c>
      <c r="L979" s="444">
        <f t="shared" ca="1" si="80"/>
        <v>-5974040.0260555586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-5974040.0260555586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-24976.696755500572</v>
      </c>
      <c r="L980" s="444">
        <f t="shared" ca="1" si="80"/>
        <v>-6019383.9180756379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-6019383.9180756379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-25165.62963891757</v>
      </c>
      <c r="L981" s="444">
        <f t="shared" ca="1" si="80"/>
        <v>-6064916.7429791344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-6064916.7429791344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-25355.349742682138</v>
      </c>
      <c r="L982" s="444">
        <f t="shared" ca="1" si="80"/>
        <v>-6110639.2879863949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-6110639.2879863949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-25545.860346879057</v>
      </c>
      <c r="L983" s="444">
        <f t="shared" ca="1" si="80"/>
        <v>-6156552.3435978526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-6156552.3435978526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-25737.164745260132</v>
      </c>
      <c r="L984" s="444">
        <f t="shared" ca="1" si="80"/>
        <v>-6202656.7036076915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-6202656.7036076915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-25929.266245301125</v>
      </c>
      <c r="L985" s="444">
        <f t="shared" ca="1" si="80"/>
        <v>-6248953.1651175711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-6248953.1651175711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-26122.168168258959</v>
      </c>
      <c r="L986" s="444">
        <f t="shared" ca="1" si="80"/>
        <v>-6295442.5285504088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-6295442.5285504088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-26315.873849229116</v>
      </c>
      <c r="L987" s="444">
        <f t="shared" ca="1" si="80"/>
        <v>-6342125.5976642165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-6342125.5976642165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-26510.386637203312</v>
      </c>
      <c r="L988" s="444">
        <f t="shared" ca="1" si="80"/>
        <v>-6389003.1795659987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-6389003.1795659987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-26705.709895127406</v>
      </c>
      <c r="L989" s="444">
        <f t="shared" ca="1" si="80"/>
        <v>-6436076.084725705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-6436076.084725705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-26901.846999959515</v>
      </c>
      <c r="L990" s="444">
        <f t="shared" ca="1" si="80"/>
        <v>-6483345.1269902429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-6483345.1269902429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-27098.801342728424</v>
      </c>
      <c r="L991" s="444">
        <f t="shared" ca="1" si="80"/>
        <v>-6530811.1235975502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-6530811.1235975502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-27296.576328592208</v>
      </c>
      <c r="L992" s="444">
        <f t="shared" ca="1" si="80"/>
        <v>-6578474.8951907214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-6578474.8951907214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-27495.175376897085</v>
      </c>
      <c r="L993" s="444">
        <f t="shared" ca="1" si="80"/>
        <v>-6626337.2658321969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-6626337.2658321969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-27694.601921236565</v>
      </c>
      <c r="L994" s="444">
        <f t="shared" ca="1" si="80"/>
        <v>-6674399.0630180119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-6674399.0630180119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-27894.859409510795</v>
      </c>
      <c r="L995" s="444">
        <f t="shared" ca="1" si="80"/>
        <v>-6722661.1176921017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-6722661.1176921017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-28095.951303986167</v>
      </c>
      <c r="L996" s="444">
        <f t="shared" ca="1" si="80"/>
        <v>-6771124.2642606664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-6771124.2642606664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-28297.881081355186</v>
      </c>
      <c r="L997" s="444">
        <f t="shared" ca="1" si="80"/>
        <v>-6819789.3406066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-6819789.3406066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-28500.652232796583</v>
      </c>
      <c r="L998" s="444">
        <f t="shared" ca="1" si="80"/>
        <v>-6868657.1881039757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-6868657.1881039757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-28704.268264035643</v>
      </c>
      <c r="L999" s="444">
        <f t="shared" ca="1" si="80"/>
        <v>-6917728.6516325902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-6917728.6516325902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-28908.732695404869</v>
      </c>
      <c r="L1000" s="444">
        <f t="shared" ca="1" si="80"/>
        <v>-6967004.5795925735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-6967004.5795925735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-29114.0490619048</v>
      </c>
      <c r="L1001" s="444">
        <f t="shared" ca="1" si="80"/>
        <v>-7016485.8239190569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-7016485.8239190569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-29320.220913265148</v>
      </c>
      <c r="L1002" s="444">
        <f t="shared" ca="1" si="80"/>
        <v>-7066173.2400969006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-7066173.2400969006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-29527.251814006169</v>
      </c>
      <c r="L1003" s="444">
        <f t="shared" ca="1" si="80"/>
        <v>-7116067.6871754853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-7116067.6871754853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-29735.145343500266</v>
      </c>
      <c r="L1004" s="444">
        <f t="shared" ca="1" si="80"/>
        <v>-7166170.0277835643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-7166170.0277835643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-29943.90509603393</v>
      </c>
      <c r="L1005" s="444">
        <f t="shared" ca="1" si="80"/>
        <v>-7216481.1281441767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-7216481.1281441767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-30153.534680869812</v>
      </c>
      <c r="L1006" s="444">
        <f t="shared" ca="1" si="80"/>
        <v>-7267001.8580896249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-7267001.8580896249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-30364.037722309182</v>
      </c>
      <c r="L1007" s="444">
        <f t="shared" ca="1" si="80"/>
        <v>-7317733.0910765128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-7317733.0910765128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-30575.417859754547</v>
      </c>
      <c r="L1008" s="444">
        <f t="shared" ca="1" si="80"/>
        <v>-7368675.7042008461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-7368675.7042008461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-30787.678747772603</v>
      </c>
      <c r="L1009" s="444">
        <f t="shared" ca="1" si="80"/>
        <v>-7419830.5782131972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-7419830.5782131972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-31000.824056157398</v>
      </c>
      <c r="L1010" s="444">
        <f t="shared" ca="1" si="80"/>
        <v>-7471198.5975339338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-7471198.5975339338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-31214.857469993804</v>
      </c>
      <c r="L1011" s="444">
        <f t="shared" ca="1" si="80"/>
        <v>-7522780.6502685063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-7522780.6502685063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-31429.782689721189</v>
      </c>
      <c r="L1012" s="444">
        <f t="shared" ca="1" si="80"/>
        <v>-7574577.6282228064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-7574577.6282228064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-31645.603431197436</v>
      </c>
      <c r="L1013" s="444">
        <f t="shared" ca="1" si="80"/>
        <v>-7626590.426918583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-7626590.426918583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-31862.323425763174</v>
      </c>
      <c r="L1014" s="444">
        <f t="shared" ca="1" si="80"/>
        <v>-7678819.9456089251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-7678819.9456089251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-32079.946420306267</v>
      </c>
      <c r="L1015" s="444">
        <f t="shared" ca="1" si="80"/>
        <v>-7731267.0872938102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-7731267.0872938102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-32298.476177326622</v>
      </c>
      <c r="L1016" s="444">
        <f t="shared" ca="1" si="80"/>
        <v>-7783932.7587357154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-7783932.7587357154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-32517.916475001224</v>
      </c>
      <c r="L1017" s="444">
        <f t="shared" ca="1" si="80"/>
        <v>-7836817.870475295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-7836817.870475295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-32738.271107249471</v>
      </c>
      <c r="L1018" s="444">
        <f t="shared" ca="1" si="80"/>
        <v>-7889923.3368471237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-7889923.3368471237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-32959.54388379876</v>
      </c>
      <c r="L1019" s="444">
        <f t="shared" ca="1" si="80"/>
        <v>-7943250.0759955011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-7943250.0759955011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-33181.738630250336</v>
      </c>
      <c r="L1020" s="444">
        <f t="shared" ca="1" si="80"/>
        <v>-7996799.00989033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-7996799.00989033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-33404.859188145456</v>
      </c>
      <c r="L1021" s="444">
        <f t="shared" ca="1" si="80"/>
        <v>-8050571.0643430538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-8050571.0643430538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-33628.909415031805</v>
      </c>
      <c r="L1022" s="444">
        <f t="shared" ca="1" si="80"/>
        <v>-8104567.1690226644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-8104567.1690226644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-33853.893184530178</v>
      </c>
      <c r="L1023" s="444">
        <f t="shared" ca="1" si="80"/>
        <v>-8158788.2574717738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-8158788.2574717738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-34079.814386401471</v>
      </c>
      <c r="L1024" s="444">
        <f t="shared" ca="1" si="80"/>
        <v>-8213235.2671227539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-8213235.2671227539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-34306.676926613887</v>
      </c>
      <c r="L1025" s="444">
        <f t="shared" ca="1" si="80"/>
        <v>-8267909.1393139465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-8267909.1393139465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-34534.48472741052</v>
      </c>
      <c r="L1026" s="444">
        <f t="shared" ca="1" si="80"/>
        <v>-8322810.8193059359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-8322810.8193059359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-34763.24172737715</v>
      </c>
      <c r="L1027" s="444">
        <f t="shared" ca="1" si="80"/>
        <v>-8377941.256297892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-8377941.256297892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-34992.951881510293</v>
      </c>
      <c r="L1028" s="444">
        <f t="shared" ref="L1028:L1282" ca="1" si="104">I1028-J1028+K1028</f>
        <v>-8433301.403443981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-8433301.403443981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-35223.619161285664</v>
      </c>
      <c r="L1029" s="444">
        <f t="shared" ca="1" si="104"/>
        <v>-8488892.2178698443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-8488892.2178698443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-35455.24755472676</v>
      </c>
      <c r="L1030" s="444">
        <f t="shared" ca="1" si="104"/>
        <v>-8544714.6606891491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-8544714.6606891491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-35687.841066473862</v>
      </c>
      <c r="L1031" s="444">
        <f t="shared" ca="1" si="104"/>
        <v>-8600769.697020201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-8600769.697020201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-35921.403717853245</v>
      </c>
      <c r="L1032" s="444">
        <f t="shared" ca="1" si="104"/>
        <v>-8657058.296002632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-8657058.296002632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-36155.939546946705</v>
      </c>
      <c r="L1033" s="444">
        <f t="shared" ca="1" si="104"/>
        <v>-8713581.4308141563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-8713581.4308141563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-36391.452608661391</v>
      </c>
      <c r="L1034" s="444">
        <f t="shared" ca="1" si="104"/>
        <v>-8770340.0786873959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-8770340.0786873959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-36627.946974799888</v>
      </c>
      <c r="L1035" s="444">
        <f t="shared" ca="1" si="104"/>
        <v>-8827335.2209267728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-8827335.2209267728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-36865.426734130626</v>
      </c>
      <c r="L1036" s="444">
        <f t="shared" ca="1" si="104"/>
        <v>-8884567.8429254815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-8884567.8429254815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-37103.89599245858</v>
      </c>
      <c r="L1037" s="444">
        <f t="shared" ca="1" si="104"/>
        <v>-8942038.9341825172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-8942038.9341825172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-37343.358872696226</v>
      </c>
      <c r="L1038" s="444">
        <f t="shared" ca="1" si="104"/>
        <v>-8999749.4883197919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-8999749.4883197919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-37583.819514934876</v>
      </c>
      <c r="L1039" s="444">
        <f t="shared" ca="1" si="104"/>
        <v>-9057700.5030993037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-9057700.5030993037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-37825.282076516174</v>
      </c>
      <c r="L1040" s="444">
        <f t="shared" ca="1" si="104"/>
        <v>-9115892.9804403968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-9115892.9804403968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-38067.750732104061</v>
      </c>
      <c r="L1041" s="444">
        <f t="shared" ca="1" si="104"/>
        <v>-9174327.926437078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-9174327.926437078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-38311.229673756898</v>
      </c>
      <c r="L1042" s="444">
        <f t="shared" ca="1" si="104"/>
        <v>-9233006.3513754122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-9233006.3513754122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-38555.723110999956</v>
      </c>
      <c r="L1043" s="444">
        <f t="shared" ca="1" si="104"/>
        <v>-9291929.26975099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-9291929.26975099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-38801.2352708982</v>
      </c>
      <c r="L1044" s="444">
        <f t="shared" ca="1" si="104"/>
        <v>-9351097.7002864666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-9351097.7002864666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-39047.770398129353</v>
      </c>
      <c r="L1045" s="444">
        <f t="shared" ca="1" si="104"/>
        <v>-9410512.6659491733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-9410512.6659491733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-39295.332755057294</v>
      </c>
      <c r="L1046" s="444">
        <f t="shared" ca="1" si="104"/>
        <v>-9470175.1939688083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-9470175.1939688083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-39543.926621805775</v>
      </c>
      <c r="L1047" s="444">
        <f t="shared" ca="1" si="104"/>
        <v>-9530086.315855192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-9530086.315855192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-39793.556296332375</v>
      </c>
      <c r="L1048" s="444">
        <f t="shared" ca="1" si="104"/>
        <v>-9590247.0674161017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-9590247.0674161017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-40044.226094502832</v>
      </c>
      <c r="L1049" s="444">
        <f t="shared" ca="1" si="104"/>
        <v>-9650658.4887751825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-9650658.4887751825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-40295.940350165671</v>
      </c>
      <c r="L1050" s="444">
        <f t="shared" ca="1" si="104"/>
        <v>-9711321.624389926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-9711321.624389926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-40548.703415227101</v>
      </c>
      <c r="L1051" s="444">
        <f t="shared" ca="1" si="104"/>
        <v>-9772237.52306973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-9772237.52306973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-40802.519659726284</v>
      </c>
      <c r="L1052" s="444">
        <f t="shared" ca="1" si="104"/>
        <v>-9833407.2379940338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-9833407.2379940338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-41057.39347191088</v>
      </c>
      <c r="L1053" s="444">
        <f t="shared" ca="1" si="104"/>
        <v>-9894831.8267305233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-9894831.8267305233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-41313.329258312922</v>
      </c>
      <c r="L1054" s="444">
        <f t="shared" ca="1" si="104"/>
        <v>-9956512.3512534145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-9956512.3512534145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-41570.331443824965</v>
      </c>
      <c r="L1055" s="444">
        <f t="shared" ca="1" si="104"/>
        <v>-10018449.877961818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-10018449.877961818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-41828.404471776652</v>
      </c>
      <c r="L1056" s="444">
        <f t="shared" ca="1" si="104"/>
        <v>-10080645.477698173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-10080645.477698173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-42087.552804011466</v>
      </c>
      <c r="L1057" s="444">
        <f t="shared" ca="1" si="104"/>
        <v>-10143100.225766763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-10143100.225766763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-42347.780920963924</v>
      </c>
      <c r="L1058" s="444">
        <f t="shared" ca="1" si="104"/>
        <v>-10205815.201952305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-10205815.201952305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-42609.093321737011</v>
      </c>
      <c r="L1059" s="444">
        <f t="shared" ca="1" si="104"/>
        <v>-10268791.490538619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-10268791.490538619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-42871.494524179987</v>
      </c>
      <c r="L1060" s="444">
        <f t="shared" ca="1" si="104"/>
        <v>-10332030.180327378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-10332030.180327378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-43134.989064966481</v>
      </c>
      <c r="L1061" s="444">
        <f t="shared" ca="1" si="104"/>
        <v>-10395532.364656923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-10395532.364656923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-43399.581499672924</v>
      </c>
      <c r="L1062" s="444">
        <f t="shared" ca="1" si="104"/>
        <v>-10459299.141421175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-10459299.141421175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-43665.2764028573</v>
      </c>
      <c r="L1063" s="444">
        <f t="shared" ca="1" si="104"/>
        <v>-10523331.61308861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-10523331.61308861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-43932.078368138282</v>
      </c>
      <c r="L1064" s="444">
        <f t="shared" ca="1" si="104"/>
        <v>-10587630.886721326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-10587630.886721326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-44199.992008274596</v>
      </c>
      <c r="L1065" s="444">
        <f t="shared" ca="1" si="104"/>
        <v>-10652198.073994178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-10652198.073994178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-44469.021955244818</v>
      </c>
      <c r="L1066" s="444">
        <f t="shared" ca="1" si="104"/>
        <v>-10717034.291214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-10717034.291214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-44739.17286032741</v>
      </c>
      <c r="L1067" s="444">
        <f t="shared" ca="1" si="104"/>
        <v>-10782140.659338906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-10782140.659338906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-45010.449394181182</v>
      </c>
      <c r="L1068" s="444">
        <f t="shared" ca="1" si="104"/>
        <v>-10847518.303997666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-10847518.303997666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-45282.856246926014</v>
      </c>
      <c r="L1069" s="444">
        <f t="shared" ca="1" si="104"/>
        <v>-10913168.355509169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-10913168.355509169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-45556.398128223947</v>
      </c>
      <c r="L1070" s="444">
        <f t="shared" ca="1" si="104"/>
        <v>-10979091.948901972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-10979091.948901972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-45831.079767360621</v>
      </c>
      <c r="L1071" s="444">
        <f t="shared" ca="1" si="104"/>
        <v>-11045290.223933911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-11045290.223933911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-46106.905913327035</v>
      </c>
      <c r="L1072" s="444">
        <f t="shared" ca="1" si="104"/>
        <v>-11111764.325111816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-11111764.325111816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-46383.881334901642</v>
      </c>
      <c r="L1073" s="444">
        <f t="shared" ca="1" si="104"/>
        <v>-11178515.401711294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-11178515.401711294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-46662.010820732801</v>
      </c>
      <c r="L1074" s="444">
        <f t="shared" ca="1" si="104"/>
        <v>-11245544.607796606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-11245544.607796606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-46941.2991794216</v>
      </c>
      <c r="L1075" s="444">
        <f t="shared" ca="1" si="104"/>
        <v>-11312853.102240605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-11312853.102240605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-47221.751239604928</v>
      </c>
      <c r="L1076" s="444">
        <f t="shared" ca="1" si="104"/>
        <v>-11380442.048744788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-11380442.048744788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-47503.371850039024</v>
      </c>
      <c r="L1077" s="444">
        <f t="shared" ca="1" si="104"/>
        <v>-11448312.615859406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-11448312.615859406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-47786.165879683263</v>
      </c>
      <c r="L1078" s="444">
        <f t="shared" ca="1" si="104"/>
        <v>-11516465.977003668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-11516465.977003668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-48070.138217784355</v>
      </c>
      <c r="L1079" s="444">
        <f t="shared" ca="1" si="104"/>
        <v>-11584903.31048603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-11584903.31048603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-48355.293773960868</v>
      </c>
      <c r="L1080" s="444">
        <f t="shared" ca="1" si="104"/>
        <v>-11653625.799524568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-11653625.799524568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-48641.63747828811</v>
      </c>
      <c r="L1081" s="444">
        <f t="shared" ca="1" si="104"/>
        <v>-11722634.632267434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-11722634.632267434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-48929.174281383384</v>
      </c>
      <c r="L1082" s="444">
        <f t="shared" ca="1" si="104"/>
        <v>-11791931.001813395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-11791931.001813395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-49217.90915449155</v>
      </c>
      <c r="L1083" s="444">
        <f t="shared" ca="1" si="104"/>
        <v>-11861516.106232464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-11861516.106232464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-49507.847089571005</v>
      </c>
      <c r="L1084" s="444">
        <f t="shared" ca="1" si="104"/>
        <v>-11931391.148586614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-11931391.148586614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-49798.993099379964</v>
      </c>
      <c r="L1085" s="444">
        <f t="shared" ca="1" si="104"/>
        <v>-12001557.336950572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-12001557.336950572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-50091.352217563122</v>
      </c>
      <c r="L1086" s="444">
        <f t="shared" ca="1" si="104"/>
        <v>-12072015.884432713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-12072015.884432713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-50384.929498738711</v>
      </c>
      <c r="L1087" s="444">
        <f t="shared" ca="1" si="104"/>
        <v>-12142768.00919603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-12142768.00919603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-50679.730018585862</v>
      </c>
      <c r="L1088" s="444">
        <f t="shared" ca="1" si="104"/>
        <v>-12213814.934479194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-12213814.934479194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-50975.758873932384</v>
      </c>
      <c r="L1089" s="444">
        <f t="shared" ca="1" si="104"/>
        <v>-12285157.888617704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-12285157.888617704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-51273.021182842836</v>
      </c>
      <c r="L1090" s="444">
        <f t="shared" ca="1" si="104"/>
        <v>-12356798.105065124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-12356798.105065124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-51571.522084707089</v>
      </c>
      <c r="L1091" s="444">
        <f t="shared" ca="1" si="104"/>
        <v>-12428736.822414409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-12428736.822414409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-51871.266740329113</v>
      </c>
      <c r="L1092" s="444">
        <f t="shared" ca="1" si="104"/>
        <v>-12500975.284419317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-12500975.284419317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-52172.260332016231</v>
      </c>
      <c r="L1093" s="444">
        <f t="shared" ca="1" si="104"/>
        <v>-12573514.740015911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-12573514.740015911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-52474.508063668705</v>
      </c>
      <c r="L1094" s="444">
        <f t="shared" ca="1" si="104"/>
        <v>-12646356.443344157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-12646356.443344157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-52778.015160869727</v>
      </c>
      <c r="L1095" s="444">
        <f t="shared" ca="1" si="104"/>
        <v>-12719501.653769605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-12719501.653769605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-53082.78687097576</v>
      </c>
      <c r="L1096" s="444">
        <f t="shared" ca="1" si="104"/>
        <v>-12792951.635905158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-12792951.635905158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-53388.828463207232</v>
      </c>
      <c r="L1097" s="444">
        <f t="shared" ca="1" si="104"/>
        <v>-12866707.659632944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-12866707.659632944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-53696.145228739675</v>
      </c>
      <c r="L1098" s="444">
        <f t="shared" ca="1" si="104"/>
        <v>-12940771.000126261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-12940771.000126261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-54004.742480795161</v>
      </c>
      <c r="L1099" s="444">
        <f t="shared" ca="1" si="104"/>
        <v>-13015142.937871635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-13015142.937871635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-54314.625554734223</v>
      </c>
      <c r="L1100" s="444">
        <f t="shared" ca="1" si="104"/>
        <v>-13089824.758690948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-13089824.758690948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-54625.799808148025</v>
      </c>
      <c r="L1101" s="444">
        <f t="shared" ca="1" si="104"/>
        <v>-13164817.753763674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-13164817.753763674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-54938.270620951051</v>
      </c>
      <c r="L1102" s="444">
        <f t="shared" ca="1" si="104"/>
        <v>-13240123.219649203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-13240123.219649203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-55252.043395474095</v>
      </c>
      <c r="L1103" s="444">
        <f t="shared" ca="1" si="104"/>
        <v>-13315742.458309256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-13315742.458309256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-55567.123556557635</v>
      </c>
      <c r="L1104" s="444">
        <f t="shared" ca="1" si="104"/>
        <v>-13391676.777130391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-13391676.777130391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-55883.516551645705</v>
      </c>
      <c r="L1105" s="444">
        <f t="shared" ca="1" si="104"/>
        <v>-13467927.488946615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-13467927.488946615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-56201.227850879957</v>
      </c>
      <c r="L1106" s="444">
        <f t="shared" ca="1" si="104"/>
        <v>-13544495.912062073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-13544495.912062073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-56520.26294719438</v>
      </c>
      <c r="L1107" s="444">
        <f t="shared" ca="1" si="104"/>
        <v>-13621383.370273845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-13621383.370273845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-56840.627356410092</v>
      </c>
      <c r="L1108" s="444">
        <f t="shared" ca="1" si="104"/>
        <v>-13698591.192894833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-13698591.192894833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-57162.326617330888</v>
      </c>
      <c r="L1109" s="444">
        <f t="shared" ca="1" si="104"/>
        <v>-13776120.714776741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-13776120.714776741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-57485.366291838829</v>
      </c>
      <c r="L1110" s="444">
        <f t="shared" ca="1" si="104"/>
        <v>-13853973.276333159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-13853973.276333159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-57809.751964990566</v>
      </c>
      <c r="L1111" s="444">
        <f t="shared" ca="1" si="104"/>
        <v>-13932150.223562727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-13932150.223562727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-58135.489245113771</v>
      </c>
      <c r="L1112" s="444">
        <f t="shared" ca="1" si="104"/>
        <v>-14010652.908072418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-14010652.908072418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-58462.583763904142</v>
      </c>
      <c r="L1113" s="444">
        <f t="shared" ca="1" si="104"/>
        <v>-14089482.6871009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-14089482.6871009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-58791.04117652282</v>
      </c>
      <c r="L1114" s="444">
        <f t="shared" ca="1" si="104"/>
        <v>-14168640.923542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-14168640.923542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-59120.86716169407</v>
      </c>
      <c r="L1115" s="444">
        <f t="shared" ca="1" si="104"/>
        <v>-14248128.985968273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-14248128.985968273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-59452.067421803549</v>
      </c>
      <c r="L1116" s="444">
        <f t="shared" ca="1" si="104"/>
        <v>-14327948.248654654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-14327948.248654654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-59784.647682996801</v>
      </c>
      <c r="L1117" s="444">
        <f t="shared" ca="1" si="104"/>
        <v>-14408100.091602229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-14408100.091602229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-60118.613695278356</v>
      </c>
      <c r="L1118" s="444">
        <f t="shared" ca="1" si="104"/>
        <v>-14488585.900562085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-14488585.900562085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-60453.971232611089</v>
      </c>
      <c r="L1119" s="444">
        <f t="shared" ca="1" si="104"/>
        <v>-14569407.067059275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-14569407.067059275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-60790.726093016048</v>
      </c>
      <c r="L1120" s="444">
        <f t="shared" ca="1" si="104"/>
        <v>-14650564.988416869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-14650564.988416869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-61128.884098672694</v>
      </c>
      <c r="L1121" s="444">
        <f t="shared" ca="1" si="104"/>
        <v>-14732061.06778012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-14732061.06778012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-61468.451096019569</v>
      </c>
      <c r="L1122" s="444">
        <f t="shared" ca="1" si="104"/>
        <v>-14813896.714140717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-14813896.714140717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-61809.432955855387</v>
      </c>
      <c r="L1123" s="444">
        <f t="shared" ca="1" si="104"/>
        <v>-14896073.34236115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-14896073.34236115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-62151.835573440534</v>
      </c>
      <c r="L1124" s="444">
        <f t="shared" ca="1" si="104"/>
        <v>-14978592.373199169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-14978592.373199169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-62495.664868598942</v>
      </c>
      <c r="L1125" s="444">
        <f t="shared" ca="1" si="104"/>
        <v>-15061455.233332345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-15061455.233332345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-62840.926785820513</v>
      </c>
      <c r="L1126" s="444">
        <f t="shared" ca="1" si="104"/>
        <v>-15144663.355382744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-15144663.355382744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-63187.62729436384</v>
      </c>
      <c r="L1127" s="444">
        <f t="shared" ca="1" si="104"/>
        <v>-15228218.177941686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-15228218.177941686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-63535.77238835943</v>
      </c>
      <c r="L1128" s="444">
        <f t="shared" ca="1" si="104"/>
        <v>-15312121.145594623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-15312121.145594623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-63885.368086913339</v>
      </c>
      <c r="L1129" s="444">
        <f t="shared" ca="1" si="104"/>
        <v>-15396373.708946114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-15396373.708946114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-64236.420434211206</v>
      </c>
      <c r="L1130" s="444">
        <f t="shared" ca="1" si="104"/>
        <v>-15480977.324644903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-15480977.324644903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-64588.935499622836</v>
      </c>
      <c r="L1131" s="444">
        <f t="shared" ca="1" si="104"/>
        <v>-15565933.455409104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-15565933.455409104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-64942.919377807004</v>
      </c>
      <c r="L1132" s="444">
        <f t="shared" ca="1" si="104"/>
        <v>-15651243.570051489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-15651243.570051489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-65298.37818881694</v>
      </c>
      <c r="L1133" s="444">
        <f t="shared" ca="1" si="104"/>
        <v>-15736909.143504884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-15736909.143504884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-65655.318078206095</v>
      </c>
      <c r="L1134" s="444">
        <f t="shared" ca="1" si="104"/>
        <v>-15822931.656847669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-15822931.656847669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-66013.745217134361</v>
      </c>
      <c r="L1135" s="444">
        <f t="shared" ca="1" si="104"/>
        <v>-15909312.597329382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-15909312.597329382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-66373.665802474832</v>
      </c>
      <c r="L1136" s="444">
        <f t="shared" ca="1" si="104"/>
        <v>-15996053.458396435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-15996053.458396435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-66735.086056920889</v>
      </c>
      <c r="L1137" s="444">
        <f t="shared" ca="1" si="104"/>
        <v>-16083155.739717934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-16083155.739717934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-67098.012229093802</v>
      </c>
      <c r="L1138" s="444">
        <f t="shared" ca="1" si="104"/>
        <v>-16170620.947211606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-16170620.947211606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-67462.450593650763</v>
      </c>
      <c r="L1139" s="444">
        <f t="shared" ca="1" si="104"/>
        <v>-16258450.593069835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-16258450.593069835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-67828.407451393388</v>
      </c>
      <c r="L1140" s="444">
        <f t="shared" ca="1" si="104"/>
        <v>-16346646.195785806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-16346646.195785806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-68195.889129376606</v>
      </c>
      <c r="L1141" s="444">
        <f t="shared" ca="1" si="104"/>
        <v>-16435209.280179759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-16435209.280179759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-68564.901981018076</v>
      </c>
      <c r="L1142" s="444">
        <f t="shared" ca="1" si="104"/>
        <v>-16524141.377425356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-16524141.377425356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-68935.452386208053</v>
      </c>
      <c r="L1143" s="444">
        <f t="shared" ca="1" si="104"/>
        <v>-16613444.025076142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-16613444.025076142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-69307.546751419664</v>
      </c>
      <c r="L1144" s="444">
        <f t="shared" ca="1" si="104"/>
        <v>-16703118.767092139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-16703118.767092139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-69681.191509819648</v>
      </c>
      <c r="L1145" s="444">
        <f t="shared" ca="1" si="104"/>
        <v>-16793167.153866537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-16793167.153866537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-70056.393121379646</v>
      </c>
      <c r="L1146" s="444">
        <f t="shared" ca="1" si="104"/>
        <v>-16883590.742252495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-16883590.742252495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-70433.158072987804</v>
      </c>
      <c r="L1147" s="444">
        <f t="shared" ca="1" si="104"/>
        <v>-16974391.095590062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-16974391.095590062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-70811.492878560995</v>
      </c>
      <c r="L1148" s="444">
        <f t="shared" ca="1" si="104"/>
        <v>-17065569.7837332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-17065569.7837332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-71191.404079157408</v>
      </c>
      <c r="L1149" s="444">
        <f t="shared" ca="1" si="104"/>
        <v>-17157128.383076936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-17157128.383076936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-71572.898243089643</v>
      </c>
      <c r="L1150" s="444">
        <f t="shared" ca="1" si="104"/>
        <v>-17249068.476584602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-17249068.476584602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-71955.981966038249</v>
      </c>
      <c r="L1151" s="444">
        <f t="shared" ca="1" si="104"/>
        <v>-17341391.653815217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-17341391.653815217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-72340.661871165808</v>
      </c>
      <c r="L1152" s="444">
        <f t="shared" ca="1" si="104"/>
        <v>-17434099.51095096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-17434099.51095096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-72726.944609231403</v>
      </c>
      <c r="L1153" s="444">
        <f t="shared" ca="1" si="104"/>
        <v>-17527193.65082477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-17527193.65082477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-73114.836858705617</v>
      </c>
      <c r="L1154" s="444">
        <f t="shared" ca="1" si="104"/>
        <v>-17620675.682948053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-17620675.682948053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-73504.345325885966</v>
      </c>
      <c r="L1155" s="444">
        <f t="shared" ca="1" si="104"/>
        <v>-17714547.223538518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-17714547.223538518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-73895.4767450129</v>
      </c>
      <c r="L1156" s="444">
        <f t="shared" ca="1" si="104"/>
        <v>-17808809.895548109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-17808809.895548109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-74288.237878386193</v>
      </c>
      <c r="L1157" s="444">
        <f t="shared" ca="1" si="104"/>
        <v>-17903465.328691073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-17903465.328691073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-74682.635516481881</v>
      </c>
      <c r="L1158" s="444">
        <f t="shared" ca="1" si="104"/>
        <v>-17998515.159472134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-17998515.159472134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-75078.676478069625</v>
      </c>
      <c r="L1159" s="444">
        <f t="shared" ca="1" si="104"/>
        <v>-18093961.031214781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-18093961.031214781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-75476.367610330664</v>
      </c>
      <c r="L1160" s="444">
        <f t="shared" ca="1" si="104"/>
        <v>-18189804.594089691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-18189804.594089691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-75875.715788976115</v>
      </c>
      <c r="L1161" s="444">
        <f t="shared" ca="1" si="104"/>
        <v>-18286047.505143244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-18286047.505143244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-76276.727918365927</v>
      </c>
      <c r="L1162" s="444">
        <f t="shared" ca="1" si="104"/>
        <v>-18382691.428326186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-18382691.428326186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-76679.410931628183</v>
      </c>
      <c r="L1163" s="444">
        <f t="shared" ca="1" si="104"/>
        <v>-18479738.034522392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-18479738.034522392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-77083.771790779036</v>
      </c>
      <c r="L1164" s="444">
        <f t="shared" ca="1" si="104"/>
        <v>-18577189.00157775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-18577189.00157775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-77489.817486843036</v>
      </c>
      <c r="L1165" s="444">
        <f t="shared" ca="1" si="104"/>
        <v>-18675046.014329169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-18675046.014329169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-77897.555039973944</v>
      </c>
      <c r="L1166" s="444">
        <f t="shared" ca="1" si="104"/>
        <v>-18773310.764633723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-18773310.764633723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-78306.991499576252</v>
      </c>
      <c r="L1167" s="444">
        <f t="shared" ca="1" si="104"/>
        <v>-18871984.951397877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-18871984.951397877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-78718.133944426896</v>
      </c>
      <c r="L1168" s="444">
        <f t="shared" ca="1" si="104"/>
        <v>-18971070.280606881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-18971070.280606881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-79046.12616919534</v>
      </c>
      <c r="L1169" s="444">
        <f t="shared" ca="1" si="104"/>
        <v>-19050116.406776074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-19050116.406776074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-79375.485028233641</v>
      </c>
      <c r="L1170" s="444">
        <f t="shared" ca="1" si="104"/>
        <v>-19129491.891804308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-19129491.891804308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-79706.21621585128</v>
      </c>
      <c r="L1171" s="444">
        <f t="shared" ca="1" si="104"/>
        <v>-19209198.10802016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-19209198.10802016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-80038.325450083998</v>
      </c>
      <c r="L1172" s="444">
        <f t="shared" ca="1" si="104"/>
        <v>-19289236.433470245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-19289236.433470245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-80371.818472792685</v>
      </c>
      <c r="L1173" s="444">
        <f t="shared" ca="1" si="104"/>
        <v>-19369608.251943037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-19369608.251943037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-80706.701049762647</v>
      </c>
      <c r="L1174" s="444">
        <f t="shared" ca="1" si="104"/>
        <v>-19450314.952992801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-19450314.952992801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-81042.978970803335</v>
      </c>
      <c r="L1175" s="444">
        <f t="shared" ca="1" si="104"/>
        <v>-19531357.931963604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-19531357.931963604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-81380.658049848353</v>
      </c>
      <c r="L1176" s="444">
        <f t="shared" ca="1" si="104"/>
        <v>-19612738.590013452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-19612738.590013452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-81719.744125056051</v>
      </c>
      <c r="L1177" s="444">
        <f t="shared" ca="1" si="104"/>
        <v>-19694458.334138509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-19694458.334138509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-82060.243058910448</v>
      </c>
      <c r="L1178" s="444">
        <f t="shared" ca="1" si="104"/>
        <v>-19776518.577197418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-19776518.577197418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-82402.160738322578</v>
      </c>
      <c r="L1179" s="444">
        <f t="shared" ca="1" si="104"/>
        <v>-19858920.737935741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-19858920.737935741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-82745.503074732245</v>
      </c>
      <c r="L1180" s="444">
        <f t="shared" ca="1" si="104"/>
        <v>-19941666.241010472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-19941666.241010472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-83090.276004210304</v>
      </c>
      <c r="L1181" s="444">
        <f t="shared" ca="1" si="104"/>
        <v>-20024756.517014682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-20024756.517014682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-83436.485487561178</v>
      </c>
      <c r="L1182" s="444">
        <f t="shared" ca="1" si="104"/>
        <v>-20108193.002502244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-20108193.002502244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-83784.137510426022</v>
      </c>
      <c r="L1183" s="444">
        <f t="shared" ca="1" si="104"/>
        <v>-20191977.14001267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-20191977.14001267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-84133.238083386124</v>
      </c>
      <c r="L1184" s="444">
        <f t="shared" ca="1" si="104"/>
        <v>-20276110.378096055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-20276110.378096055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-84483.793242066895</v>
      </c>
      <c r="L1185" s="444">
        <f t="shared" ca="1" si="104"/>
        <v>-20360594.171338122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-20360594.171338122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-84835.809047242175</v>
      </c>
      <c r="L1186" s="444">
        <f t="shared" ca="1" si="104"/>
        <v>-20445429.980385363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-20445429.980385363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-85189.291584939012</v>
      </c>
      <c r="L1187" s="444">
        <f t="shared" ca="1" si="104"/>
        <v>-20530619.271970302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-20530619.271970302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-85544.246966542923</v>
      </c>
      <c r="L1188" s="444">
        <f t="shared" ca="1" si="104"/>
        <v>-20616163.518936846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-20616163.518936846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-85900.68132890352</v>
      </c>
      <c r="L1189" s="444">
        <f t="shared" ca="1" si="104"/>
        <v>-20702064.20026575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-20702064.20026575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-86258.600834440629</v>
      </c>
      <c r="L1190" s="444">
        <f t="shared" ca="1" si="104"/>
        <v>-20788322.801100191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-20788322.801100191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-86618.011671250788</v>
      </c>
      <c r="L1191" s="444">
        <f t="shared" ca="1" si="104"/>
        <v>-20874940.812771443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-20874940.812771443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-86978.920053214344</v>
      </c>
      <c r="L1192" s="444">
        <f t="shared" ca="1" si="104"/>
        <v>-20961919.732824657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-20961919.732824657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-87341.332220102733</v>
      </c>
      <c r="L1193" s="444">
        <f t="shared" ca="1" si="104"/>
        <v>-21049261.065044761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-21049261.065044761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-87705.254437686497</v>
      </c>
      <c r="L1194" s="444">
        <f t="shared" ca="1" si="104"/>
        <v>-21136966.319482446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-21136966.319482446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-88070.692997843522</v>
      </c>
      <c r="L1195" s="444">
        <f t="shared" ca="1" si="104"/>
        <v>-21225037.012480289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-21225037.012480289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-88437.654218667871</v>
      </c>
      <c r="L1196" s="444">
        <f t="shared" ca="1" si="104"/>
        <v>-21313474.666698955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-21313474.666698955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-88806.144444578982</v>
      </c>
      <c r="L1197" s="444">
        <f t="shared" ca="1" si="104"/>
        <v>-21402280.811143532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-21402280.811143532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-89176.170046431391</v>
      </c>
      <c r="L1198" s="444">
        <f t="shared" ca="1" si="104"/>
        <v>-21491456.981189962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-21491456.981189962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-89547.737421624843</v>
      </c>
      <c r="L1199" s="444">
        <f t="shared" ca="1" si="104"/>
        <v>-21581004.718611587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-21581004.718611587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-89920.852994214947</v>
      </c>
      <c r="L1200" s="444">
        <f t="shared" ca="1" si="104"/>
        <v>-21670925.571605802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-21670925.571605802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-90295.523215024179</v>
      </c>
      <c r="L1201" s="444">
        <f t="shared" ca="1" si="104"/>
        <v>-21761221.094820827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-21761221.094820827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-90671.754561753449</v>
      </c>
      <c r="L1202" s="444">
        <f t="shared" ca="1" si="104"/>
        <v>-21851892.849382579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-21851892.849382579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-91049.553539094079</v>
      </c>
      <c r="L1203" s="444">
        <f t="shared" ca="1" si="104"/>
        <v>-21942942.402921673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-21942942.402921673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-91428.926678840304</v>
      </c>
      <c r="L1204" s="444">
        <f t="shared" ca="1" si="104"/>
        <v>-22034371.329600513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-22034371.329600513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-91809.880540002137</v>
      </c>
      <c r="L1205" s="444">
        <f t="shared" ca="1" si="104"/>
        <v>-22126181.210140515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-22126181.210140515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-92192.421708918817</v>
      </c>
      <c r="L1206" s="444">
        <f t="shared" ca="1" si="104"/>
        <v>-22218373.631849434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-22218373.631849434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-92576.556799372644</v>
      </c>
      <c r="L1207" s="444">
        <f t="shared" ca="1" si="104"/>
        <v>-22310950.188648805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-22310950.188648805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-92962.292452703346</v>
      </c>
      <c r="L1208" s="444">
        <f t="shared" ca="1" si="104"/>
        <v>-22403912.481101509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-22403912.481101509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-93349.635337922955</v>
      </c>
      <c r="L1209" s="444">
        <f t="shared" ca="1" si="104"/>
        <v>-22497262.116439432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-22497262.116439432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-93738.592151830962</v>
      </c>
      <c r="L1210" s="444">
        <f t="shared" ca="1" si="104"/>
        <v>-22591000.708591264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-22591000.708591264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-94129.169619130262</v>
      </c>
      <c r="L1211" s="444">
        <f t="shared" ca="1" si="104"/>
        <v>-22685129.878210396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-22685129.878210396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-94521.374492543313</v>
      </c>
      <c r="L1212" s="444">
        <f t="shared" ca="1" si="104"/>
        <v>-22779651.25270294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-22779651.25270294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-94915.213552928923</v>
      </c>
      <c r="L1213" s="444">
        <f t="shared" ca="1" si="104"/>
        <v>-22874566.46625587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-22874566.46625587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-95310.693609399459</v>
      </c>
      <c r="L1214" s="444">
        <f t="shared" ca="1" si="104"/>
        <v>-22969877.159865268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-22969877.159865268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-95707.821499438607</v>
      </c>
      <c r="L1215" s="444">
        <f t="shared" ca="1" si="104"/>
        <v>-23065584.981364705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-23065584.981364705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-96106.604089019602</v>
      </c>
      <c r="L1216" s="444">
        <f t="shared" ca="1" si="104"/>
        <v>-23161691.585453723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-23161691.585453723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-96507.048272723841</v>
      </c>
      <c r="L1217" s="444">
        <f t="shared" ca="1" si="104"/>
        <v>-23258198.633726448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-23258198.633726448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-96909.160973860198</v>
      </c>
      <c r="L1218" s="444">
        <f t="shared" ca="1" si="104"/>
        <v>-23355107.79470031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-23355107.79470031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-97312.949144584622</v>
      </c>
      <c r="L1219" s="444">
        <f t="shared" ca="1" si="104"/>
        <v>-23452420.743844893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-23452420.743844893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-97718.419766020379</v>
      </c>
      <c r="L1220" s="444">
        <f t="shared" ca="1" si="104"/>
        <v>-23550139.163610913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-23550139.163610913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-98125.579848378809</v>
      </c>
      <c r="L1221" s="444">
        <f t="shared" ca="1" si="104"/>
        <v>-23648264.743459292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-23648264.743459292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-98534.436431080379</v>
      </c>
      <c r="L1222" s="444">
        <f t="shared" ca="1" si="104"/>
        <v>-23746799.179890372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-23746799.179890372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-98944.996582876542</v>
      </c>
      <c r="L1223" s="444">
        <f t="shared" ca="1" si="104"/>
        <v>-23845744.176473249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-23845744.176473249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-99357.267401971869</v>
      </c>
      <c r="L1224" s="444">
        <f t="shared" ca="1" si="104"/>
        <v>-23945101.44387522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-23945101.44387522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-99771.256016146741</v>
      </c>
      <c r="L1225" s="444">
        <f t="shared" ca="1" si="104"/>
        <v>-24044872.699891366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-24044872.699891366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-100186.96958288069</v>
      </c>
      <c r="L1226" s="444">
        <f t="shared" ca="1" si="104"/>
        <v>-24145059.669474248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-24145059.669474248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-100604.41528947603</v>
      </c>
      <c r="L1227" s="444">
        <f t="shared" ca="1" si="104"/>
        <v>-24245664.084763724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-24245664.084763724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-101023.60035318218</v>
      </c>
      <c r="L1228" s="444">
        <f t="shared" ca="1" si="104"/>
        <v>-24346687.685116906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-24346687.685116906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-101444.53202132044</v>
      </c>
      <c r="L1229" s="444">
        <f t="shared" ca="1" si="104"/>
        <v>-24448132.217138227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-24448132.217138227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-101867.21757140927</v>
      </c>
      <c r="L1230" s="444">
        <f t="shared" ca="1" si="104"/>
        <v>-24549999.434709635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-24549999.434709635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-102291.66431129014</v>
      </c>
      <c r="L1231" s="444">
        <f t="shared" ca="1" si="104"/>
        <v>-24652291.099020924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-24652291.099020924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-102717.87957925384</v>
      </c>
      <c r="L1232" s="444">
        <f t="shared" ca="1" si="104"/>
        <v>-24755008.978600178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-24755008.978600178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-103145.87074416741</v>
      </c>
      <c r="L1233" s="444">
        <f t="shared" ca="1" si="104"/>
        <v>-24858154.849344347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-24858154.849344347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-103575.64520560144</v>
      </c>
      <c r="L1234" s="444">
        <f t="shared" ca="1" si="104"/>
        <v>-24961730.494549949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-24961730.494549949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-104007.21039395811</v>
      </c>
      <c r="L1235" s="444">
        <f t="shared" ca="1" si="104"/>
        <v>-25065737.704943907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-25065737.704943907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-104440.57377059961</v>
      </c>
      <c r="L1236" s="444">
        <f t="shared" ca="1" si="104"/>
        <v>-25170178.278714508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-25170178.278714508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-104875.74282797711</v>
      </c>
      <c r="L1237" s="444">
        <f t="shared" ca="1" si="104"/>
        <v>-25275054.021542486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-25275054.021542486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-105312.72508976035</v>
      </c>
      <c r="L1238" s="444">
        <f t="shared" ca="1" si="104"/>
        <v>-25380366.746632244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-25380366.746632244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-105751.52811096769</v>
      </c>
      <c r="L1239" s="444">
        <f t="shared" ca="1" si="104"/>
        <v>-25486118.274743211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-25486118.274743211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-106192.15947809671</v>
      </c>
      <c r="L1240" s="444">
        <f t="shared" ca="1" si="104"/>
        <v>-25592310.434221309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-25592310.434221309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-106634.62680925545</v>
      </c>
      <c r="L1241" s="444">
        <f t="shared" ca="1" si="104"/>
        <v>-25698945.061030563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-25698945.061030563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-107078.93775429401</v>
      </c>
      <c r="L1242" s="444">
        <f t="shared" ca="1" si="104"/>
        <v>-25806023.998784859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-25806023.998784859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-107525.09999493691</v>
      </c>
      <c r="L1243" s="444">
        <f t="shared" ca="1" si="104"/>
        <v>-25913549.098779794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-25913549.098779794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-107973.1212449158</v>
      </c>
      <c r="L1244" s="444">
        <f t="shared" ca="1" si="104"/>
        <v>-26021522.220024709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-26021522.220024709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-108423.00925010296</v>
      </c>
      <c r="L1245" s="444">
        <f t="shared" ca="1" si="104"/>
        <v>-26129945.229274813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-26129945.229274813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-108874.77178864506</v>
      </c>
      <c r="L1246" s="444">
        <f t="shared" ca="1" si="104"/>
        <v>-26238820.001063459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-26238820.001063459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-109328.41667109774</v>
      </c>
      <c r="L1247" s="444">
        <f t="shared" ca="1" si="104"/>
        <v>-26348148.417734556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-26348148.417734556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-109783.95174056065</v>
      </c>
      <c r="L1248" s="444">
        <f t="shared" ca="1" si="104"/>
        <v>-26457932.369475115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-26457932.369475115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-110241.38487281298</v>
      </c>
      <c r="L1249" s="444">
        <f t="shared" ca="1" si="104"/>
        <v>-26568173.754347928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-26568173.754347928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-110700.72397644971</v>
      </c>
      <c r="L1250" s="444">
        <f t="shared" ca="1" si="104"/>
        <v>-26678874.478324376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-26678874.478324376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-111161.97699301824</v>
      </c>
      <c r="L1251" s="444">
        <f t="shared" ca="1" si="104"/>
        <v>-26790036.455317393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-26790036.455317393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-111625.1518971558</v>
      </c>
      <c r="L1252" s="444">
        <f t="shared" ca="1" si="104"/>
        <v>-26901661.607214548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-26901661.607214548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-112090.25669672726</v>
      </c>
      <c r="L1253" s="444">
        <f t="shared" ca="1" si="104"/>
        <v>-27013751.863911275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-27013751.863911275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-112557.29943296364</v>
      </c>
      <c r="L1254" s="444">
        <f t="shared" ca="1" si="104"/>
        <v>-27126309.163344238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-27126309.163344238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-113026.28818060098</v>
      </c>
      <c r="L1255" s="444">
        <f t="shared" ca="1" si="104"/>
        <v>-27239335.451524839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-27239335.451524839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-113497.23104802017</v>
      </c>
      <c r="L1256" s="444">
        <f t="shared" ca="1" si="104"/>
        <v>-27352832.68257286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-27352832.68257286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-113970.13617738693</v>
      </c>
      <c r="L1257" s="444">
        <f t="shared" ca="1" si="104"/>
        <v>-27466802.818750247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-27466802.818750247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-114445.01174479268</v>
      </c>
      <c r="L1258" s="444">
        <f t="shared" ca="1" si="104"/>
        <v>-27581247.830495041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-27581247.830495041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-114921.86596039598</v>
      </c>
      <c r="L1259" s="444">
        <f t="shared" ca="1" si="104"/>
        <v>-27696169.696455438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-27696169.696455438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-115400.70706856433</v>
      </c>
      <c r="L1260" s="444">
        <f t="shared" ca="1" si="104"/>
        <v>-27811570.403524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-27811570.403524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-115881.54334801667</v>
      </c>
      <c r="L1261" s="444">
        <f t="shared" ca="1" si="104"/>
        <v>-27927451.946872018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-27927451.946872018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-116364.38311196676</v>
      </c>
      <c r="L1262" s="444">
        <f t="shared" ca="1" si="104"/>
        <v>-28043816.329983983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-28043816.329983983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-116849.23470826659</v>
      </c>
      <c r="L1263" s="444">
        <f t="shared" ca="1" si="104"/>
        <v>-28160665.564692251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-28160665.564692251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-117336.10651955105</v>
      </c>
      <c r="L1264" s="444">
        <f t="shared" ca="1" si="104"/>
        <v>-28278001.671211801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-28278001.671211801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-117825.0069633825</v>
      </c>
      <c r="L1265" s="444">
        <f t="shared" ca="1" si="104"/>
        <v>-28395826.678175185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-28395826.678175185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-118315.94449239659</v>
      </c>
      <c r="L1266" s="444">
        <f t="shared" ca="1" si="104"/>
        <v>-28514142.622667581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-28514142.622667581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-118808.92759444824</v>
      </c>
      <c r="L1267" s="444">
        <f t="shared" ca="1" si="104"/>
        <v>-28632951.55026203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-28632951.55026203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-119303.96479275847</v>
      </c>
      <c r="L1268" s="444">
        <f t="shared" ca="1" si="104"/>
        <v>-28752255.515054788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-28752255.515054788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-119801.06464606163</v>
      </c>
      <c r="L1269" s="444">
        <f t="shared" ca="1" si="104"/>
        <v>-28872056.57970085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-28872056.57970085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-120300.23574875353</v>
      </c>
      <c r="L1270" s="444">
        <f t="shared" ca="1" si="104"/>
        <v>-28992356.815449603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-28992356.815449603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-120801.48673104</v>
      </c>
      <c r="L1271" s="444">
        <f t="shared" ca="1" si="104"/>
        <v>-29113158.302180644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-29113158.302180644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-121304.82625908601</v>
      </c>
      <c r="L1272" s="444">
        <f t="shared" ca="1" si="104"/>
        <v>-29234463.128439732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-29234463.128439732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-121810.26303516555</v>
      </c>
      <c r="L1273" s="444">
        <f t="shared" ca="1" si="104"/>
        <v>-29356273.391474899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-29356273.391474899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-122317.80579781209</v>
      </c>
      <c r="L1274" s="444">
        <f t="shared" ca="1" si="104"/>
        <v>-29478591.197272711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-29478591.197272711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-122827.46332196961</v>
      </c>
      <c r="L1275" s="444">
        <f t="shared" ca="1" si="104"/>
        <v>-29601418.660594679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-29601418.660594679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-123339.2444191445</v>
      </c>
      <c r="L1276" s="444">
        <f t="shared" ca="1" si="104"/>
        <v>-29724757.905013826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-29724757.905013826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-123853.1579375576</v>
      </c>
      <c r="L1277" s="444">
        <f t="shared" ca="1" si="104"/>
        <v>-29848611.062951382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-29848611.062951382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-124369.21276229741</v>
      </c>
      <c r="L1278" s="444">
        <f t="shared" ca="1" si="104"/>
        <v>-29972980.275713678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-29972980.275713678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-124887.41781547366</v>
      </c>
      <c r="L1279" s="444">
        <f t="shared" ca="1" si="104"/>
        <v>-30097867.693529151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-30097867.693529151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-125407.78205637146</v>
      </c>
      <c r="L1280" s="444">
        <f t="shared" ca="1" si="104"/>
        <v>-30223275.475585524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-30223275.475585524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-125930.31448160636</v>
      </c>
      <c r="L1281" s="444">
        <f t="shared" ca="1" si="104"/>
        <v>-30349205.790067129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-30349205.790067129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-126455.02412527971</v>
      </c>
      <c r="L1282" s="444">
        <f t="shared" ca="1" si="104"/>
        <v>-30475660.814192407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-30475660.814192407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-126981.92005913501</v>
      </c>
      <c r="L1283" s="444">
        <f t="shared" ref="L1283:L1537" ca="1" si="109">I1283-J1283+K1283</f>
        <v>-30602642.73425154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-30602642.73425154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-127511.01139271475</v>
      </c>
      <c r="L1284" s="444">
        <f t="shared" ca="1" si="109"/>
        <v>-30730153.745644256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-30730153.745644256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-128042.30727351773</v>
      </c>
      <c r="L1285" s="444">
        <f t="shared" ca="1" si="109"/>
        <v>-30858196.052917775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-30858196.052917775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-128575.81688715737</v>
      </c>
      <c r="L1286" s="444">
        <f t="shared" ca="1" si="109"/>
        <v>-30986771.869804934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-30986771.869804934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-129111.54945752055</v>
      </c>
      <c r="L1287" s="444">
        <f t="shared" ca="1" si="109"/>
        <v>-31115883.419262454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-31115883.419262454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-129649.51424692689</v>
      </c>
      <c r="L1288" s="444">
        <f t="shared" ca="1" si="109"/>
        <v>-31245532.93350938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-31245532.93350938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-130189.72055628907</v>
      </c>
      <c r="L1289" s="444">
        <f t="shared" ca="1" si="109"/>
        <v>-31375722.654065669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-31375722.654065669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-130732.17772527361</v>
      </c>
      <c r="L1290" s="444">
        <f t="shared" ca="1" si="109"/>
        <v>-31506454.831790943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-31506454.831790943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-131276.89513246226</v>
      </c>
      <c r="L1291" s="444">
        <f t="shared" ca="1" si="109"/>
        <v>-31637731.726923406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-31637731.726923406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-131823.88219551422</v>
      </c>
      <c r="L1292" s="444">
        <f t="shared" ca="1" si="109"/>
        <v>-31769555.60911892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-31769555.60911892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-132373.14837132883</v>
      </c>
      <c r="L1293" s="444">
        <f t="shared" ca="1" si="109"/>
        <v>-31901928.757490247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-31901928.757490247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-132924.70315620938</v>
      </c>
      <c r="L1294" s="444">
        <f t="shared" ca="1" si="109"/>
        <v>-32034853.460646458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-32034853.460646458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-133478.55608602692</v>
      </c>
      <c r="L1295" s="444">
        <f t="shared" ca="1" si="109"/>
        <v>-32168332.016732484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-32168332.016732484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-134034.71673638534</v>
      </c>
      <c r="L1296" s="444">
        <f t="shared" ca="1" si="109"/>
        <v>-32302366.733468868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-32302366.733468868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-134593.19472278695</v>
      </c>
      <c r="L1297" s="444">
        <f t="shared" ca="1" si="109"/>
        <v>-32436959.928191654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-32436959.928191654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-135153.99970079857</v>
      </c>
      <c r="L1298" s="444">
        <f t="shared" ca="1" si="109"/>
        <v>-32572113.927892454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-32572113.927892454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-135717.14136621854</v>
      </c>
      <c r="L1299" s="444">
        <f t="shared" ca="1" si="109"/>
        <v>-32707831.069258671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-32707831.069258671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-136282.62945524449</v>
      </c>
      <c r="L1300" s="444">
        <f t="shared" ca="1" si="109"/>
        <v>-32844113.698713917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-32844113.698713917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-136850.47374464132</v>
      </c>
      <c r="L1301" s="444">
        <f t="shared" ca="1" si="109"/>
        <v>-32980964.172458559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-32980964.172458559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-137420.68405191065</v>
      </c>
      <c r="L1302" s="444">
        <f t="shared" ca="1" si="109"/>
        <v>-33118384.856510472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-33118384.856510472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-137993.27023546031</v>
      </c>
      <c r="L1303" s="444">
        <f t="shared" ca="1" si="109"/>
        <v>-33256378.126745932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-33256378.126745932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-138568.24219477474</v>
      </c>
      <c r="L1304" s="444">
        <f t="shared" ca="1" si="109"/>
        <v>-33394946.368940707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-33394946.368940707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-139145.60987058625</v>
      </c>
      <c r="L1305" s="444">
        <f t="shared" ca="1" si="109"/>
        <v>-33534091.978811294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-33534091.978811294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-139725.38324504707</v>
      </c>
      <c r="L1306" s="444">
        <f t="shared" ca="1" si="109"/>
        <v>-33673817.362056337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-33673817.362056337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-140307.5723419014</v>
      </c>
      <c r="L1307" s="444">
        <f t="shared" ca="1" si="109"/>
        <v>-33814124.934398241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-33814124.934398241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-140892.18722665933</v>
      </c>
      <c r="L1308" s="444">
        <f t="shared" ca="1" si="109"/>
        <v>-33955017.121624902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-33955017.121624902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-141479.23800677044</v>
      </c>
      <c r="L1309" s="444">
        <f t="shared" ca="1" si="109"/>
        <v>-34096496.359631673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-34096496.359631673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-142068.73483179865</v>
      </c>
      <c r="L1310" s="444">
        <f t="shared" ca="1" si="109"/>
        <v>-34238565.094463468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-34238565.094463468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-142660.68789359779</v>
      </c>
      <c r="L1311" s="444">
        <f t="shared" ca="1" si="109"/>
        <v>-34381225.782357067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-34381225.782357067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-143255.10742648778</v>
      </c>
      <c r="L1312" s="444">
        <f t="shared" ca="1" si="109"/>
        <v>-34524480.889783554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-34524480.889783554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-143852.00370743146</v>
      </c>
      <c r="L1313" s="444">
        <f t="shared" ca="1" si="109"/>
        <v>-34668332.893490985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-34668332.893490985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-144451.38705621244</v>
      </c>
      <c r="L1314" s="444">
        <f t="shared" ca="1" si="109"/>
        <v>-34812784.280547194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-34812784.280547194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-145053.26783561331</v>
      </c>
      <c r="L1315" s="444">
        <f t="shared" ca="1" si="109"/>
        <v>-34957837.548382804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-34957837.548382804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-145657.65645159502</v>
      </c>
      <c r="L1316" s="444">
        <f t="shared" ca="1" si="109"/>
        <v>-35103495.204834402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-35103495.204834402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-146264.56335347667</v>
      </c>
      <c r="L1317" s="444">
        <f t="shared" ca="1" si="109"/>
        <v>-35249759.768187881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-35249759.768187881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-146873.99903411616</v>
      </c>
      <c r="L1318" s="444">
        <f t="shared" ca="1" si="109"/>
        <v>-35396633.767221995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-35396633.767221995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-147485.97403009163</v>
      </c>
      <c r="L1319" s="444">
        <f t="shared" ca="1" si="109"/>
        <v>-35544119.741252087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-35544119.741252087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-148100.4989218837</v>
      </c>
      <c r="L1320" s="444">
        <f t="shared" ca="1" si="109"/>
        <v>-35692220.240173973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-35692220.240173973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-148717.58433405822</v>
      </c>
      <c r="L1321" s="444">
        <f t="shared" ca="1" si="109"/>
        <v>-35840937.824508034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-35840937.824508034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-149337.24093545013</v>
      </c>
      <c r="L1322" s="444">
        <f t="shared" ca="1" si="109"/>
        <v>-35990275.065443486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-35990275.065443486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-149959.47943934787</v>
      </c>
      <c r="L1323" s="444">
        <f t="shared" ca="1" si="109"/>
        <v>-36140234.544882834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-36140234.544882834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-150584.31060367846</v>
      </c>
      <c r="L1324" s="444">
        <f t="shared" ca="1" si="109"/>
        <v>-36290818.855486512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-36290818.855486512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-151211.74523119381</v>
      </c>
      <c r="L1325" s="444">
        <f t="shared" ca="1" si="109"/>
        <v>-36442030.600717708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-36442030.600717708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-151841.79416965711</v>
      </c>
      <c r="L1326" s="444">
        <f t="shared" ca="1" si="109"/>
        <v>-36593872.394887365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-36593872.394887365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-152474.46831203069</v>
      </c>
      <c r="L1327" s="444">
        <f t="shared" ca="1" si="109"/>
        <v>-36746346.863199398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-36746346.863199398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-153109.77859666417</v>
      </c>
      <c r="L1328" s="444">
        <f t="shared" ca="1" si="109"/>
        <v>-36899456.64179606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-36899456.64179606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-153747.73600748359</v>
      </c>
      <c r="L1329" s="444">
        <f t="shared" ca="1" si="109"/>
        <v>-37053204.377803542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-37053204.377803542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-154388.35157418143</v>
      </c>
      <c r="L1330" s="444">
        <f t="shared" ca="1" si="109"/>
        <v>-37207592.729377724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-37207592.729377724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-155031.63637240717</v>
      </c>
      <c r="L1331" s="444">
        <f t="shared" ca="1" si="109"/>
        <v>-37362624.365750134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-37362624.365750134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-155677.6015239589</v>
      </c>
      <c r="L1332" s="444">
        <f t="shared" ca="1" si="109"/>
        <v>-37518301.967274092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-37518301.967274092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-156326.2581969754</v>
      </c>
      <c r="L1333" s="444">
        <f t="shared" ca="1" si="109"/>
        <v>-37674628.225471064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-37674628.225471064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-156977.61760612944</v>
      </c>
      <c r="L1334" s="444">
        <f t="shared" ca="1" si="109"/>
        <v>-37831605.84307719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-37831605.84307719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-157631.69101282163</v>
      </c>
      <c r="L1335" s="444">
        <f t="shared" ca="1" si="109"/>
        <v>-37989237.534090012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-37989237.534090012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-158288.48972537505</v>
      </c>
      <c r="L1336" s="444">
        <f t="shared" ca="1" si="109"/>
        <v>-38147526.023815386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-38147526.023815386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-158948.02509923078</v>
      </c>
      <c r="L1337" s="444">
        <f t="shared" ca="1" si="109"/>
        <v>-38306474.048914619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-38306474.048914619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-159610.30853714424</v>
      </c>
      <c r="L1338" s="444">
        <f t="shared" ca="1" si="109"/>
        <v>-38466084.357451767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-38466084.357451767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-160275.35148938236</v>
      </c>
      <c r="L1339" s="444">
        <f t="shared" ca="1" si="109"/>
        <v>-38626359.708941147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-38626359.708941147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-160943.16545392145</v>
      </c>
      <c r="L1340" s="444">
        <f t="shared" ca="1" si="109"/>
        <v>-38787302.874395065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-38787302.874395065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-161613.76197664611</v>
      </c>
      <c r="L1341" s="444">
        <f t="shared" ca="1" si="109"/>
        <v>-38948916.636371709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-38948916.636371709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-162287.15265154879</v>
      </c>
      <c r="L1342" s="444">
        <f t="shared" ca="1" si="109"/>
        <v>-39111203.789023258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-39111203.789023258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-162963.34912093024</v>
      </c>
      <c r="L1343" s="444">
        <f t="shared" ca="1" si="109"/>
        <v>-39274167.138144188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-39274167.138144188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-163642.36307560079</v>
      </c>
      <c r="L1344" s="444">
        <f t="shared" ca="1" si="109"/>
        <v>-39437809.501219787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-39437809.501219787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-164324.20625508245</v>
      </c>
      <c r="L1345" s="444">
        <f t="shared" ca="1" si="109"/>
        <v>-39602133.707474872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-39602133.707474872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-165008.89044781198</v>
      </c>
      <c r="L1346" s="444">
        <f t="shared" ca="1" si="109"/>
        <v>-39767142.597922683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-39767142.597922683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-165696.42749134451</v>
      </c>
      <c r="L1347" s="444">
        <f t="shared" ca="1" si="109"/>
        <v>-39932839.025414027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-39932839.025414027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-166386.82927255845</v>
      </c>
      <c r="L1348" s="444">
        <f t="shared" ca="1" si="109"/>
        <v>-40099225.854686588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-40099225.854686588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-167080.10772786077</v>
      </c>
      <c r="L1349" s="444">
        <f t="shared" ca="1" si="109"/>
        <v>-40266305.962414451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-40266305.962414451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-167776.27484339353</v>
      </c>
      <c r="L1350" s="444">
        <f t="shared" ca="1" si="109"/>
        <v>-40434082.237257846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-40434082.237257846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-168475.34265524102</v>
      </c>
      <c r="L1351" s="444">
        <f t="shared" ca="1" si="109"/>
        <v>-40602557.579913087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-40602557.579913087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-169177.32324963785</v>
      </c>
      <c r="L1352" s="444">
        <f t="shared" ca="1" si="109"/>
        <v>-40771734.903162725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-40771734.903162725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-169882.22876317802</v>
      </c>
      <c r="L1353" s="444">
        <f t="shared" ca="1" si="109"/>
        <v>-40941617.131925903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-40941617.131925903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-170590.07138302459</v>
      </c>
      <c r="L1354" s="444">
        <f t="shared" ca="1" si="109"/>
        <v>-41112207.203308925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-41112207.203308925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-171300.86334712052</v>
      </c>
      <c r="L1355" s="444">
        <f t="shared" ca="1" si="109"/>
        <v>-41283508.066656046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-41283508.066656046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-172014.61694440019</v>
      </c>
      <c r="L1356" s="444">
        <f t="shared" ca="1" si="109"/>
        <v>-41455522.683600448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-41455522.683600448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-172731.34451500187</v>
      </c>
      <c r="L1357" s="444">
        <f t="shared" ca="1" si="109"/>
        <v>-41628254.028115451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-41628254.028115451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-173451.05845048104</v>
      </c>
      <c r="L1358" s="444">
        <f t="shared" ca="1" si="109"/>
        <v>-41801705.086565934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-41801705.086565934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-174173.77119402471</v>
      </c>
      <c r="L1359" s="444">
        <f t="shared" ca="1" si="109"/>
        <v>-41975878.85775996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-41975878.85775996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-174899.4952406665</v>
      </c>
      <c r="L1360" s="444">
        <f t="shared" ca="1" si="109"/>
        <v>-42150778.353000626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-42150778.353000626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-175628.24313750261</v>
      </c>
      <c r="L1361" s="444">
        <f t="shared" ca="1" si="109"/>
        <v>-42326406.596138127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-42326406.596138127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-176360.02748390887</v>
      </c>
      <c r="L1362" s="444">
        <f t="shared" ca="1" si="109"/>
        <v>-42502766.623622037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-42502766.623622037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-177094.86093175848</v>
      </c>
      <c r="L1363" s="444">
        <f t="shared" ca="1" si="109"/>
        <v>-42679861.484553799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-42679861.484553799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-177832.75618564081</v>
      </c>
      <c r="L1364" s="444">
        <f t="shared" ca="1" si="109"/>
        <v>-42857694.240739442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-42857694.240739442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-178573.72600308101</v>
      </c>
      <c r="L1365" s="444">
        <f t="shared" ca="1" si="109"/>
        <v>-43036267.966742523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-43036267.966742523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-179317.7831947605</v>
      </c>
      <c r="L1366" s="444">
        <f t="shared" ca="1" si="109"/>
        <v>-43215585.749937281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-43215585.749937281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-180064.94062473867</v>
      </c>
      <c r="L1367" s="444">
        <f t="shared" ca="1" si="109"/>
        <v>-43395650.690562017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-43395650.690562017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-180815.21121067507</v>
      </c>
      <c r="L1368" s="444">
        <f t="shared" ca="1" si="109"/>
        <v>-43576465.901772693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-43576465.901772693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-181568.60792405289</v>
      </c>
      <c r="L1369" s="444">
        <f t="shared" ca="1" si="109"/>
        <v>-43758034.509696744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-43758034.509696744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-182325.14379040309</v>
      </c>
      <c r="L1370" s="444">
        <f t="shared" ca="1" si="109"/>
        <v>-43940359.653487146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-43940359.653487146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-183084.83188952977</v>
      </c>
      <c r="L1371" s="444">
        <f t="shared" ca="1" si="109"/>
        <v>-44123444.485376678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-44123444.485376678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-183847.68535573615</v>
      </c>
      <c r="L1372" s="444">
        <f t="shared" ca="1" si="109"/>
        <v>-44307292.170732416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-44307292.170732416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-184613.71737805172</v>
      </c>
      <c r="L1373" s="444">
        <f t="shared" ca="1" si="109"/>
        <v>-44491905.888110466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-44491905.888110466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-185382.94120046028</v>
      </c>
      <c r="L1374" s="444">
        <f t="shared" ca="1" si="109"/>
        <v>-44677288.829310924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-44677288.829310924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-186155.37012212884</v>
      </c>
      <c r="L1375" s="444">
        <f t="shared" ca="1" si="109"/>
        <v>-44863444.199433051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-44863444.199433051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-186931.01749763772</v>
      </c>
      <c r="L1376" s="444">
        <f t="shared" ca="1" si="109"/>
        <v>-45050375.216930687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-45050375.216930687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-187709.89673721121</v>
      </c>
      <c r="L1377" s="444">
        <f t="shared" ca="1" si="109"/>
        <v>-45238085.113667898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-45238085.113667898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-188492.02130694958</v>
      </c>
      <c r="L1378" s="444">
        <f t="shared" ca="1" si="109"/>
        <v>-45426577.134974845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-45426577.134974845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-189277.40472906185</v>
      </c>
      <c r="L1379" s="444">
        <f t="shared" ca="1" si="109"/>
        <v>-45615854.539703906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-45615854.539703906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-190066.0605820996</v>
      </c>
      <c r="L1380" s="444">
        <f t="shared" ca="1" si="109"/>
        <v>-45805920.600286007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-45805920.600286007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-190858.00250119169</v>
      </c>
      <c r="L1381" s="444">
        <f t="shared" ca="1" si="109"/>
        <v>-45996778.602787197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-45996778.602787197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-191653.24417827997</v>
      </c>
      <c r="L1382" s="444">
        <f t="shared" ca="1" si="109"/>
        <v>-46188431.846965477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-46188431.846965477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-192451.79936235616</v>
      </c>
      <c r="L1383" s="444">
        <f t="shared" ca="1" si="109"/>
        <v>-46380883.646327831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-46380883.646327831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-193253.68185969928</v>
      </c>
      <c r="L1384" s="444">
        <f t="shared" ca="1" si="109"/>
        <v>-46574137.328187533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-46574137.328187533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-194058.90553411472</v>
      </c>
      <c r="L1385" s="444">
        <f t="shared" ca="1" si="109"/>
        <v>-46768196.233721651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-46768196.233721651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-194867.48430717355</v>
      </c>
      <c r="L1386" s="444">
        <f t="shared" ca="1" si="109"/>
        <v>-46963063.718028821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-46963063.718028821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-195679.43215845342</v>
      </c>
      <c r="L1387" s="444">
        <f t="shared" ca="1" si="109"/>
        <v>-47158743.150187276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-47158743.150187276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-196494.76312578033</v>
      </c>
      <c r="L1388" s="444">
        <f t="shared" ca="1" si="109"/>
        <v>-47355237.913313054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-47355237.913313054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-197313.49130547105</v>
      </c>
      <c r="L1389" s="444">
        <f t="shared" ca="1" si="109"/>
        <v>-47552551.404618524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-47552551.404618524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-198135.63085257719</v>
      </c>
      <c r="L1390" s="444">
        <f t="shared" ca="1" si="109"/>
        <v>-47750687.035471104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-47750687.035471104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-198961.1959811296</v>
      </c>
      <c r="L1391" s="444">
        <f t="shared" ca="1" si="109"/>
        <v>-47949648.231452234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-47949648.231452234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-199790.2009643843</v>
      </c>
      <c r="L1392" s="444">
        <f t="shared" ca="1" si="109"/>
        <v>-48149438.432416618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-48149438.432416618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-200622.66013506925</v>
      </c>
      <c r="L1393" s="444">
        <f t="shared" ca="1" si="109"/>
        <v>-48350061.092551686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-48350061.092551686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-201458.58788563203</v>
      </c>
      <c r="L1394" s="444">
        <f t="shared" ca="1" si="109"/>
        <v>-48551519.680437319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-48551519.680437319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-202297.99866848881</v>
      </c>
      <c r="L1395" s="444">
        <f t="shared" ca="1" si="109"/>
        <v>-48753817.679105811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-48753817.679105811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-203140.90699627422</v>
      </c>
      <c r="L1396" s="444">
        <f t="shared" ca="1" si="109"/>
        <v>-48956958.586102083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-48956958.586102083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-203987.32744209201</v>
      </c>
      <c r="L1397" s="444">
        <f t="shared" ca="1" si="109"/>
        <v>-49160945.913544178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-49160945.913544178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-204837.27463976742</v>
      </c>
      <c r="L1398" s="444">
        <f t="shared" ca="1" si="109"/>
        <v>-49365783.188183948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-49365783.188183948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-205690.76328409978</v>
      </c>
      <c r="L1399" s="444">
        <f t="shared" ca="1" si="109"/>
        <v>-49571473.95146805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-49571473.95146805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-206547.80813111688</v>
      </c>
      <c r="L1400" s="444">
        <f t="shared" ca="1" si="109"/>
        <v>-49778021.759599164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-49778021.759599164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-207408.42399832985</v>
      </c>
      <c r="L1401" s="444">
        <f t="shared" ca="1" si="109"/>
        <v>-49985430.183597498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-49985430.183597498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-208272.62576498959</v>
      </c>
      <c r="L1402" s="444">
        <f t="shared" ca="1" si="109"/>
        <v>-50193702.809362486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-50193702.809362486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-209140.42837234368</v>
      </c>
      <c r="L1403" s="444">
        <f t="shared" ca="1" si="109"/>
        <v>-50402843.237734832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-50402843.237734832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-210011.84682389512</v>
      </c>
      <c r="L1404" s="444">
        <f t="shared" ca="1" si="109"/>
        <v>-50612855.084558725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-50612855.084558725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-210886.89618566135</v>
      </c>
      <c r="L1405" s="444">
        <f t="shared" ca="1" si="109"/>
        <v>-50823741.980744384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-50823741.980744384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-211765.59158643492</v>
      </c>
      <c r="L1406" s="444">
        <f t="shared" ca="1" si="109"/>
        <v>-51035507.572330818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-51035507.572330818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-212647.94821804506</v>
      </c>
      <c r="L1407" s="444">
        <f t="shared" ca="1" si="109"/>
        <v>-51248155.520548865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-51248155.520548865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-213533.98133562028</v>
      </c>
      <c r="L1408" s="444">
        <f t="shared" ca="1" si="109"/>
        <v>-51461689.501884483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-51461689.501884483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-214423.706257852</v>
      </c>
      <c r="L1409" s="444">
        <f t="shared" ca="1" si="109"/>
        <v>-51676113.208142333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-51676113.208142333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-215317.13836725973</v>
      </c>
      <c r="L1410" s="444">
        <f t="shared" ca="1" si="109"/>
        <v>-51891430.346509591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-51891430.346509591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-216214.29311045664</v>
      </c>
      <c r="L1411" s="444">
        <f t="shared" ca="1" si="109"/>
        <v>-52107644.639620051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-52107644.639620051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-217115.18599841688</v>
      </c>
      <c r="L1412" s="444">
        <f t="shared" ca="1" si="109"/>
        <v>-52324759.825618468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-52324759.825618468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-218019.83260674361</v>
      </c>
      <c r="L1413" s="444">
        <f t="shared" ca="1" si="109"/>
        <v>-52542779.658225209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-52542779.658225209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-218928.24857593837</v>
      </c>
      <c r="L1414" s="444">
        <f t="shared" ca="1" si="109"/>
        <v>-52761707.906801149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-52761707.906801149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-219840.44961167144</v>
      </c>
      <c r="L1415" s="444">
        <f t="shared" ca="1" si="109"/>
        <v>-52981548.356412821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-52981548.356412821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-220756.45148505337</v>
      </c>
      <c r="L1416" s="444">
        <f t="shared" ca="1" si="109"/>
        <v>-53202304.807897873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-53202304.807897873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-221676.27003290784</v>
      </c>
      <c r="L1417" s="444">
        <f t="shared" ca="1" si="109"/>
        <v>-53423981.077930778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-53423981.077930778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-222599.92115804495</v>
      </c>
      <c r="L1418" s="444">
        <f t="shared" ca="1" si="109"/>
        <v>-53646580.999088824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-53646580.999088824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-223527.42082953674</v>
      </c>
      <c r="L1419" s="444">
        <f t="shared" ca="1" si="109"/>
        <v>-53870108.419918358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-53870108.419918358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-224458.78508299316</v>
      </c>
      <c r="L1420" s="444">
        <f t="shared" ca="1" si="109"/>
        <v>-54094567.205001354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-54094567.205001354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-225394.03002083898</v>
      </c>
      <c r="L1421" s="444">
        <f t="shared" ca="1" si="109"/>
        <v>-54319961.235022195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-54319961.235022195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-226333.17181259248</v>
      </c>
      <c r="L1422" s="444">
        <f t="shared" ca="1" si="109"/>
        <v>-54546294.406834789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-54546294.406834789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-227276.22669514496</v>
      </c>
      <c r="L1423" s="444">
        <f t="shared" ca="1" si="109"/>
        <v>-54773570.633529931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-54773570.633529931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-228223.21097304136</v>
      </c>
      <c r="L1424" s="444">
        <f t="shared" ca="1" si="109"/>
        <v>-55001793.844502971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-55001793.844502971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-229174.14101876234</v>
      </c>
      <c r="L1425" s="444">
        <f t="shared" ca="1" si="109"/>
        <v>-55230967.985521734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-55230967.985521734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-230129.03327300726</v>
      </c>
      <c r="L1426" s="444">
        <f t="shared" ca="1" si="109"/>
        <v>-55461097.018794738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-55461097.018794738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-231087.90424497804</v>
      </c>
      <c r="L1427" s="444">
        <f t="shared" ca="1" si="109"/>
        <v>-55692184.923039719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-55692184.923039719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-232050.77051266548</v>
      </c>
      <c r="L1428" s="444">
        <f t="shared" ca="1" si="109"/>
        <v>-55924235.693552382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-55924235.693552382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-233017.64872313492</v>
      </c>
      <c r="L1429" s="444">
        <f t="shared" ca="1" si="109"/>
        <v>-56157253.342275515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-56157253.342275515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-233988.55559281464</v>
      </c>
      <c r="L1430" s="444">
        <f t="shared" ca="1" si="109"/>
        <v>-56391241.897868328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-56391241.897868328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-234963.50790778472</v>
      </c>
      <c r="L1431" s="444">
        <f t="shared" ca="1" si="109"/>
        <v>-56626205.405776113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-56626205.405776113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-235942.52252406714</v>
      </c>
      <c r="L1432" s="444">
        <f t="shared" ca="1" si="109"/>
        <v>-56862147.92830018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-56862147.92830018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-236925.61636791742</v>
      </c>
      <c r="L1433" s="444">
        <f t="shared" ca="1" si="109"/>
        <v>-57099073.544668093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-57099073.544668093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-237912.80643611707</v>
      </c>
      <c r="L1434" s="444">
        <f t="shared" ca="1" si="109"/>
        <v>-57336986.351104207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-57336986.351104207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-238904.10979626756</v>
      </c>
      <c r="L1435" s="444">
        <f t="shared" ca="1" si="109"/>
        <v>-57575890.460900478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-57575890.460900478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-239899.54358708533</v>
      </c>
      <c r="L1436" s="444">
        <f t="shared" ca="1" si="109"/>
        <v>-57815790.004487567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-57815790.004487567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-240899.12501869819</v>
      </c>
      <c r="L1437" s="444">
        <f t="shared" ca="1" si="109"/>
        <v>-58056689.129506268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-58056689.129506268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-241902.87137294278</v>
      </c>
      <c r="L1438" s="444">
        <f t="shared" ca="1" si="109"/>
        <v>-58298592.000879213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-58298592.000879213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-242910.80000366337</v>
      </c>
      <c r="L1439" s="444">
        <f t="shared" ca="1" si="109"/>
        <v>-58541502.800882876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-58541502.800882876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-243922.92833701201</v>
      </c>
      <c r="L1440" s="444">
        <f t="shared" ca="1" si="109"/>
        <v>-58785425.729219891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-58785425.729219891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-244939.27387174955</v>
      </c>
      <c r="L1441" s="444">
        <f t="shared" ca="1" si="109"/>
        <v>-59030365.003091641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-59030365.003091641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-245959.85417954851</v>
      </c>
      <c r="L1442" s="444">
        <f t="shared" ca="1" si="109"/>
        <v>-59276324.857271187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-59276324.857271187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-246984.68690529661</v>
      </c>
      <c r="L1443" s="444">
        <f t="shared" ca="1" si="109"/>
        <v>-59523309.544176482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-59523309.544176482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-248013.78976740199</v>
      </c>
      <c r="L1444" s="444">
        <f t="shared" ca="1" si="109"/>
        <v>-59771323.333943881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-59771323.333943881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-249047.1805580995</v>
      </c>
      <c r="L1445" s="444">
        <f t="shared" ca="1" si="109"/>
        <v>-60020370.514501981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-60020370.514501981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-250084.87714375826</v>
      </c>
      <c r="L1446" s="444">
        <f t="shared" ca="1" si="109"/>
        <v>-60270455.391645737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-60270455.391645737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-251126.89746519053</v>
      </c>
      <c r="L1447" s="444">
        <f t="shared" ca="1" si="109"/>
        <v>-60521582.289110929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-60521582.289110929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-252173.25953796221</v>
      </c>
      <c r="L1448" s="444">
        <f t="shared" ca="1" si="109"/>
        <v>-60773755.548648894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-60773755.548648894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-253223.98145270371</v>
      </c>
      <c r="L1449" s="444">
        <f t="shared" ca="1" si="109"/>
        <v>-61026979.530101597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-61026979.530101597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-254279.08137542332</v>
      </c>
      <c r="L1450" s="444">
        <f t="shared" ca="1" si="109"/>
        <v>-61281258.611477017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-61281258.611477017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-255338.57754782087</v>
      </c>
      <c r="L1451" s="444">
        <f t="shared" ca="1" si="109"/>
        <v>-61536597.189024836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-61536597.189024836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-256402.48828760351</v>
      </c>
      <c r="L1452" s="444">
        <f t="shared" ca="1" si="109"/>
        <v>-61792999.677312441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-61792999.677312441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-257470.83198880186</v>
      </c>
      <c r="L1453" s="444">
        <f t="shared" ca="1" si="109"/>
        <v>-62050470.509301245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-62050470.509301245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-258543.62712208854</v>
      </c>
      <c r="L1454" s="444">
        <f t="shared" ca="1" si="109"/>
        <v>-62309014.136423334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-62309014.136423334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-259620.89223509721</v>
      </c>
      <c r="L1455" s="444">
        <f t="shared" ca="1" si="109"/>
        <v>-62568635.028658435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-62568635.028658435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-260702.64595274351</v>
      </c>
      <c r="L1456" s="444">
        <f t="shared" ca="1" si="109"/>
        <v>-62829337.674611181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-62829337.674611181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-261788.90697754658</v>
      </c>
      <c r="L1457" s="444">
        <f t="shared" ca="1" si="109"/>
        <v>-63091126.58158873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-63091126.58158873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-262879.69408995309</v>
      </c>
      <c r="L1458" s="444">
        <f t="shared" ca="1" si="109"/>
        <v>-63354006.275678687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-63354006.275678687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-263975.02614866121</v>
      </c>
      <c r="L1459" s="444">
        <f t="shared" ca="1" si="109"/>
        <v>-63617981.301827349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-63617981.301827349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-265074.92209094728</v>
      </c>
      <c r="L1460" s="444">
        <f t="shared" ca="1" si="109"/>
        <v>-63883056.223918296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-63883056.223918296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-266179.40093299292</v>
      </c>
      <c r="L1461" s="444">
        <f t="shared" ca="1" si="109"/>
        <v>-64149235.624851286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-64149235.624851286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-267288.48177021369</v>
      </c>
      <c r="L1462" s="444">
        <f t="shared" ca="1" si="109"/>
        <v>-64416524.106621504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-64416524.106621504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-268402.18377758958</v>
      </c>
      <c r="L1463" s="444">
        <f t="shared" ca="1" si="109"/>
        <v>-64684926.290399097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-64684926.290399097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-269520.52620999626</v>
      </c>
      <c r="L1464" s="444">
        <f t="shared" ca="1" si="109"/>
        <v>-64954446.816609092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-64954446.816609092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-270643.52840253786</v>
      </c>
      <c r="L1465" s="444">
        <f t="shared" ca="1" si="109"/>
        <v>-65225090.345011629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-65225090.345011629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-271771.2097708818</v>
      </c>
      <c r="L1466" s="444">
        <f t="shared" ca="1" si="109"/>
        <v>-65496861.55478251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-65496861.55478251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-272903.58981159382</v>
      </c>
      <c r="L1467" s="444">
        <f t="shared" ca="1" si="109"/>
        <v>-65769765.144594103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-65769765.144594103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-274040.68810247543</v>
      </c>
      <c r="L1468" s="444">
        <f t="shared" ca="1" si="109"/>
        <v>-66043805.832696579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-66043805.832696579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-275182.5243029024</v>
      </c>
      <c r="L1469" s="444">
        <f t="shared" ca="1" si="109"/>
        <v>-66318988.356999479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-66318988.356999479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-276329.11815416452</v>
      </c>
      <c r="L1470" s="444">
        <f t="shared" ca="1" si="109"/>
        <v>-66595317.475153647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-66595317.475153647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-277480.48947980686</v>
      </c>
      <c r="L1471" s="444">
        <f t="shared" ca="1" si="109"/>
        <v>-66872797.964633457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-66872797.964633457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-278636.65818597272</v>
      </c>
      <c r="L1472" s="444">
        <f t="shared" ca="1" si="109"/>
        <v>-67151434.622819424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-67151434.622819424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-279797.6442617476</v>
      </c>
      <c r="L1473" s="444">
        <f t="shared" ca="1" si="109"/>
        <v>-67431232.267081171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-67431232.267081171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-280963.46777950489</v>
      </c>
      <c r="L1474" s="444">
        <f t="shared" ca="1" si="109"/>
        <v>-67712195.734860674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-67712195.734860674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-282134.14889525279</v>
      </c>
      <c r="L1475" s="444">
        <f t="shared" ca="1" si="109"/>
        <v>-67994329.883755922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-67994329.883755922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-283309.707848983</v>
      </c>
      <c r="L1476" s="444">
        <f t="shared" ca="1" si="109"/>
        <v>-68277639.591604903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-68277639.591604903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-284490.16496502043</v>
      </c>
      <c r="L1477" s="444">
        <f t="shared" ca="1" si="109"/>
        <v>-68562129.756569922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-68562129.756569922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-285675.54065237468</v>
      </c>
      <c r="L1478" s="444">
        <f t="shared" ca="1" si="109"/>
        <v>-68847805.297222301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-68847805.297222301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-286865.85540509294</v>
      </c>
      <c r="L1479" s="444">
        <f t="shared" ca="1" si="109"/>
        <v>-69134671.152627394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-69134671.152627394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-288061.12980261416</v>
      </c>
      <c r="L1480" s="444">
        <f t="shared" ca="1" si="109"/>
        <v>-69422732.282430008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-69422732.282430008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-289261.38451012503</v>
      </c>
      <c r="L1481" s="444">
        <f t="shared" ca="1" si="109"/>
        <v>-69711993.666940138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-69711993.666940138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-290466.64027891721</v>
      </c>
      <c r="L1482" s="444">
        <f t="shared" ca="1" si="109"/>
        <v>-70002460.307219058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-70002460.307219058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-291676.91794674605</v>
      </c>
      <c r="L1483" s="444">
        <f t="shared" ca="1" si="109"/>
        <v>-70294137.225165799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-70294137.225165799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-292892.23843819083</v>
      </c>
      <c r="L1484" s="444">
        <f t="shared" ca="1" si="109"/>
        <v>-70587029.463603988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-70587029.463603988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-294112.62276501663</v>
      </c>
      <c r="L1485" s="444">
        <f t="shared" ca="1" si="109"/>
        <v>-70881142.086369008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-70881142.086369008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-295338.09202653752</v>
      </c>
      <c r="L1486" s="444">
        <f t="shared" ca="1" si="109"/>
        <v>-71176480.17839554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-71176480.17839554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-296568.66740998143</v>
      </c>
      <c r="L1487" s="444">
        <f t="shared" ca="1" si="109"/>
        <v>-71473048.845805526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-71473048.845805526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-297804.37019085634</v>
      </c>
      <c r="L1488" s="444">
        <f t="shared" ca="1" si="109"/>
        <v>-71770853.215996385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-71770853.215996385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-299045.22173331829</v>
      </c>
      <c r="L1489" s="444">
        <f t="shared" ca="1" si="109"/>
        <v>-72069898.437729701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-72069898.437729701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-300291.24349054042</v>
      </c>
      <c r="L1490" s="444">
        <f t="shared" ca="1" si="109"/>
        <v>-72370189.681220248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-72370189.681220248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-301542.45700508438</v>
      </c>
      <c r="L1491" s="444">
        <f t="shared" ca="1" si="109"/>
        <v>-72671732.138225332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-72671732.138225332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-302798.8839092722</v>
      </c>
      <c r="L1492" s="444">
        <f t="shared" ca="1" si="109"/>
        <v>-72974531.022134602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-72974531.022134602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-304060.54592556081</v>
      </c>
      <c r="L1493" s="444">
        <f t="shared" ca="1" si="109"/>
        <v>-73278591.56806016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-73278591.56806016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-305327.46486691735</v>
      </c>
      <c r="L1494" s="444">
        <f t="shared" ca="1" si="109"/>
        <v>-73583919.032927081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-73583919.032927081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-306599.66263719619</v>
      </c>
      <c r="L1495" s="444">
        <f t="shared" ca="1" si="109"/>
        <v>-73890518.69556427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-73890518.69556427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-307877.16123151779</v>
      </c>
      <c r="L1496" s="444">
        <f t="shared" ca="1" si="109"/>
        <v>-74198395.856795788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-74198395.856795788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-309159.98273664911</v>
      </c>
      <c r="L1497" s="444">
        <f t="shared" ca="1" si="109"/>
        <v>-74507555.839532435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-74507555.839532435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-310448.14933138515</v>
      </c>
      <c r="L1498" s="444">
        <f t="shared" ca="1" si="109"/>
        <v>-74818003.988863826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-74818003.988863826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-311741.68328693259</v>
      </c>
      <c r="L1499" s="444">
        <f t="shared" ca="1" si="109"/>
        <v>-75129745.672150761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-75129745.672150761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-313040.60696729482</v>
      </c>
      <c r="L1500" s="444">
        <f t="shared" ca="1" si="109"/>
        <v>-75442786.279118061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-75442786.279118061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-314344.94282965857</v>
      </c>
      <c r="L1501" s="444">
        <f t="shared" ca="1" si="109"/>
        <v>-75757131.221947715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-75757131.221947715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-315654.71342478215</v>
      </c>
      <c r="L1502" s="444">
        <f t="shared" ca="1" si="109"/>
        <v>-76072785.935372502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-76072785.935372502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-316969.94139738544</v>
      </c>
      <c r="L1503" s="444">
        <f t="shared" ca="1" si="109"/>
        <v>-76389755.876769885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-76389755.876769885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-318290.64948654117</v>
      </c>
      <c r="L1504" s="444">
        <f t="shared" ca="1" si="109"/>
        <v>-76708046.526256427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-76708046.526256427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-319616.86052606843</v>
      </c>
      <c r="L1505" s="444">
        <f t="shared" ca="1" si="109"/>
        <v>-77027663.386782497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-77027663.386782497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-320948.59744492709</v>
      </c>
      <c r="L1506" s="444">
        <f t="shared" ca="1" si="109"/>
        <v>-77348611.984227419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-77348611.984227419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-322285.88326761423</v>
      </c>
      <c r="L1507" s="444">
        <f t="shared" ca="1" si="109"/>
        <v>-77670897.86749503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-77670897.86749503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-323628.74111456261</v>
      </c>
      <c r="L1508" s="444">
        <f t="shared" ca="1" si="109"/>
        <v>-77994526.608609587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-77994526.608609587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-324977.19420253992</v>
      </c>
      <c r="L1509" s="444">
        <f t="shared" ca="1" si="109"/>
        <v>-78319503.802812129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-78319503.802812129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-326331.26584505051</v>
      </c>
      <c r="L1510" s="444">
        <f t="shared" ca="1" si="109"/>
        <v>-78645835.068657175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-78645835.068657175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-327690.97945273825</v>
      </c>
      <c r="L1511" s="444">
        <f t="shared" ca="1" si="109"/>
        <v>-78973526.048109919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-78973526.048109919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-329056.35853379132</v>
      </c>
      <c r="L1512" s="444">
        <f t="shared" ca="1" si="109"/>
        <v>-79302582.406643704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-79302582.406643704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-330427.42669434875</v>
      </c>
      <c r="L1513" s="444">
        <f t="shared" ca="1" si="109"/>
        <v>-79633009.833338052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-79633009.833338052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-331804.20763890853</v>
      </c>
      <c r="L1514" s="444">
        <f t="shared" ca="1" si="109"/>
        <v>-79964814.040976956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-79964814.040976956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-333186.72517073731</v>
      </c>
      <c r="L1515" s="444">
        <f t="shared" ca="1" si="109"/>
        <v>-80298000.766147688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-80298000.766147688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-334575.00319228205</v>
      </c>
      <c r="L1516" s="444">
        <f t="shared" ca="1" si="109"/>
        <v>-80632575.769339964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-80632575.769339964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-335969.0657055832</v>
      </c>
      <c r="L1517" s="444">
        <f t="shared" ca="1" si="109"/>
        <v>-80968544.835045546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-80968544.835045546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-337368.93681268976</v>
      </c>
      <c r="L1518" s="444">
        <f t="shared" ca="1" si="109"/>
        <v>-81305913.77185823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-81305913.77185823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-338774.64071607596</v>
      </c>
      <c r="L1519" s="444">
        <f t="shared" ca="1" si="109"/>
        <v>-81644688.412574306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-81644688.412574306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-340186.20171905961</v>
      </c>
      <c r="L1520" s="444">
        <f t="shared" ca="1" si="109"/>
        <v>-81984874.614293367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-81984874.614293367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-341603.64422622236</v>
      </c>
      <c r="L1521" s="444">
        <f t="shared" ca="1" si="109"/>
        <v>-82326478.25851959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-82326478.25851959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-343026.99274383159</v>
      </c>
      <c r="L1522" s="444">
        <f t="shared" ca="1" si="109"/>
        <v>-82669505.251263425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-82669505.251263425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-344456.27188026428</v>
      </c>
      <c r="L1523" s="444">
        <f t="shared" ca="1" si="109"/>
        <v>-83013961.523143694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-83013961.523143694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-345891.50634643203</v>
      </c>
      <c r="L1524" s="444">
        <f t="shared" ca="1" si="109"/>
        <v>-83359853.029490128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-83359853.029490128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-347332.72095620888</v>
      </c>
      <c r="L1525" s="444">
        <f t="shared" ca="1" si="109"/>
        <v>-83707185.750446334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-83707185.750446334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-348779.94062685972</v>
      </c>
      <c r="L1526" s="444">
        <f t="shared" ca="1" si="109"/>
        <v>-84055965.691073194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-84055965.691073194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-350233.19037947163</v>
      </c>
      <c r="L1527" s="444">
        <f t="shared" ca="1" si="109"/>
        <v>-84406198.881452665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-84406198.881452665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-351692.49533938611</v>
      </c>
      <c r="L1528" s="444">
        <f t="shared" ca="1" si="109"/>
        <v>-84757891.376792043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-84757891.376792043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-353157.88073663349</v>
      </c>
      <c r="L1529" s="444">
        <f t="shared" ca="1" si="109"/>
        <v>-85111049.257528678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-85111049.257528678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-354629.37190636946</v>
      </c>
      <c r="L1530" s="444">
        <f t="shared" ca="1" si="109"/>
        <v>-85465678.629435048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-85465678.629435048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-356106.99428931269</v>
      </c>
      <c r="L1531" s="444">
        <f t="shared" ca="1" si="109"/>
        <v>-85821785.623724356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-85821785.623724356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-357590.77343218483</v>
      </c>
      <c r="L1532" s="444">
        <f t="shared" ca="1" si="109"/>
        <v>-86179376.397156537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-86179376.397156537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-359080.73498815222</v>
      </c>
      <c r="L1533" s="444">
        <f t="shared" ca="1" si="109"/>
        <v>-86538457.13214469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-86538457.13214469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-360576.90471726953</v>
      </c>
      <c r="L1534" s="444">
        <f t="shared" ca="1" si="109"/>
        <v>-86899034.036861956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-86899034.036861956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-362079.3084869248</v>
      </c>
      <c r="L1535" s="444">
        <f t="shared" ca="1" si="109"/>
        <v>-87261113.34534888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-87261113.34534888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-363587.97227228701</v>
      </c>
      <c r="L1536" s="444">
        <f t="shared" ca="1" si="109"/>
        <v>-87624701.317621171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-87624701.317621171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-365102.92215675488</v>
      </c>
      <c r="L1537" s="444">
        <f t="shared" ca="1" si="109"/>
        <v>-87989804.239777923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-87989804.239777923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-366624.18433240801</v>
      </c>
      <c r="L1538" s="444">
        <f t="shared" ref="L1538:L1792" ca="1" si="114">I1538-J1538+K1538</f>
        <v>-88356428.424110323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-88356428.424110323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-368151.7851004597</v>
      </c>
      <c r="L1539" s="444">
        <f t="shared" ca="1" si="114"/>
        <v>-88724580.209210783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-88724580.209210783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-369685.75087171159</v>
      </c>
      <c r="L1540" s="444">
        <f t="shared" ca="1" si="114"/>
        <v>-89094265.960082501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-89094265.960082501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-371226.10816701042</v>
      </c>
      <c r="L1541" s="444">
        <f t="shared" ca="1" si="114"/>
        <v>-89465492.068249509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-89465492.068249509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-372772.88361770631</v>
      </c>
      <c r="L1542" s="444">
        <f t="shared" ca="1" si="114"/>
        <v>-89838264.951867208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-89838264.951867208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-374326.10396611335</v>
      </c>
      <c r="L1543" s="444">
        <f t="shared" ca="1" si="114"/>
        <v>-90212591.055833325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-90212591.055833325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-375885.79606597219</v>
      </c>
      <c r="L1544" s="444">
        <f t="shared" ca="1" si="114"/>
        <v>-90588476.851899296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-90588476.851899296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-377451.98688291374</v>
      </c>
      <c r="L1545" s="444">
        <f t="shared" ca="1" si="114"/>
        <v>-90965928.838782206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-90965928.838782206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-379024.70349492587</v>
      </c>
      <c r="L1546" s="444">
        <f t="shared" ca="1" si="114"/>
        <v>-91344953.542277128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-91344953.542277128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-380603.97309282137</v>
      </c>
      <c r="L1547" s="444">
        <f t="shared" ca="1" si="114"/>
        <v>-91725557.515369952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-91725557.515369952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-382189.82298070815</v>
      </c>
      <c r="L1548" s="444">
        <f t="shared" ca="1" si="114"/>
        <v>-92107747.338350654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-92107747.338350654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-383782.28057646105</v>
      </c>
      <c r="L1549" s="444">
        <f t="shared" ca="1" si="114"/>
        <v>-92491529.618927121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-92491529.618927121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-385381.37341219635</v>
      </c>
      <c r="L1550" s="444">
        <f t="shared" ca="1" si="114"/>
        <v>-92876910.992339313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-92876910.992339313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-386987.12913474714</v>
      </c>
      <c r="L1551" s="444">
        <f t="shared" ca="1" si="114"/>
        <v>-93263898.121474057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-93263898.121474057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-388599.57550614187</v>
      </c>
      <c r="L1552" s="444">
        <f t="shared" ca="1" si="114"/>
        <v>-93652497.696980193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-93652497.696980193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-390218.74040408415</v>
      </c>
      <c r="L1553" s="444">
        <f t="shared" ca="1" si="114"/>
        <v>-94042716.437384278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-94042716.437384278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-391844.65182243451</v>
      </c>
      <c r="L1554" s="444">
        <f t="shared" ca="1" si="114"/>
        <v>-94434561.08920671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-94434561.08920671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-393477.33787169465</v>
      </c>
      <c r="L1555" s="444">
        <f t="shared" ca="1" si="114"/>
        <v>-94828038.427078411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-94828038.427078411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-395116.82677949336</v>
      </c>
      <c r="L1556" s="444">
        <f t="shared" ca="1" si="114"/>
        <v>-95223155.253857911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-95223155.253857911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-396763.1468910746</v>
      </c>
      <c r="L1557" s="444">
        <f t="shared" ca="1" si="114"/>
        <v>-95619918.400748983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-95619918.400748983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-398416.32666978741</v>
      </c>
      <c r="L1558" s="444">
        <f t="shared" ca="1" si="114"/>
        <v>-96018334.727418765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-96018334.727418765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-400076.39469757816</v>
      </c>
      <c r="L1559" s="444">
        <f t="shared" ca="1" si="114"/>
        <v>-96418411.122116342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-96418411.122116342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-401743.37967548473</v>
      </c>
      <c r="L1560" s="444">
        <f t="shared" ca="1" si="114"/>
        <v>-96820154.50179182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-96820154.50179182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-403417.31042413256</v>
      </c>
      <c r="L1561" s="444">
        <f t="shared" ca="1" si="114"/>
        <v>-97223571.812215954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-97223571.812215954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-405098.21588423313</v>
      </c>
      <c r="L1562" s="444">
        <f t="shared" ca="1" si="114"/>
        <v>-97628670.028100193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-97628670.028100193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-406786.12511708413</v>
      </c>
      <c r="L1563" s="444">
        <f t="shared" ca="1" si="114"/>
        <v>-98035456.153217271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-98035456.153217271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-408481.06730507198</v>
      </c>
      <c r="L1564" s="444">
        <f t="shared" ca="1" si="114"/>
        <v>-98443937.220522344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-98443937.220522344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-410183.07175217645</v>
      </c>
      <c r="L1565" s="444">
        <f t="shared" ca="1" si="114"/>
        <v>-98854120.29227452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-98854120.29227452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-411892.16788447718</v>
      </c>
      <c r="L1566" s="444">
        <f t="shared" ca="1" si="114"/>
        <v>-99266012.460159004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-99266012.460159004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-413608.38525066251</v>
      </c>
      <c r="L1567" s="444">
        <f t="shared" ca="1" si="114"/>
        <v>-99679620.845409662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-99679620.845409662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-415331.75352254027</v>
      </c>
      <c r="L1568" s="444">
        <f t="shared" ca="1" si="114"/>
        <v>-100094952.59893221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-100094952.59893221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-417062.30249555083</v>
      </c>
      <c r="L1569" s="444">
        <f t="shared" ca="1" si="114"/>
        <v>-100512014.90142776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-100512014.90142776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-418800.06208928232</v>
      </c>
      <c r="L1570" s="444">
        <f t="shared" ca="1" si="114"/>
        <v>-100930814.96351704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-100930814.96351704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-420545.06234798767</v>
      </c>
      <c r="L1571" s="444">
        <f t="shared" ca="1" si="114"/>
        <v>-101351360.02586503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-101351360.02586503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-422297.33344110427</v>
      </c>
      <c r="L1572" s="444">
        <f t="shared" ca="1" si="114"/>
        <v>-101773657.35930614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-101773657.35930614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-424056.90566377557</v>
      </c>
      <c r="L1573" s="444">
        <f t="shared" ca="1" si="114"/>
        <v>-102197714.26496992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-102197714.26496992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-425823.80943737464</v>
      </c>
      <c r="L1574" s="444">
        <f t="shared" ca="1" si="114"/>
        <v>-102623538.07440729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-102623538.07440729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-427598.07531003037</v>
      </c>
      <c r="L1575" s="444">
        <f t="shared" ca="1" si="114"/>
        <v>-103051136.14971733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-103051136.14971733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-429379.73395715555</v>
      </c>
      <c r="L1576" s="444">
        <f t="shared" ca="1" si="114"/>
        <v>-103480515.88367449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-103480515.88367449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-431168.81618197705</v>
      </c>
      <c r="L1577" s="444">
        <f t="shared" ca="1" si="114"/>
        <v>-103911684.69985646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-103911684.69985646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-432965.35291606857</v>
      </c>
      <c r="L1578" s="444">
        <f t="shared" ca="1" si="114"/>
        <v>-104344650.05277252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-104344650.05277252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-434769.37521988549</v>
      </c>
      <c r="L1579" s="444">
        <f t="shared" ca="1" si="114"/>
        <v>-104779419.4279924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-104779419.4279924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-436580.91428330168</v>
      </c>
      <c r="L1580" s="444">
        <f t="shared" ca="1" si="114"/>
        <v>-105216000.34227571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-105216000.34227571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-438400.00142614875</v>
      </c>
      <c r="L1581" s="444">
        <f t="shared" ca="1" si="114"/>
        <v>-105654400.34370185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-105654400.34370185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-440226.66809875774</v>
      </c>
      <c r="L1582" s="444">
        <f t="shared" ca="1" si="114"/>
        <v>-106094627.01180062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-106094627.01180062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-442060.94588250254</v>
      </c>
      <c r="L1583" s="444">
        <f t="shared" ca="1" si="114"/>
        <v>-106536687.95768312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-106536687.95768312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-443902.86649034626</v>
      </c>
      <c r="L1584" s="444">
        <f t="shared" ca="1" si="114"/>
        <v>-106980590.82417347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-106980590.82417347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-445752.46176738938</v>
      </c>
      <c r="L1585" s="444">
        <f t="shared" ca="1" si="114"/>
        <v>-107426343.28594086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-107426343.28594086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-447609.7636914202</v>
      </c>
      <c r="L1586" s="444">
        <f t="shared" ca="1" si="114"/>
        <v>-107873953.04963228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-107873953.04963228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-449474.80437346781</v>
      </c>
      <c r="L1587" s="444">
        <f t="shared" ca="1" si="114"/>
        <v>-108323427.85400575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-108323427.85400575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-451347.61605835729</v>
      </c>
      <c r="L1588" s="444">
        <f t="shared" ca="1" si="114"/>
        <v>-108774775.47006412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-108774775.47006412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-453228.23112526716</v>
      </c>
      <c r="L1589" s="444">
        <f t="shared" ca="1" si="114"/>
        <v>-109228003.70118938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-109228003.70118938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-455116.68208828912</v>
      </c>
      <c r="L1590" s="444">
        <f t="shared" ca="1" si="114"/>
        <v>-109683120.38327767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-109683120.38327767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-457013.00159699027</v>
      </c>
      <c r="L1591" s="444">
        <f t="shared" ca="1" si="114"/>
        <v>-110140133.38487466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-110140133.38487466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-458917.22243697767</v>
      </c>
      <c r="L1592" s="444">
        <f t="shared" ca="1" si="114"/>
        <v>-110599050.60731164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-110599050.60731164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-460829.37753046508</v>
      </c>
      <c r="L1593" s="444">
        <f t="shared" ca="1" si="114"/>
        <v>-111059879.98484211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-111059879.98484211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-462749.49993684213</v>
      </c>
      <c r="L1594" s="444">
        <f t="shared" ca="1" si="114"/>
        <v>-111522629.48477896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-111522629.48477896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-464677.62285324564</v>
      </c>
      <c r="L1595" s="444">
        <f t="shared" ca="1" si="114"/>
        <v>-111987307.1076322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-111987307.1076322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-466613.77961513418</v>
      </c>
      <c r="L1596" s="444">
        <f t="shared" ca="1" si="114"/>
        <v>-112453920.88724734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-112453920.88724734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-468558.00369686389</v>
      </c>
      <c r="L1597" s="444">
        <f t="shared" ca="1" si="114"/>
        <v>-112922478.8909442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-112922478.8909442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-470510.32871226739</v>
      </c>
      <c r="L1598" s="444">
        <f t="shared" ca="1" si="114"/>
        <v>-113392989.21965647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-113392989.21965647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-472470.78841523529</v>
      </c>
      <c r="L1599" s="444">
        <f t="shared" ca="1" si="114"/>
        <v>-113865460.00807171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-113865460.00807171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-474439.41670029872</v>
      </c>
      <c r="L1600" s="444">
        <f t="shared" ca="1" si="114"/>
        <v>-114339899.42477201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-114339899.42477201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-476416.24760321667</v>
      </c>
      <c r="L1601" s="444">
        <f t="shared" ca="1" si="114"/>
        <v>-114816315.67237523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-114816315.67237523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-478401.31530156347</v>
      </c>
      <c r="L1602" s="444">
        <f t="shared" ca="1" si="114"/>
        <v>-115294716.9876768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-115294716.9876768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-480394.65411531995</v>
      </c>
      <c r="L1603" s="444">
        <f t="shared" ca="1" si="114"/>
        <v>-115775111.64179212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-115775111.64179212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-482396.29850746715</v>
      </c>
      <c r="L1604" s="444">
        <f t="shared" ca="1" si="114"/>
        <v>-116257507.94029959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-116257507.94029959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-484406.28308458161</v>
      </c>
      <c r="L1605" s="444">
        <f t="shared" ca="1" si="114"/>
        <v>-116741914.22338417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-116741914.22338417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-486424.64259743411</v>
      </c>
      <c r="L1606" s="444">
        <f t="shared" ca="1" si="114"/>
        <v>-117228338.86598161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-117228338.86598161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-488451.41194158996</v>
      </c>
      <c r="L1607" s="444">
        <f t="shared" ca="1" si="114"/>
        <v>-117716790.2779232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-117716790.2779232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-490486.6261580133</v>
      </c>
      <c r="L1608" s="444">
        <f t="shared" ca="1" si="114"/>
        <v>-118207276.90408121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-118207276.90408121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-492530.32043367176</v>
      </c>
      <c r="L1609" s="444">
        <f t="shared" ca="1" si="114"/>
        <v>-118699807.22451489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-118699807.22451489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-494582.53010214539</v>
      </c>
      <c r="L1610" s="444">
        <f t="shared" ca="1" si="114"/>
        <v>-119194389.75461704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-119194389.75461704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-496643.29064423766</v>
      </c>
      <c r="L1611" s="444">
        <f t="shared" ca="1" si="114"/>
        <v>-119691033.04526128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-119691033.04526128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-498712.6376885887</v>
      </c>
      <c r="L1612" s="444">
        <f t="shared" ca="1" si="114"/>
        <v>-120189745.68294987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-120189745.68294987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-500790.60701229115</v>
      </c>
      <c r="L1613" s="444">
        <f t="shared" ca="1" si="114"/>
        <v>-120690536.28996216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-120690536.28996216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-502877.23454150901</v>
      </c>
      <c r="L1614" s="444">
        <f t="shared" ca="1" si="114"/>
        <v>-121193413.52450366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-121193413.52450366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-504972.55635209859</v>
      </c>
      <c r="L1615" s="444">
        <f t="shared" ca="1" si="114"/>
        <v>-121698386.08085576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-121698386.08085576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-507076.60867023235</v>
      </c>
      <c r="L1616" s="444">
        <f t="shared" ca="1" si="114"/>
        <v>-122205462.68952599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-122205462.68952599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-509189.42787302489</v>
      </c>
      <c r="L1617" s="444">
        <f t="shared" ca="1" si="114"/>
        <v>-122714652.11739902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-122714652.11739902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-511311.05048916256</v>
      </c>
      <c r="L1618" s="444">
        <f t="shared" ca="1" si="114"/>
        <v>-123225963.16788818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-123225963.16788818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-513441.51319953409</v>
      </c>
      <c r="L1619" s="444">
        <f t="shared" ca="1" si="114"/>
        <v>-123739404.68108772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-123739404.68108772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-515580.85283786547</v>
      </c>
      <c r="L1620" s="444">
        <f t="shared" ca="1" si="114"/>
        <v>-124254985.53392558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-124254985.53392558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-517729.10639135656</v>
      </c>
      <c r="L1621" s="444">
        <f t="shared" ca="1" si="114"/>
        <v>-124772714.64031693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-124772714.64031693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-519886.3110013206</v>
      </c>
      <c r="L1622" s="444">
        <f t="shared" ca="1" si="114"/>
        <v>-125292600.95131825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-125292600.95131825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-522052.50396382605</v>
      </c>
      <c r="L1623" s="444">
        <f t="shared" ca="1" si="114"/>
        <v>-125814653.45528208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-125814653.45528208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-524227.72273034201</v>
      </c>
      <c r="L1624" s="444">
        <f t="shared" ca="1" si="114"/>
        <v>-126338881.17801242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-126338881.17801242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-526412.0049083851</v>
      </c>
      <c r="L1625" s="444">
        <f t="shared" ca="1" si="114"/>
        <v>-126865293.1829208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-126865293.1829208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-528605.38826217002</v>
      </c>
      <c r="L1626" s="444">
        <f t="shared" ca="1" si="114"/>
        <v>-127393898.57118297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-127393898.57118297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-530807.91071326239</v>
      </c>
      <c r="L1627" s="444">
        <f t="shared" ca="1" si="114"/>
        <v>-127924706.48189622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-127924706.48189622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-533019.61034123437</v>
      </c>
      <c r="L1628" s="444">
        <f t="shared" ca="1" si="114"/>
        <v>-128457726.09223746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-128457726.09223746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-535240.52538432274</v>
      </c>
      <c r="L1629" s="444">
        <f t="shared" ca="1" si="114"/>
        <v>-128992966.61762178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-128992966.61762178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-537470.69424009079</v>
      </c>
      <c r="L1630" s="444">
        <f t="shared" ca="1" si="114"/>
        <v>-129530437.31186187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-129530437.31186187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-539710.15546609112</v>
      </c>
      <c r="L1631" s="444">
        <f t="shared" ca="1" si="114"/>
        <v>-130070147.46732797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-130070147.46732797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-541958.94778053323</v>
      </c>
      <c r="L1632" s="444">
        <f t="shared" ca="1" si="114"/>
        <v>-130612106.4151085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-130612106.4151085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-544217.11006295204</v>
      </c>
      <c r="L1633" s="444">
        <f t="shared" ca="1" si="114"/>
        <v>-131156323.52517146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-131156323.52517146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-546484.68135488103</v>
      </c>
      <c r="L1634" s="444">
        <f t="shared" ca="1" si="114"/>
        <v>-131702808.20652634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-131702808.20652634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-548761.70086052641</v>
      </c>
      <c r="L1635" s="444">
        <f t="shared" ca="1" si="114"/>
        <v>-132251569.90738687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-132251569.90738687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-551048.20794744533</v>
      </c>
      <c r="L1636" s="444">
        <f t="shared" ca="1" si="114"/>
        <v>-132802618.11533432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-132802618.11533432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-553344.24214722635</v>
      </c>
      <c r="L1637" s="444">
        <f t="shared" ca="1" si="114"/>
        <v>-133355962.35748154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-133355962.35748154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-555649.84315617313</v>
      </c>
      <c r="L1638" s="444">
        <f t="shared" ca="1" si="114"/>
        <v>-133911612.20063771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-133911612.20063771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-557965.05083599046</v>
      </c>
      <c r="L1639" s="444">
        <f t="shared" ca="1" si="114"/>
        <v>-134469577.2514737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-134469577.2514737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-560289.90521447372</v>
      </c>
      <c r="L1640" s="444">
        <f t="shared" ca="1" si="114"/>
        <v>-135029867.15668818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-135029867.15668818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-562624.44648620079</v>
      </c>
      <c r="L1641" s="444">
        <f t="shared" ca="1" si="114"/>
        <v>-135592491.60317439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-135592491.60317439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-564968.71501322661</v>
      </c>
      <c r="L1642" s="444">
        <f t="shared" ca="1" si="114"/>
        <v>-136157460.31818762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-136157460.31818762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-567322.75132578181</v>
      </c>
      <c r="L1643" s="444">
        <f t="shared" ca="1" si="114"/>
        <v>-136724783.06951341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-136724783.06951341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-569686.59612297255</v>
      </c>
      <c r="L1644" s="444">
        <f t="shared" ca="1" si="114"/>
        <v>-137294469.66563639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-137294469.66563639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-572060.29027348501</v>
      </c>
      <c r="L1645" s="444">
        <f t="shared" ca="1" si="114"/>
        <v>-137866529.95590988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-137866529.95590988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-574443.87481629115</v>
      </c>
      <c r="L1646" s="444">
        <f t="shared" ca="1" si="114"/>
        <v>-138440973.83072618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-138440973.83072618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-576837.39096135902</v>
      </c>
      <c r="L1647" s="444">
        <f t="shared" ca="1" si="114"/>
        <v>-139017811.22168753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-139017811.22168753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-579240.88009036472</v>
      </c>
      <c r="L1648" s="444">
        <f t="shared" ca="1" si="114"/>
        <v>-139597052.10177788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-139597052.10177788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-581654.38375740778</v>
      </c>
      <c r="L1649" s="444">
        <f t="shared" ca="1" si="114"/>
        <v>-140178706.48553529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-140178706.48553529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-584077.94368973037</v>
      </c>
      <c r="L1650" s="444">
        <f t="shared" ca="1" si="114"/>
        <v>-140762784.42922503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-140762784.42922503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-586511.60178843758</v>
      </c>
      <c r="L1651" s="444">
        <f t="shared" ca="1" si="114"/>
        <v>-141349296.03101346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-141349296.03101346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-588955.40012922278</v>
      </c>
      <c r="L1652" s="444">
        <f t="shared" ca="1" si="114"/>
        <v>-141938251.43114269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-141938251.43114269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-591409.38096309453</v>
      </c>
      <c r="L1653" s="444">
        <f t="shared" ca="1" si="114"/>
        <v>-142529660.81210577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-142529660.81210577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-593873.58671710733</v>
      </c>
      <c r="L1654" s="444">
        <f t="shared" ca="1" si="114"/>
        <v>-143123534.39882287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-143123534.39882287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-596348.05999509525</v>
      </c>
      <c r="L1655" s="444">
        <f t="shared" ca="1" si="114"/>
        <v>-143719882.45881796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-143719882.45881796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-598832.84357840812</v>
      </c>
      <c r="L1656" s="444">
        <f t="shared" ca="1" si="114"/>
        <v>-144318715.30239636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-144318715.30239636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-601327.98042665143</v>
      </c>
      <c r="L1657" s="444">
        <f t="shared" ca="1" si="114"/>
        <v>-144920043.282823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-144920043.282823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-603833.51367842918</v>
      </c>
      <c r="L1658" s="444">
        <f t="shared" ca="1" si="114"/>
        <v>-145523876.79650143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-145523876.79650143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-606349.48665208928</v>
      </c>
      <c r="L1659" s="444">
        <f t="shared" ca="1" si="114"/>
        <v>-146130226.2831535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-146130226.2831535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-608875.94284647296</v>
      </c>
      <c r="L1660" s="444">
        <f t="shared" ca="1" si="114"/>
        <v>-146739102.22599998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-146739102.22599998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-611412.92594166659</v>
      </c>
      <c r="L1661" s="444">
        <f t="shared" ca="1" si="114"/>
        <v>-147350515.15194166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-147350515.15194166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-613960.4797997569</v>
      </c>
      <c r="L1662" s="444">
        <f t="shared" ca="1" si="114"/>
        <v>-147964475.6317414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-147964475.6317414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-616518.64846558915</v>
      </c>
      <c r="L1663" s="444">
        <f t="shared" ca="1" si="114"/>
        <v>-148580994.28020701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-148580994.28020701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-619087.47616752924</v>
      </c>
      <c r="L1664" s="444">
        <f t="shared" ca="1" si="114"/>
        <v>-149200081.75637454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-149200081.75637454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-621667.0073182272</v>
      </c>
      <c r="L1665" s="444">
        <f t="shared" ca="1" si="114"/>
        <v>-149821748.76369277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-149821748.76369277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-624257.28651538654</v>
      </c>
      <c r="L1666" s="444">
        <f t="shared" ca="1" si="114"/>
        <v>-150446006.05020815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-150446006.05020815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-626858.35854253394</v>
      </c>
      <c r="L1667" s="444">
        <f t="shared" ca="1" si="114"/>
        <v>-151072864.40875068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-151072864.40875068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-629470.26836979447</v>
      </c>
      <c r="L1668" s="444">
        <f t="shared" ca="1" si="114"/>
        <v>-151702334.67712048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-151702334.67712048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-632093.06115466869</v>
      </c>
      <c r="L1669" s="444">
        <f t="shared" ca="1" si="114"/>
        <v>-152334427.73827514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-152334427.73827514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-634726.78224281303</v>
      </c>
      <c r="L1670" s="444">
        <f t="shared" ca="1" si="114"/>
        <v>-152969154.52051795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-152969154.52051795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-637371.47716882476</v>
      </c>
      <c r="L1671" s="444">
        <f t="shared" ca="1" si="114"/>
        <v>-153606525.99768677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-153606525.99768677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-640027.19165702816</v>
      </c>
      <c r="L1672" s="444">
        <f t="shared" ca="1" si="114"/>
        <v>-154246553.18934381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-154246553.18934381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-642693.97162226588</v>
      </c>
      <c r="L1673" s="444">
        <f t="shared" ca="1" si="114"/>
        <v>-154889247.16096607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-154889247.16096607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-645371.863170692</v>
      </c>
      <c r="L1674" s="444">
        <f t="shared" ca="1" si="114"/>
        <v>-155534619.02413675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-155534619.02413675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-648060.91260056978</v>
      </c>
      <c r="L1675" s="444">
        <f t="shared" ca="1" si="114"/>
        <v>-156182679.93673733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-156182679.93673733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-650761.16640307219</v>
      </c>
      <c r="L1676" s="444">
        <f t="shared" ca="1" si="114"/>
        <v>-156833441.10314041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-156833441.10314041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-653472.6712630851</v>
      </c>
      <c r="L1677" s="444">
        <f t="shared" ca="1" si="114"/>
        <v>-157486913.77440351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-157486913.77440351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-656195.47406001459</v>
      </c>
      <c r="L1678" s="444">
        <f t="shared" ca="1" si="114"/>
        <v>-158143109.24846354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-158143109.24846354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-658929.62186859804</v>
      </c>
      <c r="L1679" s="444">
        <f t="shared" ca="1" si="114"/>
        <v>-158802038.87033215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-158802038.87033215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-661675.16195971728</v>
      </c>
      <c r="L1680" s="444">
        <f t="shared" ca="1" si="114"/>
        <v>-159463714.03229186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-159463714.03229186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-664432.14180121606</v>
      </c>
      <c r="L1681" s="444">
        <f t="shared" ca="1" si="114"/>
        <v>-160128146.17409307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-160128146.17409307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-667200.60905872111</v>
      </c>
      <c r="L1682" s="444">
        <f t="shared" ca="1" si="114"/>
        <v>-160795346.78315178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-160795346.78315178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-669980.61159646569</v>
      </c>
      <c r="L1683" s="444">
        <f t="shared" ca="1" si="114"/>
        <v>-161465327.39474824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-161465327.39474824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-672772.19747811765</v>
      </c>
      <c r="L1684" s="444">
        <f t="shared" ca="1" si="114"/>
        <v>-162138099.59222636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-162138099.59222636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-675575.4149676098</v>
      </c>
      <c r="L1685" s="444">
        <f t="shared" ca="1" si="114"/>
        <v>-162813675.00719395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-162813675.00719395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-678390.31252997485</v>
      </c>
      <c r="L1686" s="444">
        <f t="shared" ca="1" si="114"/>
        <v>-163492065.31972393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-163492065.31972393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-681216.93883218302</v>
      </c>
      <c r="L1687" s="444">
        <f t="shared" ca="1" si="114"/>
        <v>-164173282.25855613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-164173282.25855613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-684055.34274398384</v>
      </c>
      <c r="L1688" s="444">
        <f t="shared" ca="1" si="114"/>
        <v>-164857337.60130012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-164857337.60130012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-686905.57333875052</v>
      </c>
      <c r="L1689" s="444">
        <f t="shared" ca="1" si="114"/>
        <v>-165544243.17463887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-165544243.17463887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-689767.67989432858</v>
      </c>
      <c r="L1690" s="444">
        <f t="shared" ca="1" si="114"/>
        <v>-166234010.8545332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-166234010.8545332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-692641.71189388831</v>
      </c>
      <c r="L1691" s="444">
        <f t="shared" ca="1" si="114"/>
        <v>-166926652.56642708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-166926652.56642708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-695527.71902677952</v>
      </c>
      <c r="L1692" s="444">
        <f t="shared" ca="1" si="114"/>
        <v>-167622180.28545386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-167622180.28545386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-698425.75118939101</v>
      </c>
      <c r="L1693" s="444">
        <f t="shared" ca="1" si="114"/>
        <v>-168320606.03664324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-168320606.03664324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-701335.85848601349</v>
      </c>
      <c r="L1694" s="444">
        <f t="shared" ca="1" si="114"/>
        <v>-169021941.89512926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-169021941.89512926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-704258.09122970526</v>
      </c>
      <c r="L1695" s="444">
        <f t="shared" ca="1" si="114"/>
        <v>-169726199.98635897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-169726199.98635897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-707192.49994316231</v>
      </c>
      <c r="L1696" s="444">
        <f t="shared" ca="1" si="114"/>
        <v>-170433392.48630214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-170433392.48630214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-710139.13535959227</v>
      </c>
      <c r="L1697" s="444">
        <f t="shared" ca="1" si="114"/>
        <v>-171143531.62166172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-171143531.62166172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-713098.04842359049</v>
      </c>
      <c r="L1698" s="444">
        <f t="shared" ca="1" si="114"/>
        <v>-171856629.67008531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-171856629.67008531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-716069.29029202217</v>
      </c>
      <c r="L1699" s="444">
        <f t="shared" ca="1" si="114"/>
        <v>-172572698.96037734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-172572698.96037734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-719052.91233490559</v>
      </c>
      <c r="L1700" s="444">
        <f t="shared" ca="1" si="114"/>
        <v>-173291751.87271225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-173291751.87271225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-722048.96613630105</v>
      </c>
      <c r="L1701" s="444">
        <f t="shared" ca="1" si="114"/>
        <v>-174013800.83884856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-174013800.83884856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-725057.50349520228</v>
      </c>
      <c r="L1702" s="444">
        <f t="shared" ca="1" si="114"/>
        <v>-174738858.34234378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-174738858.34234378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-728078.57642643235</v>
      </c>
      <c r="L1703" s="444">
        <f t="shared" ca="1" si="114"/>
        <v>-175466936.91877022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-175466936.91877022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-731112.23716154264</v>
      </c>
      <c r="L1704" s="444">
        <f t="shared" ca="1" si="114"/>
        <v>-176198049.15593177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-176198049.15593177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-734158.53814971575</v>
      </c>
      <c r="L1705" s="444">
        <f t="shared" ca="1" si="114"/>
        <v>-176932207.69408149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-176932207.69408149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-737217.53205867286</v>
      </c>
      <c r="L1706" s="444">
        <f t="shared" ca="1" si="114"/>
        <v>-177669425.22614017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-177669425.22614017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-740289.27177558409</v>
      </c>
      <c r="L1707" s="444">
        <f t="shared" ca="1" si="114"/>
        <v>-178409714.49791574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-178409714.49791574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-743373.81040798221</v>
      </c>
      <c r="L1708" s="444">
        <f t="shared" ca="1" si="114"/>
        <v>-179153088.30832374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-179153088.30832374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-746471.20128468226</v>
      </c>
      <c r="L1709" s="444">
        <f t="shared" ca="1" si="114"/>
        <v>-179899559.50960842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-179899559.50960842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-749581.49795670179</v>
      </c>
      <c r="L1710" s="444">
        <f t="shared" ca="1" si="114"/>
        <v>-180649141.00756511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-180649141.00756511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-752704.75419818796</v>
      </c>
      <c r="L1711" s="444">
        <f t="shared" ca="1" si="114"/>
        <v>-181401845.7617633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-181401845.7617633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-755841.02400734706</v>
      </c>
      <c r="L1712" s="444">
        <f t="shared" ca="1" si="114"/>
        <v>-182157686.78577065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-182157686.78577065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-758990.36160737777</v>
      </c>
      <c r="L1713" s="444">
        <f t="shared" ca="1" si="114"/>
        <v>-182916677.14737803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-182916677.14737803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-762152.82144740841</v>
      </c>
      <c r="L1714" s="444">
        <f t="shared" ca="1" si="114"/>
        <v>-183678829.96882543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-183678829.96882543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-765328.45820343925</v>
      </c>
      <c r="L1715" s="444">
        <f t="shared" ca="1" si="114"/>
        <v>-184444158.42702886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-184444158.42702886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-768517.32677928696</v>
      </c>
      <c r="L1716" s="444">
        <f t="shared" ca="1" si="114"/>
        <v>-185212675.75380814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-185212675.75380814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-771719.48230753397</v>
      </c>
      <c r="L1717" s="444">
        <f t="shared" ca="1" si="114"/>
        <v>-185984395.23611566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-185984395.23611566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-774934.98015048192</v>
      </c>
      <c r="L1718" s="444">
        <f t="shared" ca="1" si="114"/>
        <v>-186759330.21626616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-186759330.21626616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-778163.87590110896</v>
      </c>
      <c r="L1719" s="444">
        <f t="shared" ca="1" si="114"/>
        <v>-187537494.09216726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-187537494.09216726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-781406.22538403026</v>
      </c>
      <c r="L1720" s="444">
        <f t="shared" ca="1" si="114"/>
        <v>-188318900.31755129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-188318900.31755129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-784662.0846564637</v>
      </c>
      <c r="L1721" s="444">
        <f t="shared" ca="1" si="114"/>
        <v>-189103562.40220776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-189103562.40220776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-787931.51000919903</v>
      </c>
      <c r="L1722" s="444">
        <f t="shared" ca="1" si="114"/>
        <v>-189891493.91221696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-189891493.91221696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-791214.55796757061</v>
      </c>
      <c r="L1723" s="444">
        <f t="shared" ca="1" si="114"/>
        <v>-190682708.47018453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-190682708.47018453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-794511.28529243555</v>
      </c>
      <c r="L1724" s="444">
        <f t="shared" ca="1" si="114"/>
        <v>-191477219.75547698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-191477219.75547698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-797821.74898115406</v>
      </c>
      <c r="L1725" s="444">
        <f t="shared" ca="1" si="114"/>
        <v>-192275041.50445813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-192275041.50445813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-801146.00626857555</v>
      </c>
      <c r="L1726" s="444">
        <f t="shared" ca="1" si="114"/>
        <v>-193076187.51072669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-193076187.51072669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-804484.11462802789</v>
      </c>
      <c r="L1727" s="444">
        <f t="shared" ca="1" si="114"/>
        <v>-193880671.62535471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-193880671.62535471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-807836.13177231129</v>
      </c>
      <c r="L1728" s="444">
        <f t="shared" ca="1" si="114"/>
        <v>-194688507.75712702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-194688507.75712702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-811202.1156546959</v>
      </c>
      <c r="L1729" s="444">
        <f t="shared" ca="1" si="114"/>
        <v>-195499709.87278172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-195499709.87278172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-814582.12446992379</v>
      </c>
      <c r="L1730" s="444">
        <f t="shared" ca="1" si="114"/>
        <v>-196314291.99725166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-196314291.99725166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-817976.21665521525</v>
      </c>
      <c r="L1731" s="444">
        <f t="shared" ca="1" si="114"/>
        <v>-197132268.21390688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-197132268.21390688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-821384.45089127868</v>
      </c>
      <c r="L1732" s="444">
        <f t="shared" ca="1" si="114"/>
        <v>-197953652.66479817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-197953652.66479817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-824806.88610332576</v>
      </c>
      <c r="L1733" s="444">
        <f t="shared" ca="1" si="114"/>
        <v>-198778459.5509015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-198778459.5509015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-828243.58146208955</v>
      </c>
      <c r="L1734" s="444">
        <f t="shared" ca="1" si="114"/>
        <v>-199606703.13236359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-199606703.13236359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-831694.59638484824</v>
      </c>
      <c r="L1735" s="444">
        <f t="shared" ca="1" si="114"/>
        <v>-200438397.72874844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-200438397.72874844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-835159.99053645181</v>
      </c>
      <c r="L1736" s="444">
        <f t="shared" ca="1" si="114"/>
        <v>-201273557.71928489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-201273557.71928489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-838639.82383035368</v>
      </c>
      <c r="L1737" s="444">
        <f t="shared" ca="1" si="114"/>
        <v>-202112197.54311526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-202112197.54311526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-842134.15642964689</v>
      </c>
      <c r="L1738" s="444">
        <f t="shared" ca="1" si="114"/>
        <v>-202954331.69954491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-202954331.69954491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-845643.04874810379</v>
      </c>
      <c r="L1739" s="444">
        <f t="shared" ca="1" si="114"/>
        <v>-203799974.74829301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-203799974.74829301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-849166.56145122088</v>
      </c>
      <c r="L1740" s="444">
        <f t="shared" ca="1" si="114"/>
        <v>-204649141.30974424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-204649141.30974424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-852704.75545726763</v>
      </c>
      <c r="L1741" s="444">
        <f t="shared" ca="1" si="114"/>
        <v>-205501846.06520152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-205501846.06520152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-856257.69193833962</v>
      </c>
      <c r="L1742" s="444">
        <f t="shared" ca="1" si="114"/>
        <v>-206358103.75713986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-206358103.75713986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-859825.4323214161</v>
      </c>
      <c r="L1743" s="444">
        <f t="shared" ca="1" si="114"/>
        <v>-207217929.18946129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-207217929.18946129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-863408.03828942205</v>
      </c>
      <c r="L1744" s="444">
        <f t="shared" ca="1" si="114"/>
        <v>-208081337.22775072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-208081337.22775072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-867005.57178229466</v>
      </c>
      <c r="L1745" s="444">
        <f t="shared" ca="1" si="114"/>
        <v>-208948342.79953301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-208948342.79953301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-870618.09499805421</v>
      </c>
      <c r="L1746" s="444">
        <f t="shared" ca="1" si="114"/>
        <v>-209818960.89453107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-209818960.89453107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-874245.67039387941</v>
      </c>
      <c r="L1747" s="444">
        <f t="shared" ca="1" si="114"/>
        <v>-210693206.56492496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-210693206.56492496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-877888.36068718729</v>
      </c>
      <c r="L1748" s="444">
        <f t="shared" ca="1" si="114"/>
        <v>-211571094.92561215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-211571094.92561215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-881546.22885671724</v>
      </c>
      <c r="L1749" s="444">
        <f t="shared" ca="1" si="114"/>
        <v>-212452641.15446886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-212452641.15446886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-885219.33814362029</v>
      </c>
      <c r="L1750" s="444">
        <f t="shared" ca="1" si="114"/>
        <v>-213337860.49261248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-213337860.49261248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-888907.75205255207</v>
      </c>
      <c r="L1751" s="444">
        <f t="shared" ca="1" si="114"/>
        <v>-214226768.24466503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-214226768.24466503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-892611.53435277089</v>
      </c>
      <c r="L1752" s="444">
        <f t="shared" ca="1" si="114"/>
        <v>-215119379.77901781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-215119379.77901781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-896330.74907924072</v>
      </c>
      <c r="L1753" s="444">
        <f t="shared" ca="1" si="114"/>
        <v>-216015710.52809703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-216015710.52809703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-900065.46053373767</v>
      </c>
      <c r="L1754" s="444">
        <f t="shared" ca="1" si="114"/>
        <v>-216915775.98863077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-216915775.98863077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-903815.73328596144</v>
      </c>
      <c r="L1755" s="444">
        <f t="shared" ca="1" si="114"/>
        <v>-217819591.72191674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-217819591.72191674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-907581.63217465312</v>
      </c>
      <c r="L1756" s="444">
        <f t="shared" ca="1" si="114"/>
        <v>-218727173.35409138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-218727173.35409138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-911363.22230871406</v>
      </c>
      <c r="L1757" s="444">
        <f t="shared" ca="1" si="114"/>
        <v>-219638536.5764001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-219638536.5764001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-915160.56906833372</v>
      </c>
      <c r="L1758" s="444">
        <f t="shared" ca="1" si="114"/>
        <v>-220553697.14546844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-220553697.14546844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-918973.73810611863</v>
      </c>
      <c r="L1759" s="444">
        <f t="shared" ca="1" si="114"/>
        <v>-221472670.88357458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-221472670.88357458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-922802.79534822749</v>
      </c>
      <c r="L1760" s="444">
        <f t="shared" ca="1" si="114"/>
        <v>-222395473.6789228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-222395473.6789228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-926647.80699551152</v>
      </c>
      <c r="L1761" s="444">
        <f t="shared" ca="1" si="114"/>
        <v>-223322121.48591831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-223322121.48591831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-930508.83952465979</v>
      </c>
      <c r="L1762" s="444">
        <f t="shared" ca="1" si="114"/>
        <v>-224252630.32544297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-224252630.32544297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-934385.95968934556</v>
      </c>
      <c r="L1763" s="444">
        <f t="shared" ca="1" si="114"/>
        <v>-225187016.28513232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-225187016.28513232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-938279.23452138447</v>
      </c>
      <c r="L1764" s="444">
        <f t="shared" ca="1" si="114"/>
        <v>-226125295.51965371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-226125295.51965371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-942188.73133189045</v>
      </c>
      <c r="L1765" s="444">
        <f t="shared" ca="1" si="114"/>
        <v>-227067484.25098559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-227067484.25098559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-946114.51771243999</v>
      </c>
      <c r="L1766" s="444">
        <f t="shared" ca="1" si="114"/>
        <v>-228013598.76869804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-228013598.76869804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-950056.66153624165</v>
      </c>
      <c r="L1767" s="444">
        <f t="shared" ca="1" si="114"/>
        <v>-228963655.43023428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-228963655.43023428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-954015.23095930938</v>
      </c>
      <c r="L1768" s="444">
        <f t="shared" ca="1" si="114"/>
        <v>-229917670.66119358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-229917670.66119358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-957990.29442163999</v>
      </c>
      <c r="L1769" s="444">
        <f t="shared" ca="1" si="114"/>
        <v>-230875660.95561522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-230875660.95561522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-961981.9206483966</v>
      </c>
      <c r="L1770" s="444">
        <f t="shared" ca="1" si="114"/>
        <v>-231837642.87626362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-231837642.87626362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-965990.17865109839</v>
      </c>
      <c r="L1771" s="444">
        <f t="shared" ca="1" si="114"/>
        <v>-232803633.05491471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-232803633.05491471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-970015.13772881124</v>
      </c>
      <c r="L1772" s="444">
        <f t="shared" ca="1" si="114"/>
        <v>-233773648.19264352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-233773648.19264352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-974056.86746934813</v>
      </c>
      <c r="L1773" s="444">
        <f t="shared" ca="1" si="114"/>
        <v>-234747705.06011286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-234747705.06011286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-978115.43775047024</v>
      </c>
      <c r="L1774" s="444">
        <f t="shared" ca="1" si="114"/>
        <v>-235725820.49786332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-235725820.49786332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-982190.91874109732</v>
      </c>
      <c r="L1775" s="444">
        <f t="shared" ca="1" si="114"/>
        <v>-236708011.41660443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-236708011.41660443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-986283.38090251829</v>
      </c>
      <c r="L1776" s="444">
        <f t="shared" ca="1" si="114"/>
        <v>-237694294.79750696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-237694294.79750696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-990392.8949896124</v>
      </c>
      <c r="L1777" s="444">
        <f t="shared" ca="1" si="114"/>
        <v>-238684687.69249657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-238684687.69249657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-994519.53205206897</v>
      </c>
      <c r="L1778" s="444">
        <f t="shared" ca="1" si="114"/>
        <v>-239679207.22454864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-239679207.22454864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-998663.36343561916</v>
      </c>
      <c r="L1779" s="444">
        <f t="shared" ca="1" si="114"/>
        <v>-240677870.58798426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-240677870.58798426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-1002824.4607832676</v>
      </c>
      <c r="L1780" s="444">
        <f t="shared" ca="1" si="114"/>
        <v>-241680695.04876754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-241680695.04876754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-1007002.8960365314</v>
      </c>
      <c r="L1781" s="444">
        <f t="shared" ca="1" si="114"/>
        <v>-242687697.94480407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-242687697.94480407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-1011198.7414366835</v>
      </c>
      <c r="L1782" s="444">
        <f t="shared" ca="1" si="114"/>
        <v>-243698896.68624076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-243698896.68624076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-1015412.0695260032</v>
      </c>
      <c r="L1783" s="444">
        <f t="shared" ca="1" si="114"/>
        <v>-244714308.75576678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-244714308.75576678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-1019642.9531490281</v>
      </c>
      <c r="L1784" s="444">
        <f t="shared" ca="1" si="114"/>
        <v>-245733951.7089158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-245733951.7089158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-1023891.4654538156</v>
      </c>
      <c r="L1785" s="444">
        <f t="shared" ca="1" si="114"/>
        <v>-246757843.1743696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-246757843.1743696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-1028157.6798932068</v>
      </c>
      <c r="L1786" s="444">
        <f t="shared" ca="1" si="114"/>
        <v>-247786000.8542628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-247786000.8542628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-1032441.6702260951</v>
      </c>
      <c r="L1787" s="444">
        <f t="shared" ca="1" si="114"/>
        <v>-248818442.5244889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-248818442.5244889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-1036743.5105187037</v>
      </c>
      <c r="L1788" s="444">
        <f t="shared" ca="1" si="114"/>
        <v>-249855186.0350076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-249855186.0350076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-1041063.2751458649</v>
      </c>
      <c r="L1789" s="444">
        <f t="shared" ca="1" si="114"/>
        <v>-250896249.31015345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-250896249.31015345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-1045401.0387923062</v>
      </c>
      <c r="L1790" s="444">
        <f t="shared" ca="1" si="114"/>
        <v>-251941650.34894577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-251941650.34894577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-1049756.8764539408</v>
      </c>
      <c r="L1791" s="444">
        <f t="shared" ca="1" si="114"/>
        <v>-252991407.2253997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-252991407.2253997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-1054130.8634391655</v>
      </c>
      <c r="L1792" s="444">
        <f t="shared" ca="1" si="114"/>
        <v>-254045538.08883888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-254045538.08883888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-1058523.0753701618</v>
      </c>
      <c r="L1793" s="444">
        <f t="shared" ref="L1793:L2047" ca="1" si="119">I1793-J1793+K1793</f>
        <v>-255104061.16420904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-255104061.16420904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-1062933.5881842044</v>
      </c>
      <c r="L1794" s="444">
        <f t="shared" ca="1" si="119"/>
        <v>-256166994.75239325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-256166994.75239325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-1067362.4781349718</v>
      </c>
      <c r="L1795" s="444">
        <f t="shared" ca="1" si="119"/>
        <v>-257234357.23052821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-257234357.23052821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-1071809.8217938675</v>
      </c>
      <c r="L1796" s="444">
        <f t="shared" ca="1" si="119"/>
        <v>-258306167.05232206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-258306167.05232206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-1076275.6960513419</v>
      </c>
      <c r="L1797" s="444">
        <f t="shared" ca="1" si="119"/>
        <v>-259382442.74837339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-259382442.74837339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-1080760.1781182224</v>
      </c>
      <c r="L1798" s="444">
        <f t="shared" ca="1" si="119"/>
        <v>-260463202.92649162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-260463202.92649162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-1085263.3455270485</v>
      </c>
      <c r="L1799" s="444">
        <f t="shared" ca="1" si="119"/>
        <v>-261548466.27201867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-261548466.27201867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-1089785.2761334111</v>
      </c>
      <c r="L1800" s="444">
        <f t="shared" ca="1" si="119"/>
        <v>-262638251.54815209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-262638251.54815209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-1094326.0481173003</v>
      </c>
      <c r="L1801" s="444">
        <f t="shared" ca="1" si="119"/>
        <v>-263732577.5962694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-263732577.5962694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-1098885.7399844558</v>
      </c>
      <c r="L1802" s="444">
        <f t="shared" ca="1" si="119"/>
        <v>-264831463.33625385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-264831463.33625385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-1103464.4305677242</v>
      </c>
      <c r="L1803" s="444">
        <f t="shared" ca="1" si="119"/>
        <v>-265934927.76682156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-265934927.76682156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-1108062.1990284231</v>
      </c>
      <c r="L1804" s="444">
        <f t="shared" ca="1" si="119"/>
        <v>-267042989.96585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-267042989.96585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-1112679.1248577083</v>
      </c>
      <c r="L1805" s="444">
        <f t="shared" ca="1" si="119"/>
        <v>-268155669.09070769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-268155669.09070769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-1117315.2878779485</v>
      </c>
      <c r="L1806" s="444">
        <f t="shared" ca="1" si="119"/>
        <v>-269272984.37858564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-269272984.37858564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-1121970.7682441068</v>
      </c>
      <c r="L1807" s="444">
        <f t="shared" ca="1" si="119"/>
        <v>-270394955.14682972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-270394955.14682972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-1126645.6464451239</v>
      </c>
      <c r="L1808" s="444">
        <f t="shared" ca="1" si="119"/>
        <v>-271521600.79327482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-271521600.79327482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-1131340.0033053118</v>
      </c>
      <c r="L1809" s="444">
        <f t="shared" ca="1" si="119"/>
        <v>-272652940.79658014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-272652940.79658014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-1136053.9199857505</v>
      </c>
      <c r="L1810" s="444">
        <f t="shared" ca="1" si="119"/>
        <v>-273788994.71656591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-273788994.71656591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-1140787.4779856913</v>
      </c>
      <c r="L1811" s="444">
        <f t="shared" ca="1" si="119"/>
        <v>-274929782.19455159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-274929782.19455159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-1145540.7591439649</v>
      </c>
      <c r="L1812" s="444">
        <f t="shared" ca="1" si="119"/>
        <v>-276075322.95369554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-276075322.95369554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-1150313.8456403981</v>
      </c>
      <c r="L1813" s="444">
        <f t="shared" ca="1" si="119"/>
        <v>-277225636.79933596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-277225636.79933596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-1155106.8199972331</v>
      </c>
      <c r="L1814" s="444">
        <f t="shared" ca="1" si="119"/>
        <v>-278380743.61933321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-278380743.61933321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-1159919.7650805551</v>
      </c>
      <c r="L1815" s="444">
        <f t="shared" ca="1" si="119"/>
        <v>-279540663.38441378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-279540663.38441378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-1164752.7641017241</v>
      </c>
      <c r="L1816" s="444">
        <f t="shared" ca="1" si="119"/>
        <v>-280705416.14851552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-280705416.14851552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-1169605.9006188146</v>
      </c>
      <c r="L1817" s="444">
        <f t="shared" ca="1" si="119"/>
        <v>-281875022.04913431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-281875022.04913431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-1174479.2585380597</v>
      </c>
      <c r="L1818" s="444">
        <f t="shared" ca="1" si="119"/>
        <v>-283049501.30767238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-283049501.30767238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-1179372.9221153015</v>
      </c>
      <c r="L1819" s="444">
        <f t="shared" ca="1" si="119"/>
        <v>-284228874.22978771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-284228874.22978771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-1184286.9759574488</v>
      </c>
      <c r="L1820" s="444">
        <f t="shared" ca="1" si="119"/>
        <v>-285413161.20574516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-285413161.20574516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-1189221.5050239381</v>
      </c>
      <c r="L1821" s="444">
        <f t="shared" ca="1" si="119"/>
        <v>-286602382.71076912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-286602382.71076912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-1194176.5946282046</v>
      </c>
      <c r="L1822" s="444">
        <f t="shared" ca="1" si="119"/>
        <v>-287796559.30539733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-287796559.30539733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-1199152.3304391555</v>
      </c>
      <c r="L1823" s="444">
        <f t="shared" ca="1" si="119"/>
        <v>-288995711.63583648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-288995711.63583648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-1204148.7984826521</v>
      </c>
      <c r="L1824" s="444">
        <f t="shared" ca="1" si="119"/>
        <v>-290199860.43431914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-290199860.43431914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-1209166.0851429964</v>
      </c>
      <c r="L1825" s="444">
        <f t="shared" ca="1" si="119"/>
        <v>-291409026.51946211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-291409026.51946211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-1214204.2771644255</v>
      </c>
      <c r="L1826" s="444">
        <f t="shared" ca="1" si="119"/>
        <v>-292623230.79662651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-292623230.79662651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-1219263.4616526105</v>
      </c>
      <c r="L1827" s="444">
        <f t="shared" ca="1" si="119"/>
        <v>-293842494.25827914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-293842494.25827914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-1224343.7260761631</v>
      </c>
      <c r="L1828" s="444">
        <f t="shared" ca="1" si="119"/>
        <v>-295066837.98435533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-295066837.98435533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-1229445.1582681471</v>
      </c>
      <c r="L1829" s="444">
        <f t="shared" ca="1" si="119"/>
        <v>-296296283.14262348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-296296283.14262348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-1234567.8464275978</v>
      </c>
      <c r="L1830" s="444">
        <f t="shared" ca="1" si="119"/>
        <v>-297530850.9890511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-297530850.9890511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-1239711.8791210463</v>
      </c>
      <c r="L1831" s="444">
        <f t="shared" ca="1" si="119"/>
        <v>-298770562.86817217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-298770562.86817217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-1244877.3452840508</v>
      </c>
      <c r="L1832" s="444">
        <f t="shared" ca="1" si="119"/>
        <v>-300015440.21345621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-300015440.21345621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-1250064.3342227342</v>
      </c>
      <c r="L1833" s="444">
        <f t="shared" ca="1" si="119"/>
        <v>-301265504.54767895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-301265504.54767895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-1255272.9356153288</v>
      </c>
      <c r="L1834" s="444">
        <f t="shared" ca="1" si="119"/>
        <v>-302520777.48329425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-302520777.48329425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-1260503.239513726</v>
      </c>
      <c r="L1835" s="444">
        <f t="shared" ca="1" si="119"/>
        <v>-303781280.722808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-303781280.722808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-1265755.3363450333</v>
      </c>
      <c r="L1836" s="444">
        <f t="shared" ca="1" si="119"/>
        <v>-305047036.05915302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-305047036.05915302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-1271029.3169131377</v>
      </c>
      <c r="L1837" s="444">
        <f t="shared" ca="1" si="119"/>
        <v>-306318065.37606615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-306318065.37606615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-1276325.2724002756</v>
      </c>
      <c r="L1838" s="444">
        <f t="shared" ca="1" si="119"/>
        <v>-307594390.64846641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-307594390.64846641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-1281643.29436861</v>
      </c>
      <c r="L1839" s="444">
        <f t="shared" ca="1" si="119"/>
        <v>-308876033.94283503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-308876033.94283503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-1286983.4747618127</v>
      </c>
      <c r="L1840" s="444">
        <f t="shared" ca="1" si="119"/>
        <v>-310163017.41759682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-310163017.41759682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-1292345.9059066535</v>
      </c>
      <c r="L1841" s="444">
        <f t="shared" ca="1" si="119"/>
        <v>-311455363.32350349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-311455363.32350349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-1297730.6805145978</v>
      </c>
      <c r="L1842" s="444">
        <f t="shared" ca="1" si="119"/>
        <v>-312753094.00401807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-312753094.00401807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-1303137.8916834085</v>
      </c>
      <c r="L1843" s="444">
        <f t="shared" ca="1" si="119"/>
        <v>-314056231.89570147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-314056231.89570147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-1308567.6328987561</v>
      </c>
      <c r="L1844" s="444">
        <f t="shared" ca="1" si="119"/>
        <v>-315364799.52860022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-315364799.52860022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-1314019.9980358342</v>
      </c>
      <c r="L1845" s="444">
        <f t="shared" ca="1" si="119"/>
        <v>-316678819.52663606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-316678819.52663606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-1319495.0813609837</v>
      </c>
      <c r="L1846" s="444">
        <f t="shared" ca="1" si="119"/>
        <v>-317998314.60799706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-317998314.60799706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-1324992.9775333211</v>
      </c>
      <c r="L1847" s="444">
        <f t="shared" ca="1" si="119"/>
        <v>-319323307.5855304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-319323307.5855304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-1330513.7816063766</v>
      </c>
      <c r="L1848" s="444">
        <f t="shared" ca="1" si="119"/>
        <v>-320653821.36713678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-320653821.36713678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-1336057.5890297366</v>
      </c>
      <c r="L1849" s="444">
        <f t="shared" ca="1" si="119"/>
        <v>-321989878.95616651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-321989878.95616651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-1341624.4956506938</v>
      </c>
      <c r="L1850" s="444">
        <f t="shared" ca="1" si="119"/>
        <v>-323331503.45181721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-323331503.45181721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-1347214.5977159049</v>
      </c>
      <c r="L1851" s="444">
        <f t="shared" ca="1" si="119"/>
        <v>-324678718.04953313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-324678718.04953313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-1352827.9918730548</v>
      </c>
      <c r="L1852" s="444">
        <f t="shared" ca="1" si="119"/>
        <v>-326031546.04140615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-326031546.04140615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-1358464.7751725256</v>
      </c>
      <c r="L1853" s="444">
        <f t="shared" ca="1" si="119"/>
        <v>-327390010.81657869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-327390010.81657869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-1364125.0450690778</v>
      </c>
      <c r="L1854" s="444">
        <f t="shared" ca="1" si="119"/>
        <v>-328754135.86164778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-328754135.86164778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-1369808.8994235324</v>
      </c>
      <c r="L1855" s="444">
        <f t="shared" ca="1" si="119"/>
        <v>-330123944.76107132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-330123944.76107132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-1375516.4365044639</v>
      </c>
      <c r="L1856" s="444">
        <f t="shared" ca="1" si="119"/>
        <v>-331499461.19757581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-331499461.19757581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-1381247.7549898992</v>
      </c>
      <c r="L1857" s="444">
        <f t="shared" ca="1" si="119"/>
        <v>-332880708.95256573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-332880708.95256573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-1387002.9539690239</v>
      </c>
      <c r="L1858" s="444">
        <f t="shared" ca="1" si="119"/>
        <v>-334267711.90653473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-334267711.90653473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-1392782.1329438947</v>
      </c>
      <c r="L1859" s="444">
        <f t="shared" ca="1" si="119"/>
        <v>-335660494.0394786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-335660494.0394786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-1398585.3918311608</v>
      </c>
      <c r="L1860" s="444">
        <f t="shared" ca="1" si="119"/>
        <v>-337059079.43130976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-337059079.43130976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-1404412.8309637906</v>
      </c>
      <c r="L1861" s="444">
        <f t="shared" ca="1" si="119"/>
        <v>-338463492.26227355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-338463492.26227355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-1410264.5510928065</v>
      </c>
      <c r="L1862" s="444">
        <f t="shared" ca="1" si="119"/>
        <v>-339873756.81336635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-339873756.81336635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-1416140.6533890264</v>
      </c>
      <c r="L1863" s="444">
        <f t="shared" ca="1" si="119"/>
        <v>-341289897.46675539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-341289897.46675539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-1422041.2394448142</v>
      </c>
      <c r="L1864" s="444">
        <f t="shared" ca="1" si="119"/>
        <v>-342711938.70620018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-342711938.70620018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-1427966.4112758341</v>
      </c>
      <c r="L1865" s="444">
        <f t="shared" ca="1" si="119"/>
        <v>-344139905.11747605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-344139905.11747605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-1433916.2713228168</v>
      </c>
      <c r="L1866" s="444">
        <f t="shared" ca="1" si="119"/>
        <v>-345573821.38879889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-345573821.38879889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-1439890.9224533287</v>
      </c>
      <c r="L1867" s="444">
        <f t="shared" ca="1" si="119"/>
        <v>-347013712.31125224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-347013712.31125224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-1445890.4679635509</v>
      </c>
      <c r="L1868" s="444">
        <f t="shared" ca="1" si="119"/>
        <v>-348459602.77921581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-348459602.77921581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-1451915.0115800658</v>
      </c>
      <c r="L1869" s="444">
        <f t="shared" ca="1" si="119"/>
        <v>-349911517.79079586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-349911517.79079586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-1457964.6574616495</v>
      </c>
      <c r="L1870" s="444">
        <f t="shared" ca="1" si="119"/>
        <v>-351369482.44825751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-351369482.44825751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-1464039.510201073</v>
      </c>
      <c r="L1871" s="444">
        <f t="shared" ca="1" si="119"/>
        <v>-352833521.9584586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-352833521.9584586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-1470139.6748269107</v>
      </c>
      <c r="L1872" s="444">
        <f t="shared" ca="1" si="119"/>
        <v>-354303661.63328552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-354303661.63328552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-1476265.2568053564</v>
      </c>
      <c r="L1873" s="444">
        <f t="shared" ca="1" si="119"/>
        <v>-355779926.89009088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-355779926.89009088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-1482416.3620420452</v>
      </c>
      <c r="L1874" s="444">
        <f t="shared" ca="1" si="119"/>
        <v>-357262343.25213295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-357262343.25213295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-1488593.0968838872</v>
      </c>
      <c r="L1875" s="444">
        <f t="shared" ca="1" si="119"/>
        <v>-358750936.34901685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-358750936.34901685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-1494795.5681209036</v>
      </c>
      <c r="L1876" s="444">
        <f t="shared" ca="1" si="119"/>
        <v>-360245731.91713774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-360245731.91713774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-1501023.8829880739</v>
      </c>
      <c r="L1877" s="444">
        <f t="shared" ca="1" si="119"/>
        <v>-361746755.80012584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-361746755.80012584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-1507278.149167191</v>
      </c>
      <c r="L1878" s="444">
        <f t="shared" ca="1" si="119"/>
        <v>-363254033.94929302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-363254033.94929302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-1513558.474788721</v>
      </c>
      <c r="L1879" s="444">
        <f t="shared" ca="1" si="119"/>
        <v>-364767592.42408174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-364767592.42408174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-1519864.968433674</v>
      </c>
      <c r="L1880" s="444">
        <f t="shared" ca="1" si="119"/>
        <v>-366287457.39251542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-366287457.39251542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-1526197.739135481</v>
      </c>
      <c r="L1881" s="444">
        <f t="shared" ca="1" si="119"/>
        <v>-367813655.13165092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-367813655.13165092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-1532556.8963818788</v>
      </c>
      <c r="L1882" s="444">
        <f t="shared" ca="1" si="119"/>
        <v>-369346212.02803278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-369346212.02803278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-1538942.5501168033</v>
      </c>
      <c r="L1883" s="444">
        <f t="shared" ca="1" si="119"/>
        <v>-370885154.57814956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-370885154.57814956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-1545354.8107422898</v>
      </c>
      <c r="L1884" s="444">
        <f t="shared" ca="1" si="119"/>
        <v>-372430509.38889188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-372430509.38889188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-1551793.7891203829</v>
      </c>
      <c r="L1885" s="444">
        <f t="shared" ca="1" si="119"/>
        <v>-373982303.17801225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-373982303.17801225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-1558259.5965750511</v>
      </c>
      <c r="L1886" s="444">
        <f t="shared" ca="1" si="119"/>
        <v>-375540562.77458727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-375540562.77458727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-1564752.3448941137</v>
      </c>
      <c r="L1887" s="444">
        <f t="shared" ca="1" si="119"/>
        <v>-377105315.11948138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-377105315.11948138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-1571272.1463311724</v>
      </c>
      <c r="L1888" s="444">
        <f t="shared" ca="1" si="119"/>
        <v>-378676587.26581258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-378676587.26581258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-1577819.1136075524</v>
      </c>
      <c r="L1889" s="444">
        <f t="shared" ca="1" si="119"/>
        <v>-380254406.3794201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-380254406.3794201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-1584393.3599142504</v>
      </c>
      <c r="L1890" s="444">
        <f t="shared" ca="1" si="119"/>
        <v>-381838799.73933434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-381838799.73933434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-1590994.998913893</v>
      </c>
      <c r="L1891" s="444">
        <f t="shared" ca="1" si="119"/>
        <v>-383429794.73824823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-383429794.73824823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-1597624.144742701</v>
      </c>
      <c r="L1892" s="444">
        <f t="shared" ca="1" si="119"/>
        <v>-385027418.88299096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-385027418.88299096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-1604280.9120124623</v>
      </c>
      <c r="L1893" s="444">
        <f t="shared" ca="1" si="119"/>
        <v>-386631699.79500341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-386631699.79500341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-1610965.4158125143</v>
      </c>
      <c r="L1894" s="444">
        <f t="shared" ca="1" si="119"/>
        <v>-388242665.21081591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-388242665.21081591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-1617677.771711733</v>
      </c>
      <c r="L1895" s="444">
        <f t="shared" ca="1" si="119"/>
        <v>-389860342.98252761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-389860342.98252761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-1624418.0957605317</v>
      </c>
      <c r="L1896" s="444">
        <f t="shared" ca="1" si="119"/>
        <v>-391484761.07828814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-391484761.07828814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-1631186.5044928673</v>
      </c>
      <c r="L1897" s="444">
        <f t="shared" ca="1" si="119"/>
        <v>-393115947.58278102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-393115947.58278102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-1637983.1149282542</v>
      </c>
      <c r="L1898" s="444">
        <f t="shared" ca="1" si="119"/>
        <v>-394753930.69770926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-394753930.69770926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-1644808.0445737885</v>
      </c>
      <c r="L1899" s="444">
        <f t="shared" ca="1" si="119"/>
        <v>-396398738.74228305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-396398738.74228305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-1651661.4114261793</v>
      </c>
      <c r="L1900" s="444">
        <f t="shared" ca="1" si="119"/>
        <v>-398050400.15370923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-398050400.15370923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-1658543.3339737884</v>
      </c>
      <c r="L1901" s="444">
        <f t="shared" ca="1" si="119"/>
        <v>-399708943.487683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-399708943.487683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-1665453.9311986791</v>
      </c>
      <c r="L1902" s="444">
        <f t="shared" ca="1" si="119"/>
        <v>-401374397.41888165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-401374397.41888165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-1672393.3225786735</v>
      </c>
      <c r="L1903" s="444">
        <f t="shared" ca="1" si="119"/>
        <v>-403046790.74146032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-403046790.74146032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-1679361.6280894179</v>
      </c>
      <c r="L1904" s="444">
        <f t="shared" ca="1" si="119"/>
        <v>-404726152.36954975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-404726152.36954975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-1686358.9682064573</v>
      </c>
      <c r="L1905" s="444">
        <f t="shared" ca="1" si="119"/>
        <v>-406412511.33775622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-406412511.33775622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-1693385.4639073175</v>
      </c>
      <c r="L1906" s="444">
        <f t="shared" ca="1" si="119"/>
        <v>-408105896.80166352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-408105896.80166352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-1700441.2366735979</v>
      </c>
      <c r="L1907" s="444">
        <f t="shared" ca="1" si="119"/>
        <v>-409806338.03833711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-409806338.03833711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-1707526.4084930713</v>
      </c>
      <c r="L1908" s="444">
        <f t="shared" ca="1" si="119"/>
        <v>-411513864.44683015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-411513864.44683015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-1714641.1018617924</v>
      </c>
      <c r="L1909" s="444">
        <f t="shared" ca="1" si="119"/>
        <v>-413228505.54869193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-413228505.54869193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-1721785.4397862162</v>
      </c>
      <c r="L1910" s="444">
        <f t="shared" ca="1" si="119"/>
        <v>-414950290.98847812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-414950290.98847812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-1728959.5457853256</v>
      </c>
      <c r="L1911" s="444">
        <f t="shared" ca="1" si="119"/>
        <v>-416679250.53426343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-416679250.53426343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-1736163.5438927643</v>
      </c>
      <c r="L1912" s="444">
        <f t="shared" ca="1" si="119"/>
        <v>-418415414.07815617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-418415414.07815617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-1743397.558658984</v>
      </c>
      <c r="L1913" s="444">
        <f t="shared" ca="1" si="119"/>
        <v>-420158811.63681513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-420158811.63681513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-1750661.7151533966</v>
      </c>
      <c r="L1914" s="444">
        <f t="shared" ca="1" si="119"/>
        <v>-421909473.35196853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-421909473.35196853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-1757956.1389665355</v>
      </c>
      <c r="L1915" s="444">
        <f t="shared" ca="1" si="119"/>
        <v>-423667429.49093509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-423667429.49093509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-1765280.9562122296</v>
      </c>
      <c r="L1916" s="444">
        <f t="shared" ca="1" si="119"/>
        <v>-425432710.44714731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-425432710.44714731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-1772636.2935297803</v>
      </c>
      <c r="L1917" s="444">
        <f t="shared" ca="1" si="119"/>
        <v>-427205346.74067712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-427205346.74067712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-1780022.2780861545</v>
      </c>
      <c r="L1918" s="444">
        <f t="shared" ca="1" si="119"/>
        <v>-428985369.01876324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-428985369.01876324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-1787439.0375781802</v>
      </c>
      <c r="L1919" s="444">
        <f t="shared" ca="1" si="119"/>
        <v>-430772808.05634141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-430772808.05634141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-1794886.7002347559</v>
      </c>
      <c r="L1920" s="444">
        <f t="shared" ca="1" si="119"/>
        <v>-432567694.75657618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-432567694.75657618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-1802365.3948190673</v>
      </c>
      <c r="L1921" s="444">
        <f t="shared" ca="1" si="119"/>
        <v>-434370060.15139526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-434370060.15139526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-1809875.2506308137</v>
      </c>
      <c r="L1922" s="444">
        <f t="shared" ca="1" si="119"/>
        <v>-436179935.40202606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-436179935.40202606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-1817416.3975084419</v>
      </c>
      <c r="L1923" s="444">
        <f t="shared" ca="1" si="119"/>
        <v>-437997351.7995345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-437997351.7995345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-1824988.9658313936</v>
      </c>
      <c r="L1924" s="444">
        <f t="shared" ca="1" si="119"/>
        <v>-439822340.7653659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-439822340.7653659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-1832593.0865223578</v>
      </c>
      <c r="L1925" s="444">
        <f t="shared" ca="1" si="119"/>
        <v>-441654933.85188824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-441654933.85188824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-1840228.8910495345</v>
      </c>
      <c r="L1926" s="444">
        <f t="shared" ca="1" si="119"/>
        <v>-443495162.7429378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-443495162.7429378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-1847896.5114289075</v>
      </c>
      <c r="L1927" s="444">
        <f t="shared" ca="1" si="119"/>
        <v>-445343059.2543667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-445343059.2543667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-1855596.0802265282</v>
      </c>
      <c r="L1928" s="444">
        <f t="shared" ca="1" si="119"/>
        <v>-447198655.33459324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-447198655.33459324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-1863327.7305608052</v>
      </c>
      <c r="L1929" s="444">
        <f t="shared" ca="1" si="119"/>
        <v>-449061983.06515402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-449061983.06515402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-1871091.5961048082</v>
      </c>
      <c r="L1930" s="444">
        <f t="shared" ca="1" si="119"/>
        <v>-450933074.66125882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-450933074.66125882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-1878887.8110885783</v>
      </c>
      <c r="L1931" s="444">
        <f t="shared" ca="1" si="119"/>
        <v>-452811962.47234738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-452811962.47234738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-1886716.5103014475</v>
      </c>
      <c r="L1932" s="444">
        <f t="shared" ca="1" si="119"/>
        <v>-454698678.98264885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-454698678.98264885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-1894577.8290943701</v>
      </c>
      <c r="L1933" s="444">
        <f t="shared" ca="1" si="119"/>
        <v>-456593256.8117432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-456593256.8117432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-1902471.9033822634</v>
      </c>
      <c r="L1934" s="444">
        <f t="shared" ca="1" si="119"/>
        <v>-458495728.71512544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-458495728.71512544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-1910398.869646356</v>
      </c>
      <c r="L1935" s="444">
        <f t="shared" ca="1" si="119"/>
        <v>-460406127.58477181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-460406127.58477181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-1918358.8649365492</v>
      </c>
      <c r="L1936" s="444">
        <f t="shared" ca="1" si="119"/>
        <v>-462324486.44970834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-462324486.44970834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-1926352.0268737844</v>
      </c>
      <c r="L1937" s="444">
        <f t="shared" ca="1" si="119"/>
        <v>-464250838.47658211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-464250838.47658211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-1934378.4936524255</v>
      </c>
      <c r="L1938" s="444">
        <f t="shared" ca="1" si="119"/>
        <v>-466185216.97023451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-466185216.97023451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-1942438.4040426437</v>
      </c>
      <c r="L1939" s="444">
        <f t="shared" ca="1" si="119"/>
        <v>-468127655.37427717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-468127655.37427717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-1950531.8973928215</v>
      </c>
      <c r="L1940" s="444">
        <f t="shared" ca="1" si="119"/>
        <v>-470078187.27166998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-470078187.27166998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-1958659.1136319579</v>
      </c>
      <c r="L1941" s="444">
        <f t="shared" ca="1" si="119"/>
        <v>-472036846.38530195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-472036846.38530195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-1966820.1932720914</v>
      </c>
      <c r="L1942" s="444">
        <f t="shared" ca="1" si="119"/>
        <v>-474003666.57857406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-474003666.57857406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-1975015.2774107251</v>
      </c>
      <c r="L1943" s="444">
        <f t="shared" ca="1" si="119"/>
        <v>-475978681.85598481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-475978681.85598481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-1983244.5077332698</v>
      </c>
      <c r="L1944" s="444">
        <f t="shared" ca="1" si="119"/>
        <v>-477961926.36371809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-477961926.36371809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-1991508.026515492</v>
      </c>
      <c r="L1945" s="444">
        <f t="shared" ca="1" si="119"/>
        <v>-479953434.39023358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-479953434.39023358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-1999805.9766259731</v>
      </c>
      <c r="L1946" s="444">
        <f t="shared" ca="1" si="119"/>
        <v>-481953240.36685956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-481953240.36685956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-2008138.5015285814</v>
      </c>
      <c r="L1947" s="444">
        <f t="shared" ca="1" si="119"/>
        <v>-483961378.86838812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-483961378.86838812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-2016505.7452849504</v>
      </c>
      <c r="L1948" s="444">
        <f t="shared" ca="1" si="119"/>
        <v>-485977884.61367309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-485977884.61367309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-2024907.8525569711</v>
      </c>
      <c r="L1949" s="444">
        <f t="shared" ca="1" si="119"/>
        <v>-488002792.46623003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-488002792.46623003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-2033344.9686092918</v>
      </c>
      <c r="L1950" s="444">
        <f t="shared" ca="1" si="119"/>
        <v>-490036137.43483931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-490036137.43483931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-2041817.2393118304</v>
      </c>
      <c r="L1951" s="444">
        <f t="shared" ca="1" si="119"/>
        <v>-492077954.67415112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-492077954.67415112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-2050324.8111422963</v>
      </c>
      <c r="L1952" s="444">
        <f t="shared" ca="1" si="119"/>
        <v>-494128279.48529345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-494128279.48529345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-2058867.8311887227</v>
      </c>
      <c r="L1953" s="444">
        <f t="shared" ca="1" si="119"/>
        <v>-496187147.31648219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-496187147.31648219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-2067446.447152009</v>
      </c>
      <c r="L1954" s="444">
        <f t="shared" ca="1" si="119"/>
        <v>-498254593.7636342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-498254593.7636342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-2076060.807348476</v>
      </c>
      <c r="L1955" s="444">
        <f t="shared" ca="1" si="119"/>
        <v>-500330654.57098269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-500330654.57098269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-2084711.0607124278</v>
      </c>
      <c r="L1956" s="444">
        <f t="shared" ca="1" si="119"/>
        <v>-502415365.63169515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-502415365.63169515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-2093397.3567987301</v>
      </c>
      <c r="L1957" s="444">
        <f t="shared" ca="1" si="119"/>
        <v>-504508762.98849386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-504508762.98849386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-2102119.8457853906</v>
      </c>
      <c r="L1958" s="444">
        <f t="shared" ca="1" si="119"/>
        <v>-506610882.83427924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-506610882.83427924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-2110878.6784761637</v>
      </c>
      <c r="L1959" s="444">
        <f t="shared" ca="1" si="119"/>
        <v>-508721761.51275539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-508721761.51275539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-2119674.0063031474</v>
      </c>
      <c r="L1960" s="444">
        <f t="shared" ca="1" si="119"/>
        <v>-510841435.51905853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-510841435.51905853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-2128505.9813294103</v>
      </c>
      <c r="L1961" s="444">
        <f t="shared" ca="1" si="119"/>
        <v>-512969941.50038791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-512969941.50038791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-2137374.7562516159</v>
      </c>
      <c r="L1962" s="444">
        <f t="shared" ca="1" si="119"/>
        <v>-515107316.25663954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-515107316.25663954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-2146280.4844026645</v>
      </c>
      <c r="L1963" s="444">
        <f t="shared" ca="1" si="119"/>
        <v>-517253596.7410422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-517253596.7410422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-2155223.3197543425</v>
      </c>
      <c r="L1964" s="444">
        <f t="shared" ca="1" si="119"/>
        <v>-519408820.06079656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-519408820.06079656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-2164203.4169199853</v>
      </c>
      <c r="L1965" s="444">
        <f t="shared" ca="1" si="119"/>
        <v>-521573023.47771657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-521573023.47771657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-2173220.9311571522</v>
      </c>
      <c r="L1966" s="444">
        <f t="shared" ca="1" si="119"/>
        <v>-523746244.40887374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-523746244.40887374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-2182276.0183703075</v>
      </c>
      <c r="L1967" s="444">
        <f t="shared" ca="1" si="119"/>
        <v>-525928520.42724407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-525928520.42724407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-2191368.8351135165</v>
      </c>
      <c r="L1968" s="444">
        <f t="shared" ca="1" si="119"/>
        <v>-528119889.26235759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-528119889.26235759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-2200499.5385931567</v>
      </c>
      <c r="L1969" s="444">
        <f t="shared" ca="1" si="119"/>
        <v>-530320388.80095077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-530320388.80095077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-2209668.286670628</v>
      </c>
      <c r="L1970" s="444">
        <f t="shared" ca="1" si="119"/>
        <v>-532530057.08762139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-532530057.08762139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-2218875.237865089</v>
      </c>
      <c r="L1971" s="444">
        <f t="shared" ca="1" si="119"/>
        <v>-534748932.32548648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-534748932.32548648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-2228120.5513561936</v>
      </c>
      <c r="L1972" s="444">
        <f t="shared" ca="1" si="119"/>
        <v>-536977052.87684262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-536977052.87684262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-2237404.3869868442</v>
      </c>
      <c r="L1973" s="444">
        <f t="shared" ca="1" si="119"/>
        <v>-539214457.26382947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-539214457.26382947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-2246726.9052659562</v>
      </c>
      <c r="L1974" s="444">
        <f t="shared" ca="1" si="119"/>
        <v>-541461184.1690954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-541461184.1690954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-2256088.2673712308</v>
      </c>
      <c r="L1975" s="444">
        <f t="shared" ca="1" si="119"/>
        <v>-543717272.43646657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-543717272.43646657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-2265488.6351519441</v>
      </c>
      <c r="L1976" s="444">
        <f t="shared" ca="1" si="119"/>
        <v>-545982761.07161856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-545982761.07161856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-2274928.171131744</v>
      </c>
      <c r="L1977" s="444">
        <f t="shared" ca="1" si="119"/>
        <v>-548257689.24275029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-548257689.24275029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-2284407.0385114597</v>
      </c>
      <c r="L1978" s="444">
        <f t="shared" ca="1" si="119"/>
        <v>-550542096.2812618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-550542096.2812618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-2293925.4011719241</v>
      </c>
      <c r="L1979" s="444">
        <f t="shared" ca="1" si="119"/>
        <v>-552836021.68243372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-552836021.68243372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-2303483.423676807</v>
      </c>
      <c r="L1980" s="444">
        <f t="shared" ca="1" si="119"/>
        <v>-555139505.10611057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-555139505.10611057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-2313081.2712754607</v>
      </c>
      <c r="L1981" s="444">
        <f t="shared" ca="1" si="119"/>
        <v>-557452586.37738609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-557452586.37738609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-2322719.1099057752</v>
      </c>
      <c r="L1982" s="444">
        <f t="shared" ca="1" si="119"/>
        <v>-559775305.48729181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-559775305.48729181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-2332397.1061970494</v>
      </c>
      <c r="L1983" s="444">
        <f t="shared" ca="1" si="119"/>
        <v>-562107702.59348881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-562107702.59348881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-2342115.4274728699</v>
      </c>
      <c r="L1984" s="444">
        <f t="shared" ca="1" si="119"/>
        <v>-564449818.02096164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-564449818.02096164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-2351874.2417540066</v>
      </c>
      <c r="L1985" s="444">
        <f t="shared" ca="1" si="119"/>
        <v>-566801692.2627157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-566801692.2627157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-2361673.7177613154</v>
      </c>
      <c r="L1986" s="444">
        <f t="shared" ca="1" si="119"/>
        <v>-569163365.98047698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-569163365.98047698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-2371514.024918654</v>
      </c>
      <c r="L1987" s="444">
        <f t="shared" ca="1" si="119"/>
        <v>-571534880.00539565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-571534880.00539565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-2381395.3333558151</v>
      </c>
      <c r="L1988" s="444">
        <f t="shared" ca="1" si="119"/>
        <v>-573916275.33875144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-573916275.33875144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-2391317.8139114641</v>
      </c>
      <c r="L1989" s="444">
        <f t="shared" ca="1" si="119"/>
        <v>-576307593.15266287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-576307593.15266287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-2401281.6381360954</v>
      </c>
      <c r="L1990" s="444">
        <f t="shared" ca="1" si="119"/>
        <v>-578708874.79079902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-578708874.79079902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-2411286.9782949961</v>
      </c>
      <c r="L1991" s="444">
        <f t="shared" ca="1" si="119"/>
        <v>-581120161.76909399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-581120161.76909399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-2421334.0073712249</v>
      </c>
      <c r="L1992" s="444">
        <f t="shared" ca="1" si="119"/>
        <v>-583541495.77646518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-583541495.77646518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-2431422.8990686047</v>
      </c>
      <c r="L1993" s="444">
        <f t="shared" ca="1" si="119"/>
        <v>-585972918.67553377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-585972918.67553377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-2441553.8278147238</v>
      </c>
      <c r="L1994" s="444">
        <f t="shared" ca="1" si="119"/>
        <v>-588414472.50334847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-588414472.50334847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-2451726.9687639521</v>
      </c>
      <c r="L1995" s="444">
        <f t="shared" ca="1" si="119"/>
        <v>-590866199.47211242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-590866199.47211242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-2461942.4978004685</v>
      </c>
      <c r="L1996" s="444">
        <f t="shared" ca="1" si="119"/>
        <v>-593328141.96991289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-593328141.96991289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-2472200.5915413038</v>
      </c>
      <c r="L1997" s="444">
        <f t="shared" ca="1" si="119"/>
        <v>-595800342.56145418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-595800342.56145418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-2482501.4273393922</v>
      </c>
      <c r="L1998" s="444">
        <f t="shared" ca="1" si="119"/>
        <v>-598282843.98879361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-598282843.98879361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-2492845.1832866399</v>
      </c>
      <c r="L1999" s="444">
        <f t="shared" ca="1" si="119"/>
        <v>-600775689.17208028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-600775689.17208028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-2503232.0382170011</v>
      </c>
      <c r="L2000" s="444">
        <f t="shared" ca="1" si="119"/>
        <v>-603278921.21029723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-603278921.21029723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-2513662.171709572</v>
      </c>
      <c r="L2001" s="444">
        <f t="shared" ca="1" si="119"/>
        <v>-605792583.38200676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-605792583.38200676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-2524135.7640916947</v>
      </c>
      <c r="L2002" s="444">
        <f t="shared" ca="1" si="119"/>
        <v>-608316719.14609849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-608316719.14609849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-2534652.9964420772</v>
      </c>
      <c r="L2003" s="444">
        <f t="shared" ca="1" si="119"/>
        <v>-610851372.14254057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-610851372.14254057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-2545214.0505939191</v>
      </c>
      <c r="L2004" s="444">
        <f t="shared" ca="1" si="119"/>
        <v>-613396586.19313455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-613396586.19313455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-2555819.1091380604</v>
      </c>
      <c r="L2005" s="444">
        <f t="shared" ca="1" si="119"/>
        <v>-615952405.30227256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-615952405.30227256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-2566468.3554261355</v>
      </c>
      <c r="L2006" s="444">
        <f t="shared" ca="1" si="119"/>
        <v>-618518873.65769875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-618518873.65769875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-2577161.9735737448</v>
      </c>
      <c r="L2007" s="444">
        <f t="shared" ca="1" si="119"/>
        <v>-621096035.63127255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-621096035.63127255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-2587900.1484636357</v>
      </c>
      <c r="L2008" s="444">
        <f t="shared" ca="1" si="119"/>
        <v>-623683935.77973616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-623683935.77973616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-2598683.0657489006</v>
      </c>
      <c r="L2009" s="444">
        <f t="shared" ca="1" si="119"/>
        <v>-626282618.84548509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-626282618.84548509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-2609510.911856188</v>
      </c>
      <c r="L2010" s="444">
        <f t="shared" ca="1" si="119"/>
        <v>-628892129.75734127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-628892129.75734127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-2620383.8739889218</v>
      </c>
      <c r="L2011" s="444">
        <f t="shared" ca="1" si="119"/>
        <v>-631512513.63133013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-631512513.63133013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-2631302.1401305422</v>
      </c>
      <c r="L2012" s="444">
        <f t="shared" ca="1" si="119"/>
        <v>-634143815.77146065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-634143815.77146065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-2642265.8990477528</v>
      </c>
      <c r="L2013" s="444">
        <f t="shared" ca="1" si="119"/>
        <v>-636786081.67050838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-636786081.67050838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-2653275.3402937851</v>
      </c>
      <c r="L2014" s="444">
        <f t="shared" ca="1" si="119"/>
        <v>-639439357.01080215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-639439357.01080215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-2664330.6542116757</v>
      </c>
      <c r="L2015" s="444">
        <f t="shared" ca="1" si="119"/>
        <v>-642103687.66501379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-642103687.66501379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-2675432.0319375573</v>
      </c>
      <c r="L2016" s="444">
        <f t="shared" ca="1" si="119"/>
        <v>-644779119.69695139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-644779119.69695139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-2686579.665403964</v>
      </c>
      <c r="L2017" s="444">
        <f t="shared" ca="1" si="119"/>
        <v>-647465699.36235535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-647465699.36235535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-2697773.7473431472</v>
      </c>
      <c r="L2018" s="444">
        <f t="shared" ca="1" si="119"/>
        <v>-650163473.10969853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-650163473.10969853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-2709014.4712904105</v>
      </c>
      <c r="L2019" s="444">
        <f t="shared" ca="1" si="119"/>
        <v>-652872487.580989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-652872487.580989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-2720302.031587454</v>
      </c>
      <c r="L2020" s="444">
        <f t="shared" ca="1" si="119"/>
        <v>-655592789.61257648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-655592789.61257648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-2731636.6233857353</v>
      </c>
      <c r="L2021" s="444">
        <f t="shared" ca="1" si="119"/>
        <v>-658324426.23596227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-658324426.23596227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-2743018.4426498427</v>
      </c>
      <c r="L2022" s="444">
        <f t="shared" ca="1" si="119"/>
        <v>-661067444.67861211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-661067444.67861211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-2754447.6861608839</v>
      </c>
      <c r="L2023" s="444">
        <f t="shared" ca="1" si="119"/>
        <v>-663821892.36477304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-663821892.36477304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-2765924.5515198875</v>
      </c>
      <c r="L2024" s="444">
        <f t="shared" ca="1" si="119"/>
        <v>-666587816.91629291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-666587816.91629291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-2777449.2371512204</v>
      </c>
      <c r="L2025" s="444">
        <f t="shared" ca="1" si="119"/>
        <v>-669365266.15344417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-669365266.15344417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-2789021.9423060175</v>
      </c>
      <c r="L2026" s="444">
        <f t="shared" ca="1" si="119"/>
        <v>-672154288.09575021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-672154288.09575021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-2800642.8670656257</v>
      </c>
      <c r="L2027" s="444">
        <f t="shared" ca="1" si="119"/>
        <v>-674954930.96281588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-674954930.96281588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-2812312.212345066</v>
      </c>
      <c r="L2028" s="444">
        <f t="shared" ca="1" si="119"/>
        <v>-677767243.175161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-677767243.175161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-2824030.1798965042</v>
      </c>
      <c r="L2029" s="444">
        <f t="shared" ca="1" si="119"/>
        <v>-680591273.35505748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-680591273.35505748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-2835796.9723127396</v>
      </c>
      <c r="L2030" s="444">
        <f t="shared" ca="1" si="119"/>
        <v>-683427070.32737017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-683427070.32737017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-2847612.793030709</v>
      </c>
      <c r="L2031" s="444">
        <f t="shared" ca="1" si="119"/>
        <v>-686274683.12040091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-686274683.12040091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-2859477.8463350036</v>
      </c>
      <c r="L2032" s="444">
        <f t="shared" ca="1" si="119"/>
        <v>-689134160.96673596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-689134160.96673596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-2871392.3373614</v>
      </c>
      <c r="L2033" s="444">
        <f t="shared" ca="1" si="119"/>
        <v>-692005553.30409741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-692005553.30409741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-2883356.472100406</v>
      </c>
      <c r="L2034" s="444">
        <f t="shared" ca="1" si="119"/>
        <v>-694888909.77619779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-694888909.77619779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-2895370.4574008239</v>
      </c>
      <c r="L2035" s="444">
        <f t="shared" ca="1" si="119"/>
        <v>-697784280.23359859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-697784280.23359859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-2907434.5009733276</v>
      </c>
      <c r="L2036" s="444">
        <f t="shared" ca="1" si="119"/>
        <v>-700691714.73457193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-700691714.73457193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-2919548.8113940498</v>
      </c>
      <c r="L2037" s="444">
        <f t="shared" ca="1" si="119"/>
        <v>-703611263.54596603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-703611263.54596603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-2931713.598108192</v>
      </c>
      <c r="L2038" s="444">
        <f t="shared" ca="1" si="119"/>
        <v>-706542977.1440742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-706542977.1440742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-2943929.0714336424</v>
      </c>
      <c r="L2039" s="444">
        <f t="shared" ca="1" si="119"/>
        <v>-709486906.21550786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-709486906.21550786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-2956195.442564616</v>
      </c>
      <c r="L2040" s="444">
        <f t="shared" ca="1" si="119"/>
        <v>-712443101.65807247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-712443101.65807247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-2968512.9235753021</v>
      </c>
      <c r="L2041" s="444">
        <f t="shared" ca="1" si="119"/>
        <v>-715411614.58164775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-715411614.58164775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-2980881.7274235324</v>
      </c>
      <c r="L2042" s="444">
        <f t="shared" ca="1" si="119"/>
        <v>-718392496.3090713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-718392496.3090713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-2993302.0679544639</v>
      </c>
      <c r="L2043" s="444">
        <f t="shared" ca="1" si="119"/>
        <v>-721385798.37702572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-721385798.37702572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-3005774.1599042737</v>
      </c>
      <c r="L2044" s="444">
        <f t="shared" ca="1" si="119"/>
        <v>-724391572.53692997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-724391572.53692997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-3018298.218903875</v>
      </c>
      <c r="L2045" s="444">
        <f t="shared" ca="1" si="119"/>
        <v>-727409870.75583386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-727409870.75583386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-3030874.4614826413</v>
      </c>
      <c r="L2046" s="444">
        <f t="shared" ca="1" si="119"/>
        <v>-730440745.21731651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-730440745.21731651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-3043503.1050721519</v>
      </c>
      <c r="L2047" s="444">
        <f t="shared" ca="1" si="119"/>
        <v>-733484248.32238865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-733484248.32238865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-3056184.3680099528</v>
      </c>
      <c r="L2048" s="444">
        <f t="shared" ref="L2048:L2302" ca="1" si="124">I2048-J2048+K2048</f>
        <v>-736540432.69039857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-736540432.69039857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-3068918.4695433276</v>
      </c>
      <c r="L2049" s="444">
        <f t="shared" ca="1" si="124"/>
        <v>-739609351.15994191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-739609351.15994191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-3081705.6298330911</v>
      </c>
      <c r="L2050" s="444">
        <f t="shared" ca="1" si="124"/>
        <v>-742691056.78977501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-742691056.78977501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-3094546.069957396</v>
      </c>
      <c r="L2051" s="444">
        <f t="shared" ca="1" si="124"/>
        <v>-745785602.85973239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-745785602.85973239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-3107440.0119155515</v>
      </c>
      <c r="L2052" s="444">
        <f t="shared" ca="1" si="124"/>
        <v>-748893042.87164795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-748893042.87164795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-3120387.6786318664</v>
      </c>
      <c r="L2053" s="444">
        <f t="shared" ca="1" si="124"/>
        <v>-752013430.55027986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-752013430.55027986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-3133389.2939594993</v>
      </c>
      <c r="L2054" s="444">
        <f t="shared" ca="1" si="124"/>
        <v>-755146819.84423935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-755146819.84423935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-3146445.0826843306</v>
      </c>
      <c r="L2055" s="444">
        <f t="shared" ca="1" si="124"/>
        <v>-758293264.92692363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-758293264.92692363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-3159555.2705288483</v>
      </c>
      <c r="L2056" s="444">
        <f t="shared" ca="1" si="124"/>
        <v>-761452820.19745243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-761452820.19745243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-3172720.0841560517</v>
      </c>
      <c r="L2057" s="444">
        <f t="shared" ca="1" si="124"/>
        <v>-764625540.28160846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-764625540.28160846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-3185939.7511733687</v>
      </c>
      <c r="L2058" s="444">
        <f t="shared" ca="1" si="124"/>
        <v>-767811480.03278184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-767811480.03278184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-3199214.500136591</v>
      </c>
      <c r="L2059" s="444">
        <f t="shared" ca="1" si="124"/>
        <v>-771010694.53291845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-771010694.53291845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-3212544.5605538269</v>
      </c>
      <c r="L2060" s="444">
        <f t="shared" ca="1" si="124"/>
        <v>-774223239.09347224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-774223239.09347224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-3225930.1628894676</v>
      </c>
      <c r="L2061" s="444">
        <f t="shared" ca="1" si="124"/>
        <v>-777449169.25636172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-777449169.25636172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-3239371.538568174</v>
      </c>
      <c r="L2062" s="444">
        <f t="shared" ca="1" si="124"/>
        <v>-780688540.79492986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-780688540.79492986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-3252868.9199788743</v>
      </c>
      <c r="L2063" s="444">
        <f t="shared" ca="1" si="124"/>
        <v>-783941409.71490872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-783941409.71490872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-3266422.5404787865</v>
      </c>
      <c r="L2064" s="444">
        <f t="shared" ca="1" si="124"/>
        <v>-787207832.25538754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-787207832.25538754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-3280032.634397448</v>
      </c>
      <c r="L2065" s="444">
        <f t="shared" ca="1" si="124"/>
        <v>-790487864.88978505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-790487864.88978505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-3293699.4370407709</v>
      </c>
      <c r="L2066" s="444">
        <f t="shared" ca="1" si="124"/>
        <v>-793781564.32682586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-793781564.32682586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-3307423.1846951079</v>
      </c>
      <c r="L2067" s="444">
        <f t="shared" ca="1" si="124"/>
        <v>-797088987.51152098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-797088987.51152098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-3321204.1146313376</v>
      </c>
      <c r="L2068" s="444">
        <f t="shared" ca="1" si="124"/>
        <v>-800410191.62615228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-800410191.62615228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-3335042.4651089679</v>
      </c>
      <c r="L2069" s="444">
        <f t="shared" ca="1" si="124"/>
        <v>-803745234.09126127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-803745234.09126127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-3348938.4753802554</v>
      </c>
      <c r="L2070" s="444">
        <f t="shared" ca="1" si="124"/>
        <v>-807094172.56664157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-807094172.56664157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-3362892.3856943399</v>
      </c>
      <c r="L2071" s="444">
        <f t="shared" ca="1" si="124"/>
        <v>-810457064.95233595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-810457064.95233595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-3376904.4373013997</v>
      </c>
      <c r="L2072" s="444">
        <f t="shared" ca="1" si="124"/>
        <v>-813833969.38963735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-813833969.38963735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-3390974.8724568221</v>
      </c>
      <c r="L2073" s="444">
        <f t="shared" ca="1" si="124"/>
        <v>-817224944.26209414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-817224944.26209414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-3405103.9344253922</v>
      </c>
      <c r="L2074" s="444">
        <f t="shared" ca="1" si="124"/>
        <v>-820630048.19651949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-820630048.19651949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-3419291.8674854976</v>
      </c>
      <c r="L2075" s="444">
        <f t="shared" ca="1" si="124"/>
        <v>-824049340.06400502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-824049340.06400502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-3433538.916933354</v>
      </c>
      <c r="L2076" s="444">
        <f t="shared" ca="1" si="124"/>
        <v>-827482878.98093832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-827482878.98093832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-3447845.3290872429</v>
      </c>
      <c r="L2077" s="444">
        <f t="shared" ca="1" si="124"/>
        <v>-830930724.31002557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-830930724.31002557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-3462211.3512917734</v>
      </c>
      <c r="L2078" s="444">
        <f t="shared" ca="1" si="124"/>
        <v>-834392935.66131735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-834392935.66131735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-3476637.2319221557</v>
      </c>
      <c r="L2079" s="444">
        <f t="shared" ca="1" si="124"/>
        <v>-837869572.8932395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-837869572.8932395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-3491123.2203884982</v>
      </c>
      <c r="L2080" s="444">
        <f t="shared" ca="1" si="124"/>
        <v>-841360696.11362803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-841360696.11362803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-3505669.5671401168</v>
      </c>
      <c r="L2081" s="444">
        <f t="shared" ca="1" si="124"/>
        <v>-844866365.68076813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-844866365.68076813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-3520276.5236698668</v>
      </c>
      <c r="L2082" s="444">
        <f t="shared" ca="1" si="124"/>
        <v>-848386642.20443797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-848386642.20443797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-3534944.3425184917</v>
      </c>
      <c r="L2083" s="444">
        <f t="shared" ca="1" si="124"/>
        <v>-851921586.54695642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-851921586.54695642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-3549673.2772789849</v>
      </c>
      <c r="L2084" s="444">
        <f t="shared" ca="1" si="124"/>
        <v>-855471259.82423544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-855471259.82423544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-3564463.582600981</v>
      </c>
      <c r="L2085" s="444">
        <f t="shared" ca="1" si="124"/>
        <v>-859035723.40683639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-859035723.40683639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-3579315.5141951516</v>
      </c>
      <c r="L2086" s="444">
        <f t="shared" ca="1" si="124"/>
        <v>-862615038.92103159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-862615038.92103159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-3594229.3288376317</v>
      </c>
      <c r="L2087" s="444">
        <f t="shared" ca="1" si="124"/>
        <v>-866209268.24986923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-866209268.24986923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-3609205.284374455</v>
      </c>
      <c r="L2088" s="444">
        <f t="shared" ca="1" si="124"/>
        <v>-869818473.5342437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-869818473.5342437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-3624243.6397260148</v>
      </c>
      <c r="L2089" s="444">
        <f t="shared" ca="1" si="124"/>
        <v>-873442717.17396975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-873442717.17396975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-3639344.6548915408</v>
      </c>
      <c r="L2090" s="444">
        <f t="shared" ca="1" si="124"/>
        <v>-877082061.82886124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-877082061.82886124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-3654508.5909535885</v>
      </c>
      <c r="L2091" s="444">
        <f t="shared" ca="1" si="124"/>
        <v>-880736570.41981483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-880736570.41981483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-3669735.7100825622</v>
      </c>
      <c r="L2092" s="444">
        <f t="shared" ca="1" si="124"/>
        <v>-884406306.12989736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-884406306.12989736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-3685026.2755412394</v>
      </c>
      <c r="L2093" s="444">
        <f t="shared" ca="1" si="124"/>
        <v>-888091332.40543854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-888091332.40543854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-3700380.5516893272</v>
      </c>
      <c r="L2094" s="444">
        <f t="shared" ca="1" si="124"/>
        <v>-891791712.95712793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-891791712.95712793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-3715798.803988033</v>
      </c>
      <c r="L2095" s="444">
        <f t="shared" ca="1" si="124"/>
        <v>-895507511.76111591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-895507511.76111591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-3731281.2990046497</v>
      </c>
      <c r="L2096" s="444">
        <f t="shared" ca="1" si="124"/>
        <v>-899238793.06012058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-899238793.06012058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-3746828.3044171692</v>
      </c>
      <c r="L2097" s="444">
        <f t="shared" ca="1" si="124"/>
        <v>-902985621.36453772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-902985621.36453772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-3762440.0890189069</v>
      </c>
      <c r="L2098" s="444">
        <f t="shared" ca="1" si="124"/>
        <v>-906748061.45355666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-906748061.45355666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-3778116.9227231527</v>
      </c>
      <c r="L2099" s="444">
        <f t="shared" ca="1" si="124"/>
        <v>-910526178.37627983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-910526178.37627983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-3793859.0765678324</v>
      </c>
      <c r="L2100" s="444">
        <f t="shared" ca="1" si="124"/>
        <v>-914320037.45284772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-914320037.45284772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-3809666.8227201989</v>
      </c>
      <c r="L2101" s="444">
        <f t="shared" ca="1" si="124"/>
        <v>-918129704.27556789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-918129704.27556789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-3825540.4344815328</v>
      </c>
      <c r="L2102" s="444">
        <f t="shared" ca="1" si="124"/>
        <v>-921955244.71004939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-921955244.71004939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-3841480.1862918725</v>
      </c>
      <c r="L2103" s="444">
        <f t="shared" ca="1" si="124"/>
        <v>-925796724.8963412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-925796724.8963412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-3857486.3537347554</v>
      </c>
      <c r="L2104" s="444">
        <f t="shared" ca="1" si="124"/>
        <v>-929654211.25007594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-929654211.25007594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-3873559.2135419832</v>
      </c>
      <c r="L2105" s="444">
        <f t="shared" ca="1" si="124"/>
        <v>-933527770.46361792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-933527770.46361792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-3889699.0435984079</v>
      </c>
      <c r="L2106" s="444">
        <f t="shared" ca="1" si="124"/>
        <v>-937417469.50721633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-937417469.50721633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-3905906.122946735</v>
      </c>
      <c r="L2107" s="444">
        <f t="shared" ca="1" si="124"/>
        <v>-941323375.63016307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-941323375.63016307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-3922180.7317923461</v>
      </c>
      <c r="L2108" s="444">
        <f t="shared" ca="1" si="124"/>
        <v>-945245556.3619554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-945245556.3619554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-3938523.1515081474</v>
      </c>
      <c r="L2109" s="444">
        <f t="shared" ca="1" si="124"/>
        <v>-949184079.5134635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-949184079.5134635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-3954933.6646394311</v>
      </c>
      <c r="L2110" s="444">
        <f t="shared" ca="1" si="124"/>
        <v>-953139013.17810297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-953139013.17810297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-3971412.5549087622</v>
      </c>
      <c r="L2111" s="444">
        <f t="shared" ca="1" si="124"/>
        <v>-957110425.73301172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-957110425.73301172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-3987960.1072208821</v>
      </c>
      <c r="L2112" s="444">
        <f t="shared" ca="1" si="124"/>
        <v>-961098385.84023261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-961098385.84023261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-4004576.6076676357</v>
      </c>
      <c r="L2113" s="444">
        <f t="shared" ca="1" si="124"/>
        <v>-965102962.4479003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-965102962.4479003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-4021262.343532918</v>
      </c>
      <c r="L2114" s="444">
        <f t="shared" ca="1" si="124"/>
        <v>-969124224.79143322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-969124224.79143322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-4038017.6032976382</v>
      </c>
      <c r="L2115" s="444">
        <f t="shared" ca="1" si="124"/>
        <v>-973162242.39473081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-973162242.39473081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-4054842.6766447118</v>
      </c>
      <c r="L2116" s="444">
        <f t="shared" ca="1" si="124"/>
        <v>-977217085.07137549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-977217085.07137549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-4071737.8544640648</v>
      </c>
      <c r="L2117" s="444">
        <f t="shared" ca="1" si="124"/>
        <v>-981288822.92583954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-981288822.92583954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-4088703.4288576646</v>
      </c>
      <c r="L2118" s="444">
        <f t="shared" ca="1" si="124"/>
        <v>-985377526.35469723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-985377526.35469723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-4105739.6931445715</v>
      </c>
      <c r="L2119" s="444">
        <f t="shared" ca="1" si="124"/>
        <v>-989483266.04784179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-989483266.04784179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-4122846.9418660072</v>
      </c>
      <c r="L2120" s="444">
        <f t="shared" ca="1" si="124"/>
        <v>-993606112.98970783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-993606112.98970783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-4140025.4707904491</v>
      </c>
      <c r="L2121" s="444">
        <f t="shared" ca="1" si="124"/>
        <v>-997746138.46049833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-997746138.46049833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-4157275.5769187436</v>
      </c>
      <c r="L2122" s="444">
        <f t="shared" ca="1" si="124"/>
        <v>-1001903414.0374171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-1001903414.0374171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-4174597.5584892374</v>
      </c>
      <c r="L2123" s="444">
        <f t="shared" ca="1" si="124"/>
        <v>-1006078011.5959063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-1006078011.5959063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-4191991.7149829431</v>
      </c>
      <c r="L2124" s="444">
        <f t="shared" ca="1" si="124"/>
        <v>-1010270003.3108892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-1010270003.3108892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-4209458.3471287051</v>
      </c>
      <c r="L2125" s="444">
        <f t="shared" ca="1" si="124"/>
        <v>-1014479461.658018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-1014479461.658018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-4226997.7569084084</v>
      </c>
      <c r="L2126" s="444">
        <f t="shared" ca="1" si="124"/>
        <v>-1018706459.4149264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-1018706459.4149264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-4244610.2475621933</v>
      </c>
      <c r="L2127" s="444">
        <f t="shared" ca="1" si="124"/>
        <v>-1022951069.6624886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-1022951069.6624886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-4262296.1235937029</v>
      </c>
      <c r="L2128" s="444">
        <f t="shared" ca="1" si="124"/>
        <v>-1027213365.7860823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-1027213365.7860823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-4280055.6907753423</v>
      </c>
      <c r="L2129" s="444">
        <f t="shared" ca="1" si="124"/>
        <v>-1031493421.4768577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-1031493421.4768577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-4297889.2561535733</v>
      </c>
      <c r="L2130" s="444">
        <f t="shared" ca="1" si="124"/>
        <v>-1035791310.7330112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-1035791310.7330112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-4315797.1280542128</v>
      </c>
      <c r="L2131" s="444">
        <f t="shared" ca="1" si="124"/>
        <v>-1040107107.8610655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-1040107107.8610655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-4333779.616087772</v>
      </c>
      <c r="L2132" s="444">
        <f t="shared" ca="1" si="124"/>
        <v>-1044440887.4771533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-1044440887.4771533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-4351837.0311548058</v>
      </c>
      <c r="L2133" s="444">
        <f t="shared" ca="1" si="124"/>
        <v>-1048792724.5083081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-1048792724.5083081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-4369969.6854512831</v>
      </c>
      <c r="L2134" s="444">
        <f t="shared" ca="1" si="124"/>
        <v>-1053162694.1937593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-1053162694.1937593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-4388177.8924739975</v>
      </c>
      <c r="L2135" s="444">
        <f t="shared" ca="1" si="124"/>
        <v>-1057550872.0862334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-1057550872.0862334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-4406461.967025972</v>
      </c>
      <c r="L2136" s="444">
        <f t="shared" ca="1" si="124"/>
        <v>-1061957334.0532594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-1061957334.0532594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-4424822.2252219133</v>
      </c>
      <c r="L2137" s="444">
        <f t="shared" ca="1" si="124"/>
        <v>-1066382156.2784812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-1066382156.2784812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-4443258.9844936719</v>
      </c>
      <c r="L2138" s="444">
        <f t="shared" ca="1" si="124"/>
        <v>-1070825415.2629749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-1070825415.2629749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-4461772.5635957289</v>
      </c>
      <c r="L2139" s="444">
        <f t="shared" ca="1" si="124"/>
        <v>-1075287187.8265705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-1075287187.8265705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-4480363.2826107107</v>
      </c>
      <c r="L2140" s="444">
        <f t="shared" ca="1" si="124"/>
        <v>-1079767551.1091812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-1079767551.1091812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-4499031.4629549216</v>
      </c>
      <c r="L2141" s="444">
        <f t="shared" ca="1" si="124"/>
        <v>-1084266582.5721362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-1084266582.5721362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-4517777.4273839006</v>
      </c>
      <c r="L2142" s="444">
        <f t="shared" ca="1" si="124"/>
        <v>-1088784359.9995201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-1088784359.9995201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-4536601.4999980005</v>
      </c>
      <c r="L2143" s="444">
        <f t="shared" ca="1" si="124"/>
        <v>-1093320961.4995182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-1093320961.4995182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-4555504.0062479926</v>
      </c>
      <c r="L2144" s="444">
        <f t="shared" ca="1" si="124"/>
        <v>-1097876465.5057662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-1097876465.5057662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-4574485.2729406925</v>
      </c>
      <c r="L2145" s="444">
        <f t="shared" ca="1" si="124"/>
        <v>-1102450950.7787068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-1102450950.7787068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-4593545.6282446114</v>
      </c>
      <c r="L2146" s="444">
        <f t="shared" ca="1" si="124"/>
        <v>-1107044496.4069514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-1107044496.4069514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-4612685.4016956305</v>
      </c>
      <c r="L2147" s="444">
        <f t="shared" ca="1" si="124"/>
        <v>-1111657181.8086472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-1111657181.8086472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-4631904.9242026964</v>
      </c>
      <c r="L2148" s="444">
        <f t="shared" ca="1" si="124"/>
        <v>-1116289086.7328498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-1116289086.7328498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-4651204.5280535407</v>
      </c>
      <c r="L2149" s="444">
        <f t="shared" ca="1" si="124"/>
        <v>-1120940291.2609034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-1120940291.2609034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-4670584.5469204308</v>
      </c>
      <c r="L2150" s="444">
        <f t="shared" ca="1" si="124"/>
        <v>-1125610875.8078239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-1125610875.8078239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-4690045.315865933</v>
      </c>
      <c r="L2151" s="444">
        <f t="shared" ca="1" si="124"/>
        <v>-1130300921.1236899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-1130300921.1236899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-4709587.1713487078</v>
      </c>
      <c r="L2152" s="444">
        <f t="shared" ca="1" si="124"/>
        <v>-1135010508.2950387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-1135010508.2950387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-4729210.4512293283</v>
      </c>
      <c r="L2153" s="444">
        <f t="shared" ca="1" si="124"/>
        <v>-1139739718.746268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-1139739718.746268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-4748915.4947761167</v>
      </c>
      <c r="L2154" s="444">
        <f t="shared" ca="1" si="124"/>
        <v>-1144488634.241044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-1144488634.241044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-4768702.642671017</v>
      </c>
      <c r="L2155" s="444">
        <f t="shared" ca="1" si="124"/>
        <v>-1149257336.8837152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-1149257336.8837152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-4788572.2370154802</v>
      </c>
      <c r="L2156" s="444">
        <f t="shared" ca="1" si="124"/>
        <v>-1154045909.1207306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-1154045909.1207306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-4808524.6213363772</v>
      </c>
      <c r="L2157" s="444">
        <f t="shared" ca="1" si="124"/>
        <v>-1158854433.7420671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-1158854433.7420671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-4828560.1405919464</v>
      </c>
      <c r="L2158" s="444">
        <f t="shared" ca="1" si="124"/>
        <v>-1163682993.882659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-1163682993.882659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-4848679.1411777455</v>
      </c>
      <c r="L2159" s="444">
        <f t="shared" ca="1" si="124"/>
        <v>-1168531673.0238366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-1168531673.0238366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-4868881.9709326522</v>
      </c>
      <c r="L2160" s="444">
        <f t="shared" ca="1" si="124"/>
        <v>-1173400554.9947693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-1173400554.9947693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-4889168.9791448722</v>
      </c>
      <c r="L2161" s="444">
        <f t="shared" ca="1" si="124"/>
        <v>-1178289723.9739141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-1178289723.9739141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-4909540.5165579757</v>
      </c>
      <c r="L2162" s="444">
        <f t="shared" ca="1" si="124"/>
        <v>-1183199264.4904721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-1183199264.4904721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-4929996.9353769673</v>
      </c>
      <c r="L2163" s="444">
        <f t="shared" ca="1" si="124"/>
        <v>-1188129261.425849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-1188129261.425849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-4950538.589274371</v>
      </c>
      <c r="L2164" s="444">
        <f t="shared" ca="1" si="124"/>
        <v>-1193079800.0151234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-1193079800.0151234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-4971165.8333963472</v>
      </c>
      <c r="L2165" s="444">
        <f t="shared" ca="1" si="124"/>
        <v>-1198050965.8485198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-1198050965.8485198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-4991879.0243688328</v>
      </c>
      <c r="L2166" s="444">
        <f t="shared" ca="1" si="124"/>
        <v>-1203042844.8728886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-1203042844.8728886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-5012678.520303702</v>
      </c>
      <c r="L2167" s="444">
        <f t="shared" ca="1" si="124"/>
        <v>-1208055523.3931923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-1208055523.3931923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-5033564.6808049679</v>
      </c>
      <c r="L2168" s="444">
        <f t="shared" ca="1" si="124"/>
        <v>-1213089088.0739973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-1213089088.0739973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-5054537.866974989</v>
      </c>
      <c r="L2169" s="444">
        <f t="shared" ca="1" si="124"/>
        <v>-1218143625.9409723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-1218143625.9409723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-5075598.4414207181</v>
      </c>
      <c r="L2170" s="444">
        <f t="shared" ca="1" si="124"/>
        <v>-1223219224.3823931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-1223219224.3823931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-5096746.7682599714</v>
      </c>
      <c r="L2171" s="444">
        <f t="shared" ca="1" si="124"/>
        <v>-1228315971.1506531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-1228315971.1506531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-5117983.2131277211</v>
      </c>
      <c r="L2172" s="444">
        <f t="shared" ca="1" si="124"/>
        <v>-1233433954.3637807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-1233433954.3637807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-5139308.1431824192</v>
      </c>
      <c r="L2173" s="444">
        <f t="shared" ca="1" si="124"/>
        <v>-1238573262.5069633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-1238573262.5069633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-5160721.9271123465</v>
      </c>
      <c r="L2174" s="444">
        <f t="shared" ca="1" si="124"/>
        <v>-1243733984.4340756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-1243733984.4340756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-5182224.9351419816</v>
      </c>
      <c r="L2175" s="444">
        <f t="shared" ca="1" si="124"/>
        <v>-1248916209.3692176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-1248916209.3692176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-5203817.5390384067</v>
      </c>
      <c r="L2176" s="444">
        <f t="shared" ca="1" si="124"/>
        <v>-1254120026.9082561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-1254120026.9082561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-5225500.1121177338</v>
      </c>
      <c r="L2177" s="444">
        <f t="shared" ca="1" si="124"/>
        <v>-1259345527.0203738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-1259345527.0203738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-5247273.0292515578</v>
      </c>
      <c r="L2178" s="444">
        <f t="shared" ca="1" si="124"/>
        <v>-1264592800.0496254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-1264592800.0496254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-5269136.6668734392</v>
      </c>
      <c r="L2179" s="444">
        <f t="shared" ca="1" si="124"/>
        <v>-1269861936.7164989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-1269861936.7164989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-5291091.4029854117</v>
      </c>
      <c r="L2180" s="444">
        <f t="shared" ca="1" si="124"/>
        <v>-1275153028.1194842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-1275153028.1194842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-5313137.6171645178</v>
      </c>
      <c r="L2181" s="444">
        <f t="shared" ca="1" si="124"/>
        <v>-1280466165.7366488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-1280466165.7366488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-5335275.6905693701</v>
      </c>
      <c r="L2182" s="444">
        <f t="shared" ca="1" si="124"/>
        <v>-1285801441.4272182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-1285801441.4272182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-5357506.0059467424</v>
      </c>
      <c r="L2183" s="444">
        <f t="shared" ca="1" si="124"/>
        <v>-1291158947.4331648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-1291158947.4331648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-5379828.9476381866</v>
      </c>
      <c r="L2184" s="444">
        <f t="shared" ca="1" si="124"/>
        <v>-1296538776.3808031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-1296538776.3808031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-5402244.9015866797</v>
      </c>
      <c r="L2185" s="444">
        <f t="shared" ca="1" si="124"/>
        <v>-1301941021.2823899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-1301941021.2823899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-5424754.255343291</v>
      </c>
      <c r="L2186" s="444">
        <f t="shared" ca="1" si="124"/>
        <v>-1307365775.5377331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-1307365775.5377331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-5447357.3980738875</v>
      </c>
      <c r="L2187" s="444">
        <f t="shared" ca="1" si="124"/>
        <v>-1312813132.935807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-1312813132.935807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-5470054.720565862</v>
      </c>
      <c r="L2188" s="444">
        <f t="shared" ca="1" si="124"/>
        <v>-1318283187.6563728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-1318283187.6563728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-5492846.6152348863</v>
      </c>
      <c r="L2189" s="444">
        <f t="shared" ca="1" si="124"/>
        <v>-1323776034.2716076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-1323776034.2716076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-5515733.4761316981</v>
      </c>
      <c r="L2190" s="444">
        <f t="shared" ca="1" si="124"/>
        <v>-1329291767.7477393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-1329291767.7477393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-5538715.6989489142</v>
      </c>
      <c r="L2191" s="444">
        <f t="shared" ca="1" si="124"/>
        <v>-1334830483.4466882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-1334830483.4466882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-5561793.6810278669</v>
      </c>
      <c r="L2192" s="444">
        <f t="shared" ca="1" si="124"/>
        <v>-1340392277.1277161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-1340392277.1277161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-5584967.8213654831</v>
      </c>
      <c r="L2193" s="444">
        <f t="shared" ca="1" si="124"/>
        <v>-1345977244.9490817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-1345977244.9490817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-5608238.5206211731</v>
      </c>
      <c r="L2194" s="444">
        <f t="shared" ca="1" si="124"/>
        <v>-1351585483.4697027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-1351585483.4697027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-5631606.1811237615</v>
      </c>
      <c r="L2195" s="444">
        <f t="shared" ca="1" si="124"/>
        <v>-1357217089.6508265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-1357217089.6508265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-5655071.2068784432</v>
      </c>
      <c r="L2196" s="444">
        <f t="shared" ca="1" si="124"/>
        <v>-1362872160.8577049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-1362872160.8577049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-5678634.0035737706</v>
      </c>
      <c r="L2197" s="444">
        <f t="shared" ca="1" si="124"/>
        <v>-1368550794.8612785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-1368550794.8612785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-5702294.9785886602</v>
      </c>
      <c r="L2198" s="444">
        <f t="shared" ca="1" si="124"/>
        <v>-1374253089.8398671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-1374253089.8398671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-5726054.5409994461</v>
      </c>
      <c r="L2199" s="444">
        <f t="shared" ca="1" si="124"/>
        <v>-1379979144.3808665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-1379979144.3808665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-5749913.1015869435</v>
      </c>
      <c r="L2200" s="444">
        <f t="shared" ca="1" si="124"/>
        <v>-1385729057.4824536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-1385729057.4824536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-5773871.0728435563</v>
      </c>
      <c r="L2201" s="444">
        <f t="shared" ca="1" si="124"/>
        <v>-1391502928.5552971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-1391502928.5552971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-5797928.8689804049</v>
      </c>
      <c r="L2202" s="444">
        <f t="shared" ca="1" si="124"/>
        <v>-1397300857.4242775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-1397300857.4242775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-5822086.9059344893</v>
      </c>
      <c r="L2203" s="444">
        <f t="shared" ca="1" si="124"/>
        <v>-1403122944.3302121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-1403122944.3302121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-5846345.6013758834</v>
      </c>
      <c r="L2204" s="444">
        <f t="shared" ca="1" si="124"/>
        <v>-1408969289.9315879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-1408969289.9315879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-5870705.3747149501</v>
      </c>
      <c r="L2205" s="444">
        <f t="shared" ca="1" si="124"/>
        <v>-1414839995.3063028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-1414839995.3063028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-5895166.6471095951</v>
      </c>
      <c r="L2206" s="444">
        <f t="shared" ca="1" si="124"/>
        <v>-1420735161.9534123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-1420735161.9534123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-5919729.8414725512</v>
      </c>
      <c r="L2207" s="444">
        <f t="shared" ca="1" si="124"/>
        <v>-1426654891.7948849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-1426654891.7948849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-5944395.382478687</v>
      </c>
      <c r="L2208" s="444">
        <f t="shared" ca="1" si="124"/>
        <v>-1432599287.1773636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-1432599287.1773636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-5969163.6965723485</v>
      </c>
      <c r="L2209" s="444">
        <f t="shared" ca="1" si="124"/>
        <v>-1438568450.8739359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-1438568450.8739359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-5994035.2119747326</v>
      </c>
      <c r="L2210" s="444">
        <f t="shared" ca="1" si="124"/>
        <v>-1444562486.0859106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-1444562486.0859106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-6019010.3586912937</v>
      </c>
      <c r="L2211" s="444">
        <f t="shared" ca="1" si="124"/>
        <v>-1450581496.4446018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-1450581496.4446018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-6044089.5685191741</v>
      </c>
      <c r="L2212" s="444">
        <f t="shared" ca="1" si="124"/>
        <v>-1456625586.0131209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-1456625586.0131209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-6069273.2750546699</v>
      </c>
      <c r="L2213" s="444">
        <f t="shared" ca="1" si="124"/>
        <v>-1462694859.2881756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-1462694859.2881756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-6094561.9137007315</v>
      </c>
      <c r="L2214" s="444">
        <f t="shared" ca="1" si="124"/>
        <v>-1468789421.2018764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-1468789421.2018764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-6119955.9216744853</v>
      </c>
      <c r="L2215" s="444">
        <f t="shared" ca="1" si="124"/>
        <v>-1474909377.1235509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-1474909377.1235509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-6145455.7380147949</v>
      </c>
      <c r="L2216" s="444">
        <f t="shared" ca="1" si="124"/>
        <v>-1481054832.8615656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-1481054832.8615656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-6171061.8035898563</v>
      </c>
      <c r="L2217" s="444">
        <f t="shared" ca="1" si="124"/>
        <v>-1487225894.6651554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-1487225894.6651554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-6196774.5611048145</v>
      </c>
      <c r="L2218" s="444">
        <f t="shared" ca="1" si="124"/>
        <v>-1493422669.2262602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-1493422669.2262602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-6222594.4551094174</v>
      </c>
      <c r="L2219" s="444">
        <f t="shared" ca="1" si="124"/>
        <v>-1499645263.6813695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-1499645263.6813695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-6248521.9320057062</v>
      </c>
      <c r="L2220" s="444">
        <f t="shared" ca="1" si="124"/>
        <v>-1505893785.6133752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-1505893785.6133752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-6274557.4400557298</v>
      </c>
      <c r="L2221" s="444">
        <f t="shared" ca="1" si="124"/>
        <v>-1512168343.053431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-1512168343.053431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-6300701.4293892961</v>
      </c>
      <c r="L2222" s="444">
        <f t="shared" ca="1" si="124"/>
        <v>-1518469044.4828203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-1518469044.4828203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-6326954.3520117514</v>
      </c>
      <c r="L2223" s="444">
        <f t="shared" ca="1" si="124"/>
        <v>-1524795998.834832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-1524795998.834832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-6353316.6618117997</v>
      </c>
      <c r="L2224" s="444">
        <f t="shared" ca="1" si="124"/>
        <v>-1531149315.4966438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-1531149315.4966438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-6379788.8145693494</v>
      </c>
      <c r="L2225" s="444">
        <f t="shared" ca="1" si="124"/>
        <v>-1537529104.311213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-1537529104.311213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-6406371.2679633871</v>
      </c>
      <c r="L2226" s="444">
        <f t="shared" ca="1" si="124"/>
        <v>-1543935475.5791764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-1543935475.5791764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-6433064.4815799017</v>
      </c>
      <c r="L2227" s="444">
        <f t="shared" ca="1" si="124"/>
        <v>-1550368540.0607564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-1550368540.0607564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-6459868.9169198181</v>
      </c>
      <c r="L2228" s="444">
        <f t="shared" ca="1" si="124"/>
        <v>-1556828408.9776762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-1556828408.9776762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-6486785.0374069838</v>
      </c>
      <c r="L2229" s="444">
        <f t="shared" ca="1" si="124"/>
        <v>-1563315194.0150831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-1563315194.0150831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-6513813.3083961792</v>
      </c>
      <c r="L2230" s="444">
        <f t="shared" ca="1" si="124"/>
        <v>-1569829007.3234792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-1569829007.3234792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-6540954.1971811634</v>
      </c>
      <c r="L2231" s="444">
        <f t="shared" ca="1" si="124"/>
        <v>-1576369961.5206604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-1576369961.5206604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-6568208.1730027515</v>
      </c>
      <c r="L2232" s="444">
        <f t="shared" ca="1" si="124"/>
        <v>-1582938169.6936631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-1582938169.6936631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-6595575.7070569294</v>
      </c>
      <c r="L2233" s="444">
        <f t="shared" ca="1" si="124"/>
        <v>-1589533745.4007201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-1589533745.4007201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-6623057.2725030007</v>
      </c>
      <c r="L2234" s="444">
        <f t="shared" ca="1" si="124"/>
        <v>-1596156802.673223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-1596156802.673223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-6650653.3444717629</v>
      </c>
      <c r="L2235" s="444">
        <f t="shared" ca="1" si="124"/>
        <v>-1602807456.0176947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-1602807456.0176947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-6678364.4000737276</v>
      </c>
      <c r="L2236" s="444">
        <f t="shared" ca="1" si="124"/>
        <v>-1609485820.4177685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-1609485820.4177685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-6706190.9184073685</v>
      </c>
      <c r="L2237" s="444">
        <f t="shared" ca="1" si="124"/>
        <v>-1616192011.3361759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-1616192011.3361759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-6734133.3805673998</v>
      </c>
      <c r="L2238" s="444">
        <f t="shared" ca="1" si="124"/>
        <v>-1622926144.7167432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-1622926144.7167432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-6762192.2696530968</v>
      </c>
      <c r="L2239" s="444">
        <f t="shared" ca="1" si="124"/>
        <v>-1629688336.9863963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-1629688336.9863963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-6790368.0707766516</v>
      </c>
      <c r="L2240" s="444">
        <f t="shared" ca="1" si="124"/>
        <v>-1636478705.057173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-1636478705.057173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-6818661.2710715542</v>
      </c>
      <c r="L2241" s="444">
        <f t="shared" ca="1" si="124"/>
        <v>-1643297366.3282447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-1643297366.3282447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-6847072.3597010197</v>
      </c>
      <c r="L2242" s="444">
        <f t="shared" ca="1" si="124"/>
        <v>-1650144438.6879456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-1650144438.6879456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-6875601.8278664397</v>
      </c>
      <c r="L2243" s="444">
        <f t="shared" ca="1" si="124"/>
        <v>-1657020040.5158122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-1657020040.5158122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-6904250.1688158838</v>
      </c>
      <c r="L2244" s="444">
        <f t="shared" ca="1" si="124"/>
        <v>-1663924290.684628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-1663924290.684628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-6933017.8778526168</v>
      </c>
      <c r="L2245" s="444">
        <f t="shared" ca="1" si="124"/>
        <v>-1670857308.5624807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-1670857308.5624807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-6961905.4523436697</v>
      </c>
      <c r="L2246" s="444">
        <f t="shared" ca="1" si="124"/>
        <v>-1677819214.0148244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-1677819214.0148244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-6990913.3917284347</v>
      </c>
      <c r="L2247" s="444">
        <f t="shared" ca="1" si="124"/>
        <v>-1684810127.4065528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-1684810127.4065528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-7020042.1975273034</v>
      </c>
      <c r="L2248" s="444">
        <f t="shared" ca="1" si="124"/>
        <v>-1691830169.6040802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-1691830169.6040802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-7049292.3733503353</v>
      </c>
      <c r="L2249" s="444">
        <f t="shared" ca="1" si="124"/>
        <v>-1698879461.9774306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-1698879461.9774306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-7078664.4249059595</v>
      </c>
      <c r="L2250" s="444">
        <f t="shared" ca="1" si="124"/>
        <v>-1705958126.4023366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-1705958126.4023366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-7108158.8600097345</v>
      </c>
      <c r="L2251" s="444">
        <f t="shared" ca="1" si="124"/>
        <v>-1713066285.2623463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-1713066285.2623463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-7137776.1885931091</v>
      </c>
      <c r="L2252" s="444">
        <f t="shared" ca="1" si="124"/>
        <v>-1720204061.4509394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-1720204061.4509394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-7167516.9227122469</v>
      </c>
      <c r="L2253" s="444">
        <f t="shared" ca="1" si="124"/>
        <v>-1727371578.3736517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-1727371578.3736517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-7197381.5765568819</v>
      </c>
      <c r="L2254" s="444">
        <f t="shared" ca="1" si="124"/>
        <v>-1734568959.9502087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-1734568959.9502087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-7227370.6664592028</v>
      </c>
      <c r="L2255" s="444">
        <f t="shared" ca="1" si="124"/>
        <v>-1741796330.6166677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-1741796330.6166677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-7257484.7109027812</v>
      </c>
      <c r="L2256" s="444">
        <f t="shared" ca="1" si="124"/>
        <v>-1749053815.3275704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-1749053815.3275704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-7287724.2305315444</v>
      </c>
      <c r="L2257" s="444">
        <f t="shared" ca="1" si="124"/>
        <v>-1756341539.5581019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-1756341539.5581019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-7318089.7481587576</v>
      </c>
      <c r="L2258" s="444">
        <f t="shared" ca="1" si="124"/>
        <v>-1763659629.3062606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-1763659629.3062606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-7348581.7887760857</v>
      </c>
      <c r="L2259" s="444">
        <f t="shared" ca="1" si="124"/>
        <v>-1771008211.0950367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-1771008211.0950367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-7379200.8795626527</v>
      </c>
      <c r="L2260" s="444">
        <f t="shared" ca="1" si="124"/>
        <v>-1778387411.9745994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-1778387411.9745994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-7409947.5498941643</v>
      </c>
      <c r="L2261" s="444">
        <f t="shared" ca="1" si="124"/>
        <v>-1785797359.5244935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-1785797359.5244935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-7440822.331352056</v>
      </c>
      <c r="L2262" s="444">
        <f t="shared" ca="1" si="124"/>
        <v>-1793238181.8558455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-1793238181.8558455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-7471825.7577326894</v>
      </c>
      <c r="L2263" s="444">
        <f t="shared" ca="1" si="124"/>
        <v>-1800710007.6135781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-1800710007.6135781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-7502958.3650565753</v>
      </c>
      <c r="L2264" s="444">
        <f t="shared" ca="1" si="124"/>
        <v>-1808212965.9786346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-1808212965.9786346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-7534220.6915776441</v>
      </c>
      <c r="L2265" s="444">
        <f t="shared" ca="1" si="124"/>
        <v>-1815747186.6702123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-1815747186.6702123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-7565613.2777925516</v>
      </c>
      <c r="L2266" s="444">
        <f t="shared" ca="1" si="124"/>
        <v>-1823312799.9480047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-1823312799.9480047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-7597136.6664500199</v>
      </c>
      <c r="L2267" s="444">
        <f t="shared" ca="1" si="124"/>
        <v>-1830909936.6144547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-1830909936.6144547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-7628791.4025602276</v>
      </c>
      <c r="L2268" s="444">
        <f t="shared" ca="1" si="124"/>
        <v>-1838538728.017015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-1838538728.017015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-7660578.0334042292</v>
      </c>
      <c r="L2269" s="444">
        <f t="shared" ca="1" si="124"/>
        <v>-1846199306.0504191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-1846199306.0504191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-7692497.1085434128</v>
      </c>
      <c r="L2270" s="444">
        <f t="shared" ca="1" si="124"/>
        <v>-1853891803.1589625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-1853891803.1589625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-7724549.1798290098</v>
      </c>
      <c r="L2271" s="444">
        <f t="shared" ca="1" si="124"/>
        <v>-1861616352.3387916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-1861616352.3387916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-7756734.8014116315</v>
      </c>
      <c r="L2272" s="444">
        <f t="shared" ca="1" si="124"/>
        <v>-1869373087.1402032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-1869373087.1402032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-7789054.5297508463</v>
      </c>
      <c r="L2273" s="444">
        <f t="shared" ca="1" si="124"/>
        <v>-1877162141.6699541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-1877162141.6699541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-7821508.9236248089</v>
      </c>
      <c r="L2274" s="444">
        <f t="shared" ca="1" si="124"/>
        <v>-1884983650.5935788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-1884983650.5935788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-7854098.5441399124</v>
      </c>
      <c r="L2275" s="444">
        <f t="shared" ca="1" si="124"/>
        <v>-1892837749.1377187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-1892837749.1377187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-7886823.9547404936</v>
      </c>
      <c r="L2276" s="444">
        <f t="shared" ca="1" si="124"/>
        <v>-1900724573.0924592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-1900724573.0924592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-7919685.7212185794</v>
      </c>
      <c r="L2277" s="444">
        <f t="shared" ca="1" si="124"/>
        <v>-1908644258.8136778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-1908644258.8136778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-7952684.4117236584</v>
      </c>
      <c r="L2278" s="444">
        <f t="shared" ca="1" si="124"/>
        <v>-1916596943.2254014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-1916596943.2254014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-7985820.5967725059</v>
      </c>
      <c r="L2279" s="444">
        <f t="shared" ca="1" si="124"/>
        <v>-1924582763.8221738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-1924582763.8221738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-8019094.8492590571</v>
      </c>
      <c r="L2280" s="444">
        <f t="shared" ca="1" si="124"/>
        <v>-1932601858.671433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-1932601858.671433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-8052507.7444643034</v>
      </c>
      <c r="L2281" s="444">
        <f t="shared" ca="1" si="124"/>
        <v>-1940654366.4158974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-1940654366.4158974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-8086059.8600662388</v>
      </c>
      <c r="L2282" s="444">
        <f t="shared" ca="1" si="124"/>
        <v>-1948740426.2759635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-1948740426.2759635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-8119751.7761498475</v>
      </c>
      <c r="L2283" s="444">
        <f t="shared" ca="1" si="124"/>
        <v>-1956860178.0521133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-1956860178.0521133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-8153584.075217139</v>
      </c>
      <c r="L2284" s="444">
        <f t="shared" ca="1" si="124"/>
        <v>-1965013762.1273305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-1965013762.1273305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-8187557.3421972105</v>
      </c>
      <c r="L2285" s="444">
        <f t="shared" ca="1" si="124"/>
        <v>-1973201319.4695277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-1973201319.4695277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-8221672.1644563647</v>
      </c>
      <c r="L2286" s="444">
        <f t="shared" ca="1" si="124"/>
        <v>-1981422991.6339841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-1981422991.6339841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-8255929.131808267</v>
      </c>
      <c r="L2287" s="444">
        <f t="shared" ca="1" si="124"/>
        <v>-1989678920.7657924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-1989678920.7657924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-8290328.8365241336</v>
      </c>
      <c r="L2288" s="444">
        <f t="shared" ca="1" si="124"/>
        <v>-1997969249.6023166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-1997969249.6023166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-8324871.8733429862</v>
      </c>
      <c r="L2289" s="444">
        <f t="shared" ca="1" si="124"/>
        <v>-2006294121.4756596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-2006294121.4756596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-8359558.8394819163</v>
      </c>
      <c r="L2290" s="444">
        <f t="shared" ca="1" si="124"/>
        <v>-2014653680.3151414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-2014653680.3151414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-8394390.3346464224</v>
      </c>
      <c r="L2291" s="444">
        <f t="shared" ca="1" si="124"/>
        <v>-2023048070.6497879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-2023048070.6497879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-8429366.9610407837</v>
      </c>
      <c r="L2292" s="444">
        <f t="shared" ca="1" si="124"/>
        <v>-2031477437.6108286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-2031477437.6108286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-8464489.323378453</v>
      </c>
      <c r="L2293" s="444">
        <f t="shared" ca="1" si="124"/>
        <v>-2039941926.9342072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-2039941926.9342072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-8499758.0288925301</v>
      </c>
      <c r="L2294" s="444">
        <f t="shared" ca="1" si="124"/>
        <v>-2048441684.9630997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-2048441684.9630997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-8535173.6873462498</v>
      </c>
      <c r="L2295" s="444">
        <f t="shared" ca="1" si="124"/>
        <v>-2056976858.6504459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-2056976858.6504459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-8570736.9110435247</v>
      </c>
      <c r="L2296" s="444">
        <f t="shared" ca="1" si="124"/>
        <v>-2065547595.5614896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-2065547595.5614896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-8606448.31483954</v>
      </c>
      <c r="L2297" s="444">
        <f t="shared" ca="1" si="124"/>
        <v>-2074154043.8763292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-2074154043.8763292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-8642308.5161513705</v>
      </c>
      <c r="L2298" s="444">
        <f t="shared" ca="1" si="124"/>
        <v>-2082796352.3924806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-2082796352.3924806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-8678318.1349686682</v>
      </c>
      <c r="L2299" s="444">
        <f t="shared" ca="1" si="124"/>
        <v>-2091474670.5274494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-2091474670.5274494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-8714477.7938643713</v>
      </c>
      <c r="L2300" s="444">
        <f t="shared" ca="1" si="124"/>
        <v>-2100189148.3213139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-2100189148.3213139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-8750788.118005475</v>
      </c>
      <c r="L2301" s="444">
        <f t="shared" ca="1" si="124"/>
        <v>-2108939936.4393194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-2108939936.4393194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-8787249.7351638302</v>
      </c>
      <c r="L2302" s="444">
        <f t="shared" ca="1" si="124"/>
        <v>-2117727186.1744833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-2117727186.1744833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-8823863.2757270131</v>
      </c>
      <c r="L2303" s="444">
        <f t="shared" ref="L2303:L2557" ca="1" si="129">I2303-J2303+K2303</f>
        <v>-2126551049.4502103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-2126551049.4502103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-8860629.3727092091</v>
      </c>
      <c r="L2304" s="444">
        <f t="shared" ca="1" si="129"/>
        <v>-2135411678.8229196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-2135411678.8229196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-8897548.6617621649</v>
      </c>
      <c r="L2305" s="444">
        <f t="shared" ca="1" si="129"/>
        <v>-2144309227.4846818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-2144309227.4846818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-8934621.7811861746</v>
      </c>
      <c r="L2306" s="444">
        <f t="shared" ca="1" si="129"/>
        <v>-2153243849.2658682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-2153243849.2658682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-8971849.3719411176</v>
      </c>
      <c r="L2307" s="444">
        <f t="shared" ca="1" si="129"/>
        <v>-2162215698.6378093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-2162215698.6378093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-9009232.0776575394</v>
      </c>
      <c r="L2308" s="444">
        <f t="shared" ca="1" si="129"/>
        <v>-2171224930.715467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-2171224930.715467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-9046770.5446477793</v>
      </c>
      <c r="L2309" s="444">
        <f t="shared" ca="1" si="129"/>
        <v>-2180271701.2601147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-2180271701.2601147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-9084465.4219171442</v>
      </c>
      <c r="L2310" s="444">
        <f t="shared" ca="1" si="129"/>
        <v>-2189356166.6820316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-2189356166.6820316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-9122317.3611751311</v>
      </c>
      <c r="L2311" s="444">
        <f t="shared" ca="1" si="129"/>
        <v>-2198478484.0432067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-2198478484.0432067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-9160327.0168466941</v>
      </c>
      <c r="L2312" s="444">
        <f t="shared" ca="1" si="129"/>
        <v>-2207638811.0600533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-2207638811.0600533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-9198495.0460835546</v>
      </c>
      <c r="L2313" s="444">
        <f t="shared" ca="1" si="129"/>
        <v>-2216837306.1061368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-2216837306.1061368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-9236822.1087755691</v>
      </c>
      <c r="L2314" s="444">
        <f t="shared" ca="1" si="129"/>
        <v>-2226074128.2149124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-2226074128.2149124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-9275308.8675621357</v>
      </c>
      <c r="L2315" s="444">
        <f t="shared" ca="1" si="129"/>
        <v>-2235349437.0824747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-2235349437.0824747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-9313955.9878436439</v>
      </c>
      <c r="L2316" s="444">
        <f t="shared" ca="1" si="129"/>
        <v>-2244663393.0703182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-2244663393.0703182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-9352764.1377929933</v>
      </c>
      <c r="L2317" s="444">
        <f t="shared" ca="1" si="129"/>
        <v>-2254016157.2081113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-2254016157.2081113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-9391733.988367131</v>
      </c>
      <c r="L2318" s="444">
        <f t="shared" ca="1" si="129"/>
        <v>-2263407891.1964784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-2263407891.1964784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-9430866.213318659</v>
      </c>
      <c r="L2319" s="444">
        <f t="shared" ca="1" si="129"/>
        <v>-2272838757.4097972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-2272838757.4097972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-9470161.4892074876</v>
      </c>
      <c r="L2320" s="444">
        <f t="shared" ca="1" si="129"/>
        <v>-2282308918.8990045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-2282308918.8990045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-9509620.4954125192</v>
      </c>
      <c r="L2321" s="444">
        <f t="shared" ca="1" si="129"/>
        <v>-2291818539.3944168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-2291818539.3944168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-9549243.914143404</v>
      </c>
      <c r="L2322" s="444">
        <f t="shared" ca="1" si="129"/>
        <v>-2301367783.3085604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-2301367783.3085604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-9589032.4304523356</v>
      </c>
      <c r="L2323" s="444">
        <f t="shared" ca="1" si="129"/>
        <v>-2310956815.7390127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-2310956815.7390127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-9628986.7322458867</v>
      </c>
      <c r="L2324" s="444">
        <f t="shared" ca="1" si="129"/>
        <v>-2320585802.4712586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-2320585802.4712586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-9669107.510296911</v>
      </c>
      <c r="L2325" s="444">
        <f t="shared" ca="1" si="129"/>
        <v>-2330254909.9815555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-2330254909.9815555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-9709395.4582564812</v>
      </c>
      <c r="L2326" s="444">
        <f t="shared" ca="1" si="129"/>
        <v>-2339964305.4398117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-2339964305.4398117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-9749851.2726658825</v>
      </c>
      <c r="L2327" s="444">
        <f t="shared" ca="1" si="129"/>
        <v>-2349714156.7124777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-2349714156.7124777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-9790475.6529686563</v>
      </c>
      <c r="L2328" s="444">
        <f t="shared" ca="1" si="129"/>
        <v>-2359504632.3654466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-2359504632.3654466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-9831269.3015226945</v>
      </c>
      <c r="L2329" s="444">
        <f t="shared" ca="1" si="129"/>
        <v>-2369335901.6669693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-2369335901.6669693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-9872232.9236123711</v>
      </c>
      <c r="L2330" s="444">
        <f t="shared" ca="1" si="129"/>
        <v>-2379208134.5905819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-2379208134.5905819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-9913367.2274607569</v>
      </c>
      <c r="L2331" s="444">
        <f t="shared" ca="1" si="129"/>
        <v>-2389121501.8180428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-2389121501.8180428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-9954672.9242418446</v>
      </c>
      <c r="L2332" s="444">
        <f t="shared" ca="1" si="129"/>
        <v>-2399076174.7422848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-2399076174.7422848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-9996150.728092853</v>
      </c>
      <c r="L2333" s="444">
        <f t="shared" ca="1" si="129"/>
        <v>-2409072325.4703774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-2409072325.4703774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-10037801.356126573</v>
      </c>
      <c r="L2334" s="444">
        <f t="shared" ca="1" si="129"/>
        <v>-2419110126.8265042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-2419110126.8265042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-10079625.528443767</v>
      </c>
      <c r="L2335" s="444">
        <f t="shared" ca="1" si="129"/>
        <v>-2429189752.354948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-2429189752.354948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-10121623.968145616</v>
      </c>
      <c r="L2336" s="444">
        <f t="shared" ca="1" si="129"/>
        <v>-2439311376.3230939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-2439311376.3230939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-10163797.401346225</v>
      </c>
      <c r="L2337" s="444">
        <f t="shared" ca="1" si="129"/>
        <v>-2449475173.7244401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-2449475173.7244401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-10206146.557185167</v>
      </c>
      <c r="L2338" s="444">
        <f t="shared" ca="1" si="129"/>
        <v>-2459681320.2816253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-2459681320.2816253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-10248672.167840105</v>
      </c>
      <c r="L2339" s="444">
        <f t="shared" ca="1" si="129"/>
        <v>-2469929992.4494653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-2469929992.4494653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-10291374.968539439</v>
      </c>
      <c r="L2340" s="444">
        <f t="shared" ca="1" si="129"/>
        <v>-2480221367.4180045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-2480221367.4180045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-10334255.697575018</v>
      </c>
      <c r="L2341" s="444">
        <f t="shared" ca="1" si="129"/>
        <v>-2490555623.1155796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-2490555623.1155796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-10377315.096314915</v>
      </c>
      <c r="L2342" s="444">
        <f t="shared" ca="1" si="129"/>
        <v>-2500932938.2118945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-2500932938.2118945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-10420553.909216227</v>
      </c>
      <c r="L2343" s="444">
        <f t="shared" ca="1" si="129"/>
        <v>-2511353492.1211109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-2511353492.1211109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-10463972.883837963</v>
      </c>
      <c r="L2344" s="444">
        <f t="shared" ca="1" si="129"/>
        <v>-2521817465.0049491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-2521817465.0049491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-10507572.770853955</v>
      </c>
      <c r="L2345" s="444">
        <f t="shared" ca="1" si="129"/>
        <v>-2532325037.7758031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-2532325037.7758031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-10551354.324065845</v>
      </c>
      <c r="L2346" s="444">
        <f t="shared" ca="1" si="129"/>
        <v>-2542876392.0998688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-2542876392.0998688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-10595318.300416119</v>
      </c>
      <c r="L2347" s="444">
        <f t="shared" ca="1" si="129"/>
        <v>-2553471710.4002848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-2553471710.4002848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-10639465.460001186</v>
      </c>
      <c r="L2348" s="444">
        <f t="shared" ca="1" si="129"/>
        <v>-2564111175.8602858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-2564111175.8602858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-10683796.566084525</v>
      </c>
      <c r="L2349" s="444">
        <f t="shared" ca="1" si="129"/>
        <v>-2574794972.4263701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-2574794972.4263701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-10728312.385109875</v>
      </c>
      <c r="L2350" s="444">
        <f t="shared" ca="1" si="129"/>
        <v>-2585523284.81148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-2585523284.81148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-10773013.6867145</v>
      </c>
      <c r="L2351" s="444">
        <f t="shared" ca="1" si="129"/>
        <v>-2596296298.4981947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-2596296298.4981947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-10817901.243742477</v>
      </c>
      <c r="L2352" s="444">
        <f t="shared" ca="1" si="129"/>
        <v>-2607114199.7419372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-2607114199.7419372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-10862975.832258072</v>
      </c>
      <c r="L2353" s="444">
        <f t="shared" ca="1" si="129"/>
        <v>-2617977175.5741954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-2617977175.5741954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-10908238.231559148</v>
      </c>
      <c r="L2354" s="444">
        <f t="shared" ca="1" si="129"/>
        <v>-2628885413.8057547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-2628885413.8057547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-10953689.224190645</v>
      </c>
      <c r="L2355" s="444">
        <f t="shared" ca="1" si="129"/>
        <v>-2639839103.0299454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-2639839103.0299454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-10999329.595958106</v>
      </c>
      <c r="L2356" s="444">
        <f t="shared" ca="1" si="129"/>
        <v>-2650838432.6259036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-2650838432.6259036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-11045160.135941265</v>
      </c>
      <c r="L2357" s="444">
        <f t="shared" ca="1" si="129"/>
        <v>-2661883592.7618446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-2661883592.7618446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-11091181.636507686</v>
      </c>
      <c r="L2358" s="444">
        <f t="shared" ca="1" si="129"/>
        <v>-2672974774.3983521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-2672974774.3983521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-11137394.893326467</v>
      </c>
      <c r="L2359" s="444">
        <f t="shared" ca="1" si="129"/>
        <v>-2684112169.2916784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-2684112169.2916784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-11183800.705381993</v>
      </c>
      <c r="L2360" s="444">
        <f t="shared" ca="1" si="129"/>
        <v>-2695295969.9970603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-2695295969.9970603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-11230399.874987751</v>
      </c>
      <c r="L2361" s="444">
        <f t="shared" ca="1" si="129"/>
        <v>-2706526369.8720479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-2706526369.8720479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-11277193.2078002</v>
      </c>
      <c r="L2362" s="444">
        <f t="shared" ca="1" si="129"/>
        <v>-2717803563.0798483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-2717803563.0798483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-11324181.512832701</v>
      </c>
      <c r="L2363" s="444">
        <f t="shared" ca="1" si="129"/>
        <v>-2729127744.5926809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-2729127744.5926809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-11371365.602469504</v>
      </c>
      <c r="L2364" s="444">
        <f t="shared" ca="1" si="129"/>
        <v>-2740499110.1951504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-2740499110.1951504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-11418746.292479793</v>
      </c>
      <c r="L2365" s="444">
        <f t="shared" ca="1" si="129"/>
        <v>-2751917856.4876304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-2751917856.4876304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-11466324.402031792</v>
      </c>
      <c r="L2366" s="444">
        <f t="shared" ca="1" si="129"/>
        <v>-2763384180.8896623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-2763384180.8896623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-11514100.753706926</v>
      </c>
      <c r="L2367" s="444">
        <f t="shared" ca="1" si="129"/>
        <v>-2774898281.6433692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-2774898281.6433692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-11562076.173514038</v>
      </c>
      <c r="L2368" s="444">
        <f t="shared" ca="1" si="129"/>
        <v>-2786460357.8168831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-2786460357.8168831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-11610251.490903679</v>
      </c>
      <c r="L2369" s="444">
        <f t="shared" ca="1" si="129"/>
        <v>-2798070609.3077869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-2798070609.3077869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-11658627.538782446</v>
      </c>
      <c r="L2370" s="444">
        <f t="shared" ca="1" si="129"/>
        <v>-2809729236.8465695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-2809729236.8465695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-11707205.153527373</v>
      </c>
      <c r="L2371" s="444">
        <f t="shared" ca="1" si="129"/>
        <v>-2821436442.0000968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-2821436442.0000968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-11755985.175000403</v>
      </c>
      <c r="L2372" s="444">
        <f t="shared" ca="1" si="129"/>
        <v>-2833192427.175097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-2833192427.175097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-11804968.446562905</v>
      </c>
      <c r="L2373" s="444">
        <f t="shared" ca="1" si="129"/>
        <v>-2844997395.6216598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-2844997395.6216598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-11854155.815090248</v>
      </c>
      <c r="L2374" s="444">
        <f t="shared" ca="1" si="129"/>
        <v>-2856851551.4367499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-2856851551.4367499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-11903548.130986458</v>
      </c>
      <c r="L2375" s="444">
        <f t="shared" ca="1" si="129"/>
        <v>-2868755099.5677366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-2868755099.5677366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-11953146.248198902</v>
      </c>
      <c r="L2376" s="444">
        <f t="shared" ca="1" si="129"/>
        <v>-2880708245.8159356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-2880708245.8159356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-12002951.024233066</v>
      </c>
      <c r="L2377" s="444">
        <f t="shared" ca="1" si="129"/>
        <v>-2892711196.8401685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-2892711196.8401685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-12052963.320167368</v>
      </c>
      <c r="L2378" s="444">
        <f t="shared" ca="1" si="129"/>
        <v>-2904764160.160336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-2904764160.160336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-12103184.000668067</v>
      </c>
      <c r="L2379" s="444">
        <f t="shared" ca="1" si="129"/>
        <v>-2916867344.1610041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-2916867344.1610041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-12153613.934004184</v>
      </c>
      <c r="L2380" s="444">
        <f t="shared" ca="1" si="129"/>
        <v>-2929020958.0950084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-2929020958.0950084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-12204253.992062535</v>
      </c>
      <c r="L2381" s="444">
        <f t="shared" ca="1" si="129"/>
        <v>-2941225212.0870709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-2941225212.0870709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-12255105.050362796</v>
      </c>
      <c r="L2382" s="444">
        <f t="shared" ca="1" si="129"/>
        <v>-2953480317.1374335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-2953480317.1374335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-12306167.988072639</v>
      </c>
      <c r="L2383" s="444">
        <f t="shared" ca="1" si="129"/>
        <v>-2965786485.1255064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-2965786485.1255064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-12357443.688022943</v>
      </c>
      <c r="L2384" s="444">
        <f t="shared" ca="1" si="129"/>
        <v>-2978143928.8135295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-2978143928.8135295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-12408933.03672304</v>
      </c>
      <c r="L2385" s="444">
        <f t="shared" ca="1" si="129"/>
        <v>-2990552861.8502526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-2990552861.8502526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-12460636.924376052</v>
      </c>
      <c r="L2386" s="444">
        <f t="shared" ca="1" si="129"/>
        <v>-3003013498.7746286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-3003013498.7746286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-12512556.244894287</v>
      </c>
      <c r="L2387" s="444">
        <f t="shared" ca="1" si="129"/>
        <v>-3015526055.0195231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-3015526055.0195231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-12564691.895914679</v>
      </c>
      <c r="L2388" s="444">
        <f t="shared" ca="1" si="129"/>
        <v>-3028090746.9154377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-3028090746.9154377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-12617044.778814323</v>
      </c>
      <c r="L2389" s="444">
        <f t="shared" ca="1" si="129"/>
        <v>-3040707791.694252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-3040707791.694252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-12669615.79872605</v>
      </c>
      <c r="L2390" s="444">
        <f t="shared" ca="1" si="129"/>
        <v>-3053377407.4929781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-3053377407.4929781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-12722405.864554076</v>
      </c>
      <c r="L2391" s="444">
        <f t="shared" ca="1" si="129"/>
        <v>-3066099813.357532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-3066099813.357532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-12775415.888989717</v>
      </c>
      <c r="L2392" s="444">
        <f t="shared" ca="1" si="129"/>
        <v>-3078875229.2465219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-3078875229.2465219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-12828646.788527174</v>
      </c>
      <c r="L2393" s="444">
        <f t="shared" ca="1" si="129"/>
        <v>-3091703876.035049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-3091703876.035049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-12882099.483479371</v>
      </c>
      <c r="L2394" s="444">
        <f t="shared" ca="1" si="129"/>
        <v>-3104585975.5185285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-3104585975.5185285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-12935774.897993868</v>
      </c>
      <c r="L2395" s="444">
        <f t="shared" ca="1" si="129"/>
        <v>-3117521750.4165225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-3117521750.4165225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-12989673.960068844</v>
      </c>
      <c r="L2396" s="444">
        <f t="shared" ca="1" si="129"/>
        <v>-3130511424.3765912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-3130511424.3765912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-13043797.601569129</v>
      </c>
      <c r="L2397" s="444">
        <f t="shared" ca="1" si="129"/>
        <v>-3143555221.9781604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-3143555221.9781604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-13098146.758242335</v>
      </c>
      <c r="L2398" s="444">
        <f t="shared" ca="1" si="129"/>
        <v>-3156653368.7364025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-3156653368.7364025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-13152722.36973501</v>
      </c>
      <c r="L2399" s="444">
        <f t="shared" ca="1" si="129"/>
        <v>-3169806091.1061378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-3169806091.1061378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-13207525.379608907</v>
      </c>
      <c r="L2400" s="444">
        <f t="shared" ca="1" si="129"/>
        <v>-3183013616.4857469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-3183013616.4857469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-13262556.735357279</v>
      </c>
      <c r="L2401" s="444">
        <f t="shared" ca="1" si="129"/>
        <v>-3196276173.2211041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-3196276173.2211041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-13317817.388421267</v>
      </c>
      <c r="L2402" s="444">
        <f t="shared" ca="1" si="129"/>
        <v>-3209593990.6095252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-3209593990.6095252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-13373308.294206355</v>
      </c>
      <c r="L2403" s="444">
        <f t="shared" ca="1" si="129"/>
        <v>-3222967298.9037313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-3222967298.9037313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-13429030.412098881</v>
      </c>
      <c r="L2404" s="444">
        <f t="shared" ca="1" si="129"/>
        <v>-3236396329.3158302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-3236396329.3158302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-13484984.705482626</v>
      </c>
      <c r="L2405" s="444">
        <f t="shared" ca="1" si="129"/>
        <v>-3249881314.0213127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-3249881314.0213127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-13541172.141755469</v>
      </c>
      <c r="L2406" s="444">
        <f t="shared" ca="1" si="129"/>
        <v>-3263422486.1630683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-3263422486.1630683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-13597593.692346118</v>
      </c>
      <c r="L2407" s="444">
        <f t="shared" ca="1" si="129"/>
        <v>-3277020079.8554144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-3277020079.8554144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-13654250.332730893</v>
      </c>
      <c r="L2408" s="444">
        <f t="shared" ca="1" si="129"/>
        <v>-3290674330.1881452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-3290674330.1881452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-13711143.042450605</v>
      </c>
      <c r="L2409" s="444">
        <f t="shared" ca="1" si="129"/>
        <v>-3304385473.2305956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-3304385473.2305956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-13768272.805127481</v>
      </c>
      <c r="L2410" s="444">
        <f t="shared" ca="1" si="129"/>
        <v>-3318153746.0357232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-3318153746.0357232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-13825640.60848218</v>
      </c>
      <c r="L2411" s="444">
        <f t="shared" ca="1" si="129"/>
        <v>-3331979386.6442056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-3331979386.6442056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-13883247.444350855</v>
      </c>
      <c r="L2412" s="444">
        <f t="shared" ca="1" si="129"/>
        <v>-3345862634.0885563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-3345862634.0885563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-13941094.308702318</v>
      </c>
      <c r="L2413" s="444">
        <f t="shared" ca="1" si="129"/>
        <v>-3359803728.3972588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-3359803728.3972588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-13999182.201655244</v>
      </c>
      <c r="L2414" s="444">
        <f t="shared" ca="1" si="129"/>
        <v>-3373802910.5989141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-3373802910.5989141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-14057512.127495473</v>
      </c>
      <c r="L2415" s="444">
        <f t="shared" ca="1" si="129"/>
        <v>-3387860422.7264094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-3387860422.7264094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-14116085.094693372</v>
      </c>
      <c r="L2416" s="444">
        <f t="shared" ca="1" si="129"/>
        <v>-3401976507.8211026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-3401976507.8211026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-14174902.115921261</v>
      </c>
      <c r="L2417" s="444">
        <f t="shared" ca="1" si="129"/>
        <v>-3416151409.9370241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-3416151409.9370241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-14233964.208070934</v>
      </c>
      <c r="L2418" s="444">
        <f t="shared" ca="1" si="129"/>
        <v>-3430385374.1450949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-3430385374.1450949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-14293272.392271228</v>
      </c>
      <c r="L2419" s="444">
        <f t="shared" ca="1" si="129"/>
        <v>-3444678646.5373659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-3444678646.5373659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-14352827.693905691</v>
      </c>
      <c r="L2420" s="444">
        <f t="shared" ca="1" si="129"/>
        <v>-3459031474.2312717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-3459031474.2312717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-14412631.142630296</v>
      </c>
      <c r="L2421" s="444">
        <f t="shared" ca="1" si="129"/>
        <v>-3473444105.3739018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-3473444105.3739018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-14472683.772391258</v>
      </c>
      <c r="L2422" s="444">
        <f t="shared" ca="1" si="129"/>
        <v>-3487916789.1462932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-3487916789.1462932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-14532986.62144289</v>
      </c>
      <c r="L2423" s="444">
        <f t="shared" ca="1" si="129"/>
        <v>-3502449775.767736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-3502449775.767736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-14593540.732365564</v>
      </c>
      <c r="L2424" s="444">
        <f t="shared" ca="1" si="129"/>
        <v>-3517043316.5001016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-3517043316.5001016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-14654347.152083755</v>
      </c>
      <c r="L2425" s="444">
        <f t="shared" ca="1" si="129"/>
        <v>-3531697663.6521854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-3531697663.6521854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-14715406.931884104</v>
      </c>
      <c r="L2426" s="444">
        <f t="shared" ca="1" si="129"/>
        <v>-3546413070.5840697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-3546413070.5840697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-14776721.127433626</v>
      </c>
      <c r="L2427" s="444">
        <f t="shared" ca="1" si="129"/>
        <v>-3561189791.7115035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-3561189791.7115035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-14838290.798797932</v>
      </c>
      <c r="L2428" s="444">
        <f t="shared" ca="1" si="129"/>
        <v>-3576028082.5103016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-3576028082.5103016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-14900117.010459589</v>
      </c>
      <c r="L2429" s="444">
        <f t="shared" ca="1" si="129"/>
        <v>-3590928199.520761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-3590928199.520761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-14962200.831336506</v>
      </c>
      <c r="L2430" s="444">
        <f t="shared" ca="1" si="129"/>
        <v>-3605890400.3520975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-3605890400.3520975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-15024543.334800407</v>
      </c>
      <c r="L2431" s="444">
        <f t="shared" ca="1" si="129"/>
        <v>-3620914943.6868978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-3620914943.6868978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-15087145.598695407</v>
      </c>
      <c r="L2432" s="444">
        <f t="shared" ca="1" si="129"/>
        <v>-3636002089.285593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-3636002089.285593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-15150008.705356637</v>
      </c>
      <c r="L2433" s="444">
        <f t="shared" ca="1" si="129"/>
        <v>-3651152097.9909496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-3651152097.9909496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-15213133.741628956</v>
      </c>
      <c r="L2434" s="444">
        <f t="shared" ca="1" si="129"/>
        <v>-3666365231.7325788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-3666365231.7325788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-15276521.798885744</v>
      </c>
      <c r="L2435" s="444">
        <f t="shared" ca="1" si="129"/>
        <v>-3681641753.5314646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-3681641753.5314646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-15340173.973047769</v>
      </c>
      <c r="L2436" s="444">
        <f t="shared" ca="1" si="129"/>
        <v>-3696981927.5045123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-3696981927.5045123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-15404091.364602135</v>
      </c>
      <c r="L2437" s="444">
        <f t="shared" ca="1" si="129"/>
        <v>-3712386018.8691144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-3712386018.8691144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-15468275.078621309</v>
      </c>
      <c r="L2438" s="444">
        <f t="shared" ca="1" si="129"/>
        <v>-3727854293.9477358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-3727854293.9477358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-15532726.224782234</v>
      </c>
      <c r="L2439" s="444">
        <f t="shared" ca="1" si="129"/>
        <v>-3743387020.1725183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-3743387020.1725183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-15597445.917385494</v>
      </c>
      <c r="L2440" s="444">
        <f t="shared" ca="1" si="129"/>
        <v>-3758984466.0899038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-3758984466.0899038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-15662435.275374599</v>
      </c>
      <c r="L2441" s="444">
        <f t="shared" ca="1" si="129"/>
        <v>-3774646901.3652782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-3774646901.3652782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-15727695.422355328</v>
      </c>
      <c r="L2442" s="444">
        <f t="shared" ca="1" si="129"/>
        <v>-3790374596.7876334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-3790374596.7876334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-15793227.486615138</v>
      </c>
      <c r="L2443" s="444">
        <f t="shared" ca="1" si="129"/>
        <v>-3806167824.2742486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-3806167824.2742486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-15859032.601142703</v>
      </c>
      <c r="L2444" s="444">
        <f t="shared" ca="1" si="129"/>
        <v>-3822026856.8753915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-3822026856.8753915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-15925111.903647462</v>
      </c>
      <c r="L2445" s="444">
        <f t="shared" ca="1" si="129"/>
        <v>-3837951968.7790389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-3837951968.7790389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-15991466.536579328</v>
      </c>
      <c r="L2446" s="444">
        <f t="shared" ca="1" si="129"/>
        <v>-3853943435.315618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-3853943435.315618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-16058097.64714841</v>
      </c>
      <c r="L2447" s="444">
        <f t="shared" ca="1" si="129"/>
        <v>-3870001532.9627666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-3870001532.9627666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-16125006.387344861</v>
      </c>
      <c r="L2448" s="444">
        <f t="shared" ca="1" si="129"/>
        <v>-3886126539.3501115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-3886126539.3501115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-16192193.913958797</v>
      </c>
      <c r="L2449" s="444">
        <f t="shared" ca="1" si="129"/>
        <v>-3902318733.2640705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-3902318733.2640705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-16259661.388600294</v>
      </c>
      <c r="L2450" s="444">
        <f t="shared" ca="1" si="129"/>
        <v>-3918578394.6526709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-3918578394.6526709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-16327409.977719463</v>
      </c>
      <c r="L2451" s="444">
        <f t="shared" ca="1" si="129"/>
        <v>-3934905804.6303902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-3934905804.6303902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-16395440.852626625</v>
      </c>
      <c r="L2452" s="444">
        <f t="shared" ca="1" si="129"/>
        <v>-3951301245.483017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-3951301245.483017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-16463755.189512571</v>
      </c>
      <c r="L2453" s="444">
        <f t="shared" ca="1" si="129"/>
        <v>-3967765000.6725297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-3967765000.6725297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-16532354.169468874</v>
      </c>
      <c r="L2454" s="444">
        <f t="shared" ca="1" si="129"/>
        <v>-3984297354.8419986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-3984297354.8419986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-16601238.978508327</v>
      </c>
      <c r="L2455" s="444">
        <f t="shared" ca="1" si="129"/>
        <v>-4000898593.820507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-4000898593.820507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-16670410.807585446</v>
      </c>
      <c r="L2456" s="444">
        <f t="shared" ca="1" si="129"/>
        <v>-4017569004.6280923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-4017569004.6280923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-16739870.85261705</v>
      </c>
      <c r="L2457" s="444">
        <f t="shared" ca="1" si="129"/>
        <v>-4034308875.4807096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-4034308875.4807096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-16809620.314502954</v>
      </c>
      <c r="L2458" s="444">
        <f t="shared" ca="1" si="129"/>
        <v>-4051118495.7952127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-4051118495.7952127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-16879660.399146721</v>
      </c>
      <c r="L2459" s="444">
        <f t="shared" ca="1" si="129"/>
        <v>-4067998156.1943593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-4067998156.1943593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-16949992.3174765</v>
      </c>
      <c r="L2460" s="444">
        <f t="shared" ca="1" si="129"/>
        <v>-4084948148.5118356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-4084948148.5118356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-17020617.285465982</v>
      </c>
      <c r="L2461" s="444">
        <f t="shared" ca="1" si="129"/>
        <v>-4101968765.7973018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-4101968765.7973018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-17091536.524155423</v>
      </c>
      <c r="L2462" s="444">
        <f t="shared" ca="1" si="129"/>
        <v>-4119060302.3214574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-4119060302.3214574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-17162751.259672739</v>
      </c>
      <c r="L2463" s="444">
        <f t="shared" ca="1" si="129"/>
        <v>-4136223053.58113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-4136223053.58113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-17234262.723254707</v>
      </c>
      <c r="L2464" s="444">
        <f t="shared" ca="1" si="129"/>
        <v>-4153457316.3043847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-4153457316.3043847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-17306072.15126827</v>
      </c>
      <c r="L2465" s="444">
        <f t="shared" ca="1" si="129"/>
        <v>-4170763388.4556532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-4170763388.4556532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-17378180.785231888</v>
      </c>
      <c r="L2466" s="444">
        <f t="shared" ca="1" si="129"/>
        <v>-4188141569.2408853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-4188141569.2408853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-17450589.87183702</v>
      </c>
      <c r="L2467" s="444">
        <f t="shared" ca="1" si="129"/>
        <v>-4205592159.1127224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-4205592159.1127224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-17523300.662969675</v>
      </c>
      <c r="L2468" s="444">
        <f t="shared" ca="1" si="129"/>
        <v>-4223115459.775692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-4223115459.775692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-17596314.415732048</v>
      </c>
      <c r="L2469" s="444">
        <f t="shared" ca="1" si="129"/>
        <v>-4240711774.1914239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-4240711774.1914239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-17669632.392464265</v>
      </c>
      <c r="L2470" s="444">
        <f t="shared" ca="1" si="129"/>
        <v>-4258381406.5838881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-4258381406.5838881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-17743255.860766198</v>
      </c>
      <c r="L2471" s="444">
        <f t="shared" ca="1" si="129"/>
        <v>-4276124662.4446545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-4276124662.4446545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-17817186.093519393</v>
      </c>
      <c r="L2472" s="444">
        <f t="shared" ca="1" si="129"/>
        <v>-4293941848.5381737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-4293941848.5381737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-17891424.368909057</v>
      </c>
      <c r="L2473" s="444">
        <f t="shared" ca="1" si="129"/>
        <v>-4311833272.9070826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-4311833272.9070826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-17965971.970446177</v>
      </c>
      <c r="L2474" s="444">
        <f t="shared" ca="1" si="129"/>
        <v>-4329799244.8775291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-4329799244.8775291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-18040830.186989706</v>
      </c>
      <c r="L2475" s="444">
        <f t="shared" ca="1" si="129"/>
        <v>-4347840075.0645189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-4347840075.0645189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-18116000.312768828</v>
      </c>
      <c r="L2476" s="444">
        <f t="shared" ca="1" si="129"/>
        <v>-4365956075.3772879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-4365956075.3772879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-18191483.647405367</v>
      </c>
      <c r="L2477" s="444">
        <f t="shared" ca="1" si="129"/>
        <v>-4384147559.0246935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-4384147559.0246935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-18267281.495936222</v>
      </c>
      <c r="L2478" s="444">
        <f t="shared" ca="1" si="129"/>
        <v>-4402414840.5206299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-4402414840.5206299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-18343395.168835957</v>
      </c>
      <c r="L2479" s="444">
        <f t="shared" ca="1" si="129"/>
        <v>-4420758235.6894655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-4420758235.6894655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-18419825.98203944</v>
      </c>
      <c r="L2480" s="444">
        <f t="shared" ca="1" si="129"/>
        <v>-4439178061.671505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-4439178061.671505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-18496575.256964605</v>
      </c>
      <c r="L2481" s="444">
        <f t="shared" ca="1" si="129"/>
        <v>-4457674636.9284697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-4457674636.9284697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-18573644.320535291</v>
      </c>
      <c r="L2482" s="444">
        <f t="shared" ca="1" si="129"/>
        <v>-4476248281.2490053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-4476248281.2490053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-18651034.50520419</v>
      </c>
      <c r="L2483" s="444">
        <f t="shared" ca="1" si="129"/>
        <v>-4494899315.7542095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-4494899315.7542095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-18728747.148975872</v>
      </c>
      <c r="L2484" s="444">
        <f t="shared" ca="1" si="129"/>
        <v>-4513628062.9031858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-4513628062.9031858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-18806783.595429942</v>
      </c>
      <c r="L2485" s="444">
        <f t="shared" ca="1" si="129"/>
        <v>-4532434846.4986162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-4532434846.4986162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-18885145.193744235</v>
      </c>
      <c r="L2486" s="444">
        <f t="shared" ca="1" si="129"/>
        <v>-4551319991.6923609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-4551319991.6923609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-18963833.298718169</v>
      </c>
      <c r="L2487" s="444">
        <f t="shared" ca="1" si="129"/>
        <v>-4570283824.9910793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-4570283824.9910793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-19042849.270796165</v>
      </c>
      <c r="L2488" s="444">
        <f t="shared" ca="1" si="129"/>
        <v>-4589326674.2618752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-4589326674.2618752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-19122194.476091146</v>
      </c>
      <c r="L2489" s="444">
        <f t="shared" ca="1" si="129"/>
        <v>-4608448868.7379665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-4608448868.7379665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-19201870.286408193</v>
      </c>
      <c r="L2490" s="444">
        <f t="shared" ca="1" si="129"/>
        <v>-4627650739.024375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-4627650739.024375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-19281878.079268228</v>
      </c>
      <c r="L2491" s="444">
        <f t="shared" ca="1" si="129"/>
        <v>-4646932617.1036434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-4646932617.1036434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-19362219.237931848</v>
      </c>
      <c r="L2492" s="444">
        <f t="shared" ca="1" si="129"/>
        <v>-4666294836.3415756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-4666294836.3415756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-19442895.151423231</v>
      </c>
      <c r="L2493" s="444">
        <f t="shared" ca="1" si="129"/>
        <v>-4685737731.4929991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-4685737731.4929991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-19523907.214554161</v>
      </c>
      <c r="L2494" s="444">
        <f t="shared" ca="1" si="129"/>
        <v>-4705261638.7075529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-4705261638.7075529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-19605256.827948138</v>
      </c>
      <c r="L2495" s="444">
        <f t="shared" ca="1" si="129"/>
        <v>-4724866895.5355015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-4724866895.5355015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-19686945.398064591</v>
      </c>
      <c r="L2496" s="444">
        <f t="shared" ca="1" si="129"/>
        <v>-4744553840.9335661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-4744553840.9335661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-19768974.337223191</v>
      </c>
      <c r="L2497" s="444">
        <f t="shared" ca="1" si="129"/>
        <v>-4764322815.2707891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-4764322815.2707891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-19851345.063628286</v>
      </c>
      <c r="L2498" s="444">
        <f t="shared" ca="1" si="129"/>
        <v>-4784174160.3344173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-4784174160.3344173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-19934059.001393404</v>
      </c>
      <c r="L2499" s="444">
        <f t="shared" ca="1" si="129"/>
        <v>-4804108219.3358107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-4804108219.3358107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-20017117.580565877</v>
      </c>
      <c r="L2500" s="444">
        <f t="shared" ca="1" si="129"/>
        <v>-4824125336.9163761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-4824125336.9163761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-20100522.237151567</v>
      </c>
      <c r="L2501" s="444">
        <f t="shared" ca="1" si="129"/>
        <v>-4844225859.1535273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-4844225859.1535273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-20184274.413139697</v>
      </c>
      <c r="L2502" s="444">
        <f t="shared" ca="1" si="129"/>
        <v>-4864410133.5666666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-4864410133.5666666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-20268375.556527779</v>
      </c>
      <c r="L2503" s="444">
        <f t="shared" ca="1" si="129"/>
        <v>-4884678509.1231947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-4884678509.1231947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-20352827.121346645</v>
      </c>
      <c r="L2504" s="444">
        <f t="shared" ca="1" si="129"/>
        <v>-4905031336.2445412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-4905031336.2445412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-20437630.567685589</v>
      </c>
      <c r="L2505" s="444">
        <f t="shared" ca="1" si="129"/>
        <v>-4925468966.8122263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-4925468966.8122263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-20522787.361717608</v>
      </c>
      <c r="L2506" s="444">
        <f t="shared" ca="1" si="129"/>
        <v>-4945991754.1739435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-4945991754.1739435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-20608298.975724764</v>
      </c>
      <c r="L2507" s="444">
        <f t="shared" ca="1" si="129"/>
        <v>-4966600053.1496687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-4966600053.1496687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-20694166.88812362</v>
      </c>
      <c r="L2508" s="444">
        <f t="shared" ca="1" si="129"/>
        <v>-4987294220.0377922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-4987294220.0377922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-20780392.5834908</v>
      </c>
      <c r="L2509" s="444">
        <f t="shared" ca="1" si="129"/>
        <v>-5008074612.6212826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-5008074612.6212826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-20866977.552588679</v>
      </c>
      <c r="L2510" s="444">
        <f t="shared" ca="1" si="129"/>
        <v>-5028941590.173871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-5028941590.173871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-20953923.292391129</v>
      </c>
      <c r="L2511" s="444">
        <f t="shared" ca="1" si="129"/>
        <v>-5049895513.4662619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-5049895513.4662619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-21041231.306109425</v>
      </c>
      <c r="L2512" s="444">
        <f t="shared" ca="1" si="129"/>
        <v>-5070936744.7723713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-5070936744.7723713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-21128903.103218213</v>
      </c>
      <c r="L2513" s="444">
        <f t="shared" ca="1" si="129"/>
        <v>-5092065647.8755894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-5092065647.8755894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-21216940.199481621</v>
      </c>
      <c r="L2514" s="444">
        <f t="shared" ca="1" si="129"/>
        <v>-5113282588.0750713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-5113282588.0750713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-21305344.116979465</v>
      </c>
      <c r="L2515" s="444">
        <f t="shared" ca="1" si="129"/>
        <v>-5134587932.1920509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-5134587932.1920509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-21394116.384133544</v>
      </c>
      <c r="L2516" s="444">
        <f t="shared" ca="1" si="129"/>
        <v>-5155982048.5761843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-5155982048.5761843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-21483258.535734102</v>
      </c>
      <c r="L2517" s="444">
        <f t="shared" ca="1" si="129"/>
        <v>-5177465307.1119184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-5177465307.1119184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-21572772.112966325</v>
      </c>
      <c r="L2518" s="444">
        <f t="shared" ca="1" si="129"/>
        <v>-5199038079.224885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-5199038079.224885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-21662658.66343702</v>
      </c>
      <c r="L2519" s="444">
        <f t="shared" ca="1" si="129"/>
        <v>-5220700737.8883219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-5220700737.8883219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-21752919.741201341</v>
      </c>
      <c r="L2520" s="444">
        <f t="shared" ca="1" si="129"/>
        <v>-5242453657.6295233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-5242453657.6295233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-21843556.906789679</v>
      </c>
      <c r="L2521" s="444">
        <f t="shared" ca="1" si="129"/>
        <v>-5264297214.5363131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-5264297214.5363131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-21934571.727234639</v>
      </c>
      <c r="L2522" s="444">
        <f t="shared" ca="1" si="129"/>
        <v>-5286231786.2635479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-5286231786.2635479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-22025965.776098117</v>
      </c>
      <c r="L2523" s="444">
        <f t="shared" ca="1" si="129"/>
        <v>-5308257752.0396461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-5308257752.0396461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-22117740.633498527</v>
      </c>
      <c r="L2524" s="444">
        <f t="shared" ca="1" si="129"/>
        <v>-5330375492.6731443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-5330375492.6731443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-22209897.8861381</v>
      </c>
      <c r="L2525" s="444">
        <f t="shared" ca="1" si="129"/>
        <v>-5352585390.5592823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-5352585390.5592823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-22302439.127330344</v>
      </c>
      <c r="L2526" s="444">
        <f t="shared" ca="1" si="129"/>
        <v>-5374887829.6866131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-5374887829.6866131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-22395365.957027555</v>
      </c>
      <c r="L2527" s="444">
        <f t="shared" ca="1" si="129"/>
        <v>-5397283195.6436405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-5397283195.6436405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-22488679.981848501</v>
      </c>
      <c r="L2528" s="444">
        <f t="shared" ca="1" si="129"/>
        <v>-5419771875.6254892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-5419771875.6254892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-22582382.815106206</v>
      </c>
      <c r="L2529" s="444">
        <f t="shared" ca="1" si="129"/>
        <v>-5442354258.4405956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-5442354258.4405956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-22676476.076835815</v>
      </c>
      <c r="L2530" s="444">
        <f t="shared" ca="1" si="129"/>
        <v>-5465030734.5174313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-5465030734.5174313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-22770961.393822629</v>
      </c>
      <c r="L2531" s="444">
        <f t="shared" ca="1" si="129"/>
        <v>-5487801695.9112539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-5487801695.9112539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-22865840.399630226</v>
      </c>
      <c r="L2532" s="444">
        <f t="shared" ca="1" si="129"/>
        <v>-5510667536.3108845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-5510667536.3108845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-22961114.734628685</v>
      </c>
      <c r="L2533" s="444">
        <f t="shared" ca="1" si="129"/>
        <v>-5533628651.0455132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-5533628651.0455132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-23056786.04602297</v>
      </c>
      <c r="L2534" s="444">
        <f t="shared" ca="1" si="129"/>
        <v>-5556685437.0915365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-5556685437.0915365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-23152855.987881403</v>
      </c>
      <c r="L2535" s="444">
        <f t="shared" ca="1" si="129"/>
        <v>-5579838293.0794182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-5579838293.0794182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-23249326.221164241</v>
      </c>
      <c r="L2536" s="444">
        <f t="shared" ca="1" si="129"/>
        <v>-5603087619.3005829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-5603087619.3005829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-23346198.413752429</v>
      </c>
      <c r="L2537" s="444">
        <f t="shared" ca="1" si="129"/>
        <v>-5626433817.7143354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-5626433817.7143354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-23443474.240476396</v>
      </c>
      <c r="L2538" s="444">
        <f t="shared" ca="1" si="129"/>
        <v>-5649877291.954812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-5649877291.954812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-23541155.383145049</v>
      </c>
      <c r="L2539" s="444">
        <f t="shared" ca="1" si="129"/>
        <v>-5673418447.3379574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-5673418447.3379574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-23639243.530574821</v>
      </c>
      <c r="L2540" s="444">
        <f t="shared" ca="1" si="129"/>
        <v>-5697057690.8685322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-5697057690.8685322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-23737740.378618885</v>
      </c>
      <c r="L2541" s="444">
        <f t="shared" ca="1" si="129"/>
        <v>-5720795431.2471514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-5720795431.2471514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-23836647.630196463</v>
      </c>
      <c r="L2542" s="444">
        <f t="shared" ca="1" si="129"/>
        <v>-5744632078.8773479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-5744632078.8773479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-23935966.995322283</v>
      </c>
      <c r="L2543" s="444">
        <f t="shared" ca="1" si="129"/>
        <v>-5768568045.8726702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-5768568045.8726702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-24035700.191136125</v>
      </c>
      <c r="L2544" s="444">
        <f t="shared" ca="1" si="129"/>
        <v>-5792603746.0638065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-5792603746.0638065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-24135848.941932525</v>
      </c>
      <c r="L2545" s="444">
        <f t="shared" ca="1" si="129"/>
        <v>-5816739595.0057392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-5816739595.0057392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-24236414.979190581</v>
      </c>
      <c r="L2546" s="444">
        <f t="shared" ca="1" si="129"/>
        <v>-5840976009.98493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-5840976009.98493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-24337400.041603874</v>
      </c>
      <c r="L2547" s="444">
        <f t="shared" ca="1" si="129"/>
        <v>-5865313410.0265341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-5865313410.0265341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-24438805.875110559</v>
      </c>
      <c r="L2548" s="444">
        <f t="shared" ca="1" si="129"/>
        <v>-5889752215.9016447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-5889752215.9016447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-24540634.232923519</v>
      </c>
      <c r="L2549" s="444">
        <f t="shared" ca="1" si="129"/>
        <v>-5914292850.1345682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-5914292850.1345682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-24642886.875560701</v>
      </c>
      <c r="L2550" s="444">
        <f t="shared" ca="1" si="129"/>
        <v>-5938935737.010129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-5938935737.010129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-24745565.570875537</v>
      </c>
      <c r="L2551" s="444">
        <f t="shared" ca="1" si="129"/>
        <v>-5963681302.5810041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-5963681302.5810041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-24848672.094087519</v>
      </c>
      <c r="L2552" s="444">
        <f t="shared" ca="1" si="129"/>
        <v>-5988529974.6750917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-5988529974.6750917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-24952208.227812883</v>
      </c>
      <c r="L2553" s="444">
        <f t="shared" ca="1" si="129"/>
        <v>-6013482182.9029045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-6013482182.9029045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-25056175.762095436</v>
      </c>
      <c r="L2554" s="444">
        <f t="shared" ca="1" si="129"/>
        <v>-6038538358.665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-6038538358.665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-25160576.494437501</v>
      </c>
      <c r="L2555" s="444">
        <f t="shared" ca="1" si="129"/>
        <v>-6063698935.1594372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-6063698935.1594372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-25265412.229830988</v>
      </c>
      <c r="L2556" s="444">
        <f t="shared" ca="1" si="129"/>
        <v>-6088964347.3892679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-6088964347.3892679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-25370684.780788615</v>
      </c>
      <c r="L2557" s="444">
        <f t="shared" ca="1" si="129"/>
        <v>-6114335032.1700563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-6114335032.1700563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-25476395.967375234</v>
      </c>
      <c r="L2558" s="444">
        <f t="shared" ref="L2558:L2812" ca="1" si="134">I2558-J2558+K2558</f>
        <v>-6139811428.1374311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-6139811428.1374311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-25582547.617239296</v>
      </c>
      <c r="L2559" s="444">
        <f t="shared" ca="1" si="134"/>
        <v>-6165393975.7546701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-6165393975.7546701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-25689141.565644458</v>
      </c>
      <c r="L2560" s="444">
        <f t="shared" ca="1" si="134"/>
        <v>-6191083117.3203144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-6191083117.3203144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-25796179.65550131</v>
      </c>
      <c r="L2561" s="444">
        <f t="shared" ca="1" si="134"/>
        <v>-6216879296.9758158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-6216879296.9758158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-25903663.737399232</v>
      </c>
      <c r="L2562" s="444">
        <f t="shared" ca="1" si="134"/>
        <v>-6242782960.7132149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-6242782960.7132149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-26011595.669638395</v>
      </c>
      <c r="L2563" s="444">
        <f t="shared" ca="1" si="134"/>
        <v>-6268794556.3828535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-6268794556.3828535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-26119977.318261888</v>
      </c>
      <c r="L2564" s="444">
        <f t="shared" ca="1" si="134"/>
        <v>-6294914533.7011156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-6294914533.7011156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-26228810.55708798</v>
      </c>
      <c r="L2565" s="444">
        <f t="shared" ca="1" si="134"/>
        <v>-6321143344.2582035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-6321143344.2582035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-26338097.267742515</v>
      </c>
      <c r="L2566" s="444">
        <f t="shared" ca="1" si="134"/>
        <v>-6347481441.5259457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-6347481441.5259457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-26447839.339691442</v>
      </c>
      <c r="L2567" s="444">
        <f t="shared" ca="1" si="134"/>
        <v>-6373929280.8656368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-6373929280.8656368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-26558038.670273487</v>
      </c>
      <c r="L2568" s="444">
        <f t="shared" ca="1" si="134"/>
        <v>-6400487319.5359106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-6400487319.5359106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-26668697.164732959</v>
      </c>
      <c r="L2569" s="444">
        <f t="shared" ca="1" si="134"/>
        <v>-6427156016.7006435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-6427156016.7006435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-26779816.73625268</v>
      </c>
      <c r="L2570" s="444">
        <f t="shared" ca="1" si="134"/>
        <v>-6453935833.4368963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-6453935833.4368963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-26891399.305987068</v>
      </c>
      <c r="L2571" s="444">
        <f t="shared" ca="1" si="134"/>
        <v>-6480827232.7428837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-6480827232.7428837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-27003446.803095348</v>
      </c>
      <c r="L2572" s="444">
        <f t="shared" ca="1" si="134"/>
        <v>-6507830679.5459795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-6507830679.5459795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-27115961.164774913</v>
      </c>
      <c r="L2573" s="444">
        <f t="shared" ca="1" si="134"/>
        <v>-6534946640.7107544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-6534946640.7107544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-27228944.336294811</v>
      </c>
      <c r="L2574" s="444">
        <f t="shared" ca="1" si="134"/>
        <v>-6562175585.0470495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-6562175585.0470495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-27342398.271029372</v>
      </c>
      <c r="L2575" s="444">
        <f t="shared" ca="1" si="134"/>
        <v>-6589517983.318079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-6589517983.318079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-27456324.930491995</v>
      </c>
      <c r="L2576" s="444">
        <f t="shared" ca="1" si="134"/>
        <v>-6616974308.2485714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-6616974308.2485714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-27570726.284369048</v>
      </c>
      <c r="L2577" s="444">
        <f t="shared" ca="1" si="134"/>
        <v>-6644545034.5329409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-6644545034.5329409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-27685604.31055392</v>
      </c>
      <c r="L2578" s="444">
        <f t="shared" ca="1" si="134"/>
        <v>-6672230638.8434944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-6672230638.8434944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-27800960.995181225</v>
      </c>
      <c r="L2579" s="444">
        <f t="shared" ca="1" si="134"/>
        <v>-6700031599.8386755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-6700031599.8386755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-27916798.332661148</v>
      </c>
      <c r="L2580" s="444">
        <f t="shared" ca="1" si="134"/>
        <v>-6727948398.1713362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-6727948398.1713362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-28033118.325713895</v>
      </c>
      <c r="L2581" s="444">
        <f t="shared" ca="1" si="134"/>
        <v>-6755981516.4970503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-6755981516.4970503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-28149922.985404376</v>
      </c>
      <c r="L2582" s="444">
        <f t="shared" ca="1" si="134"/>
        <v>-6784131439.4824543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-6784131439.4824543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-28267214.331176896</v>
      </c>
      <c r="L2583" s="444">
        <f t="shared" ca="1" si="134"/>
        <v>-6812398653.8136311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-6812398653.8136311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-28384994.390890129</v>
      </c>
      <c r="L2584" s="444">
        <f t="shared" ca="1" si="134"/>
        <v>-6840783648.2045212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-6840783648.2045212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-28503265.200852171</v>
      </c>
      <c r="L2585" s="444">
        <f t="shared" ca="1" si="134"/>
        <v>-6869286913.4053736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-6869286913.4053736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-28622028.805855721</v>
      </c>
      <c r="L2586" s="444">
        <f t="shared" ca="1" si="134"/>
        <v>-6897908942.2112293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-6897908942.2112293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-28741287.259213455</v>
      </c>
      <c r="L2587" s="444">
        <f t="shared" ca="1" si="134"/>
        <v>-6926650229.4704428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-6926650229.4704428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-28861042.622793511</v>
      </c>
      <c r="L2588" s="444">
        <f t="shared" ca="1" si="134"/>
        <v>-6955511272.093236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-6955511272.093236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-28981296.967055149</v>
      </c>
      <c r="L2589" s="444">
        <f t="shared" ca="1" si="134"/>
        <v>-6984492569.0602913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-6984492569.0602913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-29102052.371084545</v>
      </c>
      <c r="L2590" s="444">
        <f t="shared" ca="1" si="134"/>
        <v>-7013594621.4313755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-7013594621.4313755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-29223310.922630731</v>
      </c>
      <c r="L2591" s="444">
        <f t="shared" ca="1" si="134"/>
        <v>-7042817932.3540058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-7042817932.3540058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-29345074.71814169</v>
      </c>
      <c r="L2592" s="444">
        <f t="shared" ca="1" si="134"/>
        <v>-7072163007.0721474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-7072163007.0721474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-29467345.862800613</v>
      </c>
      <c r="L2593" s="444">
        <f t="shared" ca="1" si="134"/>
        <v>-7101630352.934948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-7101630352.934948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-29590126.470562287</v>
      </c>
      <c r="L2594" s="444">
        <f t="shared" ca="1" si="134"/>
        <v>-7131220479.4055099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-7131220479.4055099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-29713418.664189629</v>
      </c>
      <c r="L2595" s="444">
        <f t="shared" ca="1" si="134"/>
        <v>-7160933898.0696993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-7160933898.0696993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-29837224.575290408</v>
      </c>
      <c r="L2596" s="444">
        <f t="shared" ca="1" si="134"/>
        <v>-7190771122.64499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-7190771122.64499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-29961546.344354123</v>
      </c>
      <c r="L2597" s="444">
        <f t="shared" ca="1" si="134"/>
        <v>-7220732668.9893436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-7220732668.9893436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-30086386.120788936</v>
      </c>
      <c r="L2598" s="444">
        <f t="shared" ca="1" si="134"/>
        <v>-7250819055.1101322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-7250819055.1101322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-30211746.062958885</v>
      </c>
      <c r="L2599" s="444">
        <f t="shared" ca="1" si="134"/>
        <v>-7281030801.1730909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-7281030801.1730909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-30337628.338221215</v>
      </c>
      <c r="L2600" s="444">
        <f t="shared" ca="1" si="134"/>
        <v>-7311368429.5113125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-7311368429.5113125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-30464035.122963797</v>
      </c>
      <c r="L2601" s="444">
        <f t="shared" ca="1" si="134"/>
        <v>-7341832464.6342764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-7341832464.6342764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-30590968.602642823</v>
      </c>
      <c r="L2602" s="444">
        <f t="shared" ca="1" si="134"/>
        <v>-7372423433.2369194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-7372423433.2369194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-30718430.971820492</v>
      </c>
      <c r="L2603" s="444">
        <f t="shared" ca="1" si="134"/>
        <v>-7403141864.2087402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-7403141864.2087402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-30846424.434203088</v>
      </c>
      <c r="L2604" s="444">
        <f t="shared" ca="1" si="134"/>
        <v>-7433988288.6429434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-7433988288.6429434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-30974951.20267893</v>
      </c>
      <c r="L2605" s="444">
        <f t="shared" ca="1" si="134"/>
        <v>-7464963239.8456221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-7464963239.8456221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-31104013.499356762</v>
      </c>
      <c r="L2606" s="444">
        <f t="shared" ca="1" si="134"/>
        <v>-7496067253.3449793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-7496067253.3449793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-31233613.555604082</v>
      </c>
      <c r="L2607" s="444">
        <f t="shared" ca="1" si="134"/>
        <v>-7527300866.9005833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-7527300866.9005833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-31363753.612085763</v>
      </c>
      <c r="L2608" s="444">
        <f t="shared" ca="1" si="134"/>
        <v>-7558664620.5126686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-7558664620.5126686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-31494435.918802787</v>
      </c>
      <c r="L2609" s="444">
        <f t="shared" ca="1" si="134"/>
        <v>-7590159056.4314718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-7590159056.4314718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-31625662.73513113</v>
      </c>
      <c r="L2610" s="444">
        <f t="shared" ca="1" si="134"/>
        <v>-7621784719.1666031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-7621784719.1666031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-31757436.329860847</v>
      </c>
      <c r="L2611" s="444">
        <f t="shared" ca="1" si="134"/>
        <v>-7653542155.4964638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-7653542155.4964638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-31889758.981235269</v>
      </c>
      <c r="L2612" s="444">
        <f t="shared" ca="1" si="134"/>
        <v>-7685431914.4776993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-7685431914.4776993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-32022632.976990409</v>
      </c>
      <c r="L2613" s="444">
        <f t="shared" ca="1" si="134"/>
        <v>-7717454547.45469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-7717454547.45469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-32156060.614394546</v>
      </c>
      <c r="L2614" s="444">
        <f t="shared" ca="1" si="134"/>
        <v>-7749610608.0690842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-7749610608.0690842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-32290044.200287849</v>
      </c>
      <c r="L2615" s="444">
        <f t="shared" ca="1" si="134"/>
        <v>-7781900652.269372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-7781900652.269372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-32424586.051122386</v>
      </c>
      <c r="L2616" s="444">
        <f t="shared" ca="1" si="134"/>
        <v>-7814325238.3204947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-7814325238.3204947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-32559688.493002061</v>
      </c>
      <c r="L2617" s="444">
        <f t="shared" ca="1" si="134"/>
        <v>-7846884926.8134966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-7846884926.8134966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-32695353.861722901</v>
      </c>
      <c r="L2618" s="444">
        <f t="shared" ca="1" si="134"/>
        <v>-7879580280.6752195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-7879580280.6752195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-32831584.502813414</v>
      </c>
      <c r="L2619" s="444">
        <f t="shared" ca="1" si="134"/>
        <v>-7912411865.1780329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-7912411865.1780329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-32968382.771575138</v>
      </c>
      <c r="L2620" s="444">
        <f t="shared" ca="1" si="134"/>
        <v>-7945380247.9496078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-7945380247.9496078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-33105751.033123363</v>
      </c>
      <c r="L2621" s="444">
        <f t="shared" ca="1" si="134"/>
        <v>-7978485998.9827309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-7978485998.9827309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-33243691.66242804</v>
      </c>
      <c r="L2622" s="444">
        <f t="shared" ca="1" si="134"/>
        <v>-8011729690.6451588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-8011729690.6451588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-33382207.044354822</v>
      </c>
      <c r="L2623" s="444">
        <f t="shared" ca="1" si="134"/>
        <v>-8045111897.6895132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-8045111897.6895132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-33521299.573706303</v>
      </c>
      <c r="L2624" s="444">
        <f t="shared" ca="1" si="134"/>
        <v>-8078633197.2632198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-8078633197.2632198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-33660971.655263416</v>
      </c>
      <c r="L2625" s="444">
        <f t="shared" ca="1" si="134"/>
        <v>-8112294168.9184828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-8112294168.9184828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-33801225.703827016</v>
      </c>
      <c r="L2626" s="444">
        <f t="shared" ca="1" si="134"/>
        <v>-8146095394.6223097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-8146095394.6223097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-33942064.144259624</v>
      </c>
      <c r="L2627" s="444">
        <f t="shared" ca="1" si="134"/>
        <v>-8180037458.7665691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-8180037458.7665691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-34083489.411527373</v>
      </c>
      <c r="L2628" s="444">
        <f t="shared" ca="1" si="134"/>
        <v>-8214120948.1780968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-8214120948.1780968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-34225503.950742066</v>
      </c>
      <c r="L2629" s="444">
        <f t="shared" ca="1" si="134"/>
        <v>-8248346452.1288385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-8248346452.1288385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-34368110.217203498</v>
      </c>
      <c r="L2630" s="444">
        <f t="shared" ca="1" si="134"/>
        <v>-8282714562.3460417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-8282714562.3460417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-34511310.676441841</v>
      </c>
      <c r="L2631" s="444">
        <f t="shared" ca="1" si="134"/>
        <v>-8317225873.0224838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-8317225873.0224838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-34655107.804260351</v>
      </c>
      <c r="L2632" s="444">
        <f t="shared" ca="1" si="134"/>
        <v>-8351880980.8267441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-8351880980.8267441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-34799504.086778097</v>
      </c>
      <c r="L2633" s="444">
        <f t="shared" ca="1" si="134"/>
        <v>-8386680484.9135218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-8386680484.9135218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-34944502.020473003</v>
      </c>
      <c r="L2634" s="444">
        <f t="shared" ca="1" si="134"/>
        <v>-8421624986.9339943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-8421624986.9339943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-35090104.112224974</v>
      </c>
      <c r="L2635" s="444">
        <f t="shared" ca="1" si="134"/>
        <v>-8456715091.0462189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-8456715091.0462189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-35236312.879359238</v>
      </c>
      <c r="L2636" s="444">
        <f t="shared" ca="1" si="134"/>
        <v>-8491951403.9255781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-8491951403.9255781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-35383130.849689908</v>
      </c>
      <c r="L2637" s="444">
        <f t="shared" ca="1" si="134"/>
        <v>-8527334534.7752676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-8527334534.7752676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-35530560.561563611</v>
      </c>
      <c r="L2638" s="444">
        <f t="shared" ca="1" si="134"/>
        <v>-8562865095.3368311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-8562865095.3368311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-35678604.563903466</v>
      </c>
      <c r="L2639" s="444">
        <f t="shared" ca="1" si="134"/>
        <v>-8598543699.9007339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-8598543699.9007339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-35827265.41625306</v>
      </c>
      <c r="L2640" s="444">
        <f t="shared" ca="1" si="134"/>
        <v>-8634370965.3169861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-8634370965.3169861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-35976545.688820772</v>
      </c>
      <c r="L2641" s="444">
        <f t="shared" ca="1" si="134"/>
        <v>-8670347511.005806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-8670347511.005806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-36126447.962524191</v>
      </c>
      <c r="L2642" s="444">
        <f t="shared" ca="1" si="134"/>
        <v>-8706473958.9683304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-8706473958.9683304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-36276974.829034708</v>
      </c>
      <c r="L2643" s="444">
        <f t="shared" ca="1" si="134"/>
        <v>-8742750933.7973652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-8742750933.7973652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-36428128.890822351</v>
      </c>
      <c r="L2644" s="444">
        <f t="shared" ca="1" si="134"/>
        <v>-8779179062.6881866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-8779179062.6881866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-36579912.761200778</v>
      </c>
      <c r="L2645" s="444">
        <f t="shared" ca="1" si="134"/>
        <v>-8815758975.4493866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-8815758975.4493866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-36732329.064372443</v>
      </c>
      <c r="L2646" s="444">
        <f t="shared" ca="1" si="134"/>
        <v>-8852491304.5137596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-8852491304.5137596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-36885380.435474001</v>
      </c>
      <c r="L2647" s="444">
        <f t="shared" ca="1" si="134"/>
        <v>-8889376684.949234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-8889376684.949234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-37039069.520621806</v>
      </c>
      <c r="L2648" s="444">
        <f t="shared" ca="1" si="134"/>
        <v>-8926415754.4698563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-8926415754.4698563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-37193398.976957731</v>
      </c>
      <c r="L2649" s="444">
        <f t="shared" ca="1" si="134"/>
        <v>-8963609153.4468136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-8963609153.4468136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-37348371.472695053</v>
      </c>
      <c r="L2650" s="444">
        <f t="shared" ca="1" si="134"/>
        <v>-9000957524.919508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-9000957524.919508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-37503989.68716462</v>
      </c>
      <c r="L2651" s="444">
        <f t="shared" ca="1" si="134"/>
        <v>-9038461514.6066723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-9038461514.6066723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-37660256.310861133</v>
      </c>
      <c r="L2652" s="444">
        <f t="shared" ca="1" si="134"/>
        <v>-9076121770.9175339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-9076121770.9175339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-37817174.045489721</v>
      </c>
      <c r="L2653" s="444">
        <f t="shared" ca="1" si="134"/>
        <v>-9113938944.9630241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-9113938944.9630241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-37974745.604012601</v>
      </c>
      <c r="L2654" s="444">
        <f t="shared" ca="1" si="134"/>
        <v>-9151913690.5670376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-9151913690.5670376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-38132973.710695989</v>
      </c>
      <c r="L2655" s="444">
        <f t="shared" ca="1" si="134"/>
        <v>-9190046664.2777328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-9190046664.2777328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-38291861.101157218</v>
      </c>
      <c r="L2656" s="444">
        <f t="shared" ca="1" si="134"/>
        <v>-9228338525.378891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-9228338525.378891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-38451410.522412047</v>
      </c>
      <c r="L2657" s="444">
        <f t="shared" ca="1" si="134"/>
        <v>-9266789935.9013023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-9266789935.9013023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-38611624.732922092</v>
      </c>
      <c r="L2658" s="444">
        <f t="shared" ca="1" si="134"/>
        <v>-9305401560.6342239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-9305401560.6342239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-38772506.502642602</v>
      </c>
      <c r="L2659" s="444">
        <f t="shared" ca="1" si="134"/>
        <v>-9344174067.1368656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-9344174067.1368656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-38934058.613070272</v>
      </c>
      <c r="L2660" s="444">
        <f t="shared" ca="1" si="134"/>
        <v>-9383108125.7499352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-9383108125.7499352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-39096283.857291393</v>
      </c>
      <c r="L2661" s="444">
        <f t="shared" ca="1" si="134"/>
        <v>-9422204409.6072273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-9422204409.6072273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-39259185.040030114</v>
      </c>
      <c r="L2662" s="444">
        <f t="shared" ca="1" si="134"/>
        <v>-9461463594.6472569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-9461463594.6472569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-39422764.977696903</v>
      </c>
      <c r="L2663" s="444">
        <f t="shared" ca="1" si="134"/>
        <v>-9500886359.6249542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-9500886359.6249542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-39587026.498437308</v>
      </c>
      <c r="L2664" s="444">
        <f t="shared" ca="1" si="134"/>
        <v>-9540473386.1233921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-9540473386.1233921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-39751972.442180797</v>
      </c>
      <c r="L2665" s="444">
        <f t="shared" ca="1" si="134"/>
        <v>-9580225358.5655727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-9580225358.5655727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-39917605.660689883</v>
      </c>
      <c r="L2666" s="444">
        <f t="shared" ca="1" si="134"/>
        <v>-9620142964.226263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-9620142964.226263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-40083929.017609432</v>
      </c>
      <c r="L2667" s="444">
        <f t="shared" ca="1" si="134"/>
        <v>-9660226893.2438717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-9660226893.2438717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-40250945.388516128</v>
      </c>
      <c r="L2668" s="444">
        <f t="shared" ca="1" si="134"/>
        <v>-9700477838.6323872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-9700477838.6323872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-40418657.660968281</v>
      </c>
      <c r="L2669" s="444">
        <f t="shared" ca="1" si="134"/>
        <v>-9740896496.2933559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-9740896496.2933559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-40587068.734555647</v>
      </c>
      <c r="L2670" s="444">
        <f t="shared" ca="1" si="134"/>
        <v>-9781483565.0279121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-9781483565.0279121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-40756181.520949632</v>
      </c>
      <c r="L2671" s="444">
        <f t="shared" ca="1" si="134"/>
        <v>-9822239746.5488625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-9822239746.5488625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-40925998.943953596</v>
      </c>
      <c r="L2672" s="444">
        <f t="shared" ca="1" si="134"/>
        <v>-9863165745.4928169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-9863165745.4928169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-41096523.939553402</v>
      </c>
      <c r="L2673" s="444">
        <f t="shared" ca="1" si="134"/>
        <v>-9904262269.4323711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-9904262269.4323711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-41267759.455968216</v>
      </c>
      <c r="L2674" s="444">
        <f t="shared" ca="1" si="134"/>
        <v>-9945530028.88834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-9945530028.88834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-41439708.453701414</v>
      </c>
      <c r="L2675" s="444">
        <f t="shared" ca="1" si="134"/>
        <v>-9986969737.342041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-9986969737.342041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-41612373.905591838</v>
      </c>
      <c r="L2676" s="444">
        <f t="shared" ca="1" si="134"/>
        <v>-10028582111.247633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-10028582111.247633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-41785758.796865135</v>
      </c>
      <c r="L2677" s="444">
        <f t="shared" ca="1" si="134"/>
        <v>-10070367870.044498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-10070367870.044498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-41959866.125185408</v>
      </c>
      <c r="L2678" s="444">
        <f t="shared" ca="1" si="134"/>
        <v>-10112327736.169683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-10112327736.169683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-42134698.900707014</v>
      </c>
      <c r="L2679" s="444">
        <f t="shared" ca="1" si="134"/>
        <v>-10154462435.070391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-10154462435.070391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-42310260.146126628</v>
      </c>
      <c r="L2680" s="444">
        <f t="shared" ca="1" si="134"/>
        <v>-10196772695.216516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-10196772695.216516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-42486552.896735482</v>
      </c>
      <c r="L2681" s="444">
        <f t="shared" ca="1" si="134"/>
        <v>-10239259248.113253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-10239259248.113253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-42663580.200471886</v>
      </c>
      <c r="L2682" s="444">
        <f t="shared" ca="1" si="134"/>
        <v>-10281922828.313725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-10281922828.313725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-42841345.117973849</v>
      </c>
      <c r="L2683" s="444">
        <f t="shared" ca="1" si="134"/>
        <v>-10324764173.431698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-10324764173.431698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-43019850.722632073</v>
      </c>
      <c r="L2684" s="444">
        <f t="shared" ca="1" si="134"/>
        <v>-10367784024.154329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-10367784024.154329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-43199100.100643039</v>
      </c>
      <c r="L2685" s="444">
        <f t="shared" ca="1" si="134"/>
        <v>-10410983124.254972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-10410983124.254972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-43379096.351062387</v>
      </c>
      <c r="L2686" s="444">
        <f t="shared" ca="1" si="134"/>
        <v>-10454362220.606035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-10454362220.606035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-43559842.585858479</v>
      </c>
      <c r="L2687" s="444">
        <f t="shared" ca="1" si="134"/>
        <v>-10497922063.191895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-10497922063.191895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-43741341.929966226</v>
      </c>
      <c r="L2688" s="444">
        <f t="shared" ca="1" si="134"/>
        <v>-10541663405.121861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-10541663405.121861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-43923597.521341085</v>
      </c>
      <c r="L2689" s="444">
        <f t="shared" ca="1" si="134"/>
        <v>-10585587002.643202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-10585587002.643202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-44106612.511013344</v>
      </c>
      <c r="L2690" s="444">
        <f t="shared" ca="1" si="134"/>
        <v>-10629693615.154215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-10629693615.154215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-44290390.06314256</v>
      </c>
      <c r="L2691" s="444">
        <f t="shared" ca="1" si="134"/>
        <v>-10673984005.217358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-10673984005.217358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-44474933.35507232</v>
      </c>
      <c r="L2692" s="444">
        <f t="shared" ca="1" si="134"/>
        <v>-10718458938.57243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-10718458938.57243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-44660245.57738512</v>
      </c>
      <c r="L2693" s="444">
        <f t="shared" ca="1" si="134"/>
        <v>-10763119184.149815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-10763119184.149815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-44846329.933957562</v>
      </c>
      <c r="L2694" s="444">
        <f t="shared" ca="1" si="134"/>
        <v>-10807965514.083773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-10807965514.083773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-45033189.642015718</v>
      </c>
      <c r="L2695" s="444">
        <f t="shared" ca="1" si="134"/>
        <v>-10852998703.725788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-10852998703.725788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-45220827.932190783</v>
      </c>
      <c r="L2696" s="444">
        <f t="shared" ca="1" si="134"/>
        <v>-10898219531.657978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-10898219531.657978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-45409248.04857491</v>
      </c>
      <c r="L2697" s="444">
        <f t="shared" ca="1" si="134"/>
        <v>-10943628779.706553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-10943628779.706553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-45598453.2487773</v>
      </c>
      <c r="L2698" s="444">
        <f t="shared" ca="1" si="134"/>
        <v>-10989227232.95533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-10989227232.95533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-45788446.803980544</v>
      </c>
      <c r="L2699" s="444">
        <f t="shared" ca="1" si="134"/>
        <v>-11035015679.75931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-11035015679.75931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-45979231.998997122</v>
      </c>
      <c r="L2700" s="444">
        <f t="shared" ca="1" si="134"/>
        <v>-11080994911.758307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-11080994911.758307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-46170812.132326275</v>
      </c>
      <c r="L2701" s="444">
        <f t="shared" ca="1" si="134"/>
        <v>-11127165723.890633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-11127165723.890633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-46363190.516210966</v>
      </c>
      <c r="L2702" s="444">
        <f t="shared" ca="1" si="134"/>
        <v>-11173528914.406843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-11173528914.406843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-46556370.47669518</v>
      </c>
      <c r="L2703" s="444">
        <f t="shared" ca="1" si="134"/>
        <v>-11220085284.883539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-11220085284.883539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-46750355.353681415</v>
      </c>
      <c r="L2704" s="444">
        <f t="shared" ca="1" si="134"/>
        <v>-11266835640.237221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-11266835640.237221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-46945148.500988416</v>
      </c>
      <c r="L2705" s="444">
        <f t="shared" ca="1" si="134"/>
        <v>-11313780788.738209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-11313780788.738209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-47140753.286409199</v>
      </c>
      <c r="L2706" s="444">
        <f t="shared" ca="1" si="134"/>
        <v>-11360921542.024618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-11360921542.024618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-47337173.091769241</v>
      </c>
      <c r="L2707" s="444">
        <f t="shared" ca="1" si="134"/>
        <v>-11408258715.116388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-11408258715.116388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-47534411.312984951</v>
      </c>
      <c r="L2708" s="444">
        <f t="shared" ca="1" si="134"/>
        <v>-11455793126.429373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-11455793126.429373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-47732471.360122383</v>
      </c>
      <c r="L2709" s="444">
        <f t="shared" ca="1" si="134"/>
        <v>-11503525597.789495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-11503525597.789495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-47931356.657456234</v>
      </c>
      <c r="L2710" s="444">
        <f t="shared" ca="1" si="134"/>
        <v>-11551456954.446951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-11551456954.446951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-48131070.643528961</v>
      </c>
      <c r="L2711" s="444">
        <f t="shared" ca="1" si="134"/>
        <v>-11599588025.090481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-11599588025.090481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-48331616.771210335</v>
      </c>
      <c r="L2712" s="444">
        <f t="shared" ca="1" si="134"/>
        <v>-11647919641.861691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-11647919641.861691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-48532998.507757045</v>
      </c>
      <c r="L2713" s="444">
        <f t="shared" ca="1" si="134"/>
        <v>-11696452640.369448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-11696452640.369448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-48735219.3348727</v>
      </c>
      <c r="L2714" s="444">
        <f t="shared" ca="1" si="134"/>
        <v>-11745187859.704321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-11745187859.704321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-48938282.748768002</v>
      </c>
      <c r="L2715" s="444">
        <f t="shared" ca="1" si="134"/>
        <v>-11794126142.453089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-11794126142.453089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-49142192.260221206</v>
      </c>
      <c r="L2716" s="444">
        <f t="shared" ca="1" si="134"/>
        <v>-11843268334.71331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-11843268334.71331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-49346951.394638792</v>
      </c>
      <c r="L2717" s="444">
        <f t="shared" ca="1" si="134"/>
        <v>-11892615286.107948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-11892615286.107948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-49552563.692116454</v>
      </c>
      <c r="L2718" s="444">
        <f t="shared" ca="1" si="134"/>
        <v>-11942167849.800064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-11942167849.800064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-49759032.707500264</v>
      </c>
      <c r="L2719" s="444">
        <f t="shared" ca="1" si="134"/>
        <v>-11991926882.507565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-11991926882.507565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-49966362.010448188</v>
      </c>
      <c r="L2720" s="444">
        <f t="shared" ca="1" si="134"/>
        <v>-12041893244.518013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-12041893244.518013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-50174555.185491718</v>
      </c>
      <c r="L2721" s="444">
        <f t="shared" ca="1" si="134"/>
        <v>-12092067799.703505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-12092067799.703505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-50383615.832097933</v>
      </c>
      <c r="L2722" s="444">
        <f t="shared" ca="1" si="134"/>
        <v>-12142451415.535603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-12142451415.535603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-50593547.56473168</v>
      </c>
      <c r="L2723" s="444">
        <f t="shared" ca="1" si="134"/>
        <v>-12193044963.100334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-12193044963.100334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-50804354.012918055</v>
      </c>
      <c r="L2724" s="444">
        <f t="shared" ca="1" si="134"/>
        <v>-12243849317.113253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-12243849317.113253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-51016038.821305215</v>
      </c>
      <c r="L2725" s="444">
        <f t="shared" ca="1" si="134"/>
        <v>-12294865355.934557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-12294865355.934557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-51228605.649727322</v>
      </c>
      <c r="L2726" s="444">
        <f t="shared" ca="1" si="134"/>
        <v>-12346093961.584284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-12346093961.584284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-51442058.173267849</v>
      </c>
      <c r="L2727" s="444">
        <f t="shared" ca="1" si="134"/>
        <v>-12397536019.757551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-12397536019.757551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-51656400.082323126</v>
      </c>
      <c r="L2728" s="444">
        <f t="shared" ca="1" si="134"/>
        <v>-12449192419.839874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-12449192419.839874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-51871635.082666144</v>
      </c>
      <c r="L2729" s="444">
        <f t="shared" ca="1" si="134"/>
        <v>-12501064054.922541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-12501064054.922541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-52087766.895510584</v>
      </c>
      <c r="L2730" s="444">
        <f t="shared" ca="1" si="134"/>
        <v>-12553151821.81805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-12553151821.81805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-52304799.257575206</v>
      </c>
      <c r="L2731" s="444">
        <f t="shared" ca="1" si="134"/>
        <v>-12605456621.075626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-12605456621.075626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-52522735.921148442</v>
      </c>
      <c r="L2732" s="444">
        <f t="shared" ca="1" si="134"/>
        <v>-12657979356.996775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-12657979356.996775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-52741580.654153228</v>
      </c>
      <c r="L2733" s="444">
        <f t="shared" ca="1" si="134"/>
        <v>-12710720937.650928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-12710720937.650928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-52961337.240212202</v>
      </c>
      <c r="L2734" s="444">
        <f t="shared" ca="1" si="134"/>
        <v>-12763682274.89114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-12763682274.89114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-53182009.47871308</v>
      </c>
      <c r="L2735" s="444">
        <f t="shared" ca="1" si="134"/>
        <v>-12816864284.369854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-12816864284.369854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-53403601.184874393</v>
      </c>
      <c r="L2736" s="444">
        <f t="shared" ca="1" si="134"/>
        <v>-12870267885.554728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-12870267885.554728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-53626116.189811364</v>
      </c>
      <c r="L2737" s="444">
        <f t="shared" ca="1" si="134"/>
        <v>-12923894001.744539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-12923894001.744539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-53849558.340602249</v>
      </c>
      <c r="L2738" s="444">
        <f t="shared" ca="1" si="134"/>
        <v>-12977743560.085142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-12977743560.085142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-54073931.500354759</v>
      </c>
      <c r="L2739" s="444">
        <f t="shared" ca="1" si="134"/>
        <v>-13031817491.585497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-13031817491.585497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-54299239.5482729</v>
      </c>
      <c r="L2740" s="444">
        <f t="shared" ca="1" si="134"/>
        <v>-13086116731.13377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-13086116731.13377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-54525486.379724041</v>
      </c>
      <c r="L2741" s="444">
        <f t="shared" ca="1" si="134"/>
        <v>-13140642217.513494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-13140642217.513494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-54752675.90630623</v>
      </c>
      <c r="L2742" s="444">
        <f t="shared" ca="1" si="134"/>
        <v>-13195394893.4198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-13195394893.4198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-54980812.055915833</v>
      </c>
      <c r="L2743" s="444">
        <f t="shared" ca="1" si="134"/>
        <v>-13250375705.475716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-13250375705.475716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-55209898.772815481</v>
      </c>
      <c r="L2744" s="444">
        <f t="shared" ca="1" si="134"/>
        <v>-13305585604.248531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-13305585604.248531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-55439940.017702214</v>
      </c>
      <c r="L2745" s="444">
        <f t="shared" ca="1" si="134"/>
        <v>-13361025544.266233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-13361025544.266233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-55670939.767775975</v>
      </c>
      <c r="L2746" s="444">
        <f t="shared" ca="1" si="134"/>
        <v>-13416696484.03401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-13416696484.03401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-55902902.016808376</v>
      </c>
      <c r="L2747" s="444">
        <f t="shared" ca="1" si="134"/>
        <v>-13472599386.050817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-13472599386.050817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-56135830.775211737</v>
      </c>
      <c r="L2748" s="444">
        <f t="shared" ca="1" si="134"/>
        <v>-13528735216.826029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-13528735216.826029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-56369730.070108451</v>
      </c>
      <c r="L2749" s="444">
        <f t="shared" ca="1" si="134"/>
        <v>-13585104946.896137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-13585104946.896137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-56604603.945400573</v>
      </c>
      <c r="L2750" s="444">
        <f t="shared" ca="1" si="134"/>
        <v>-13641709550.841537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-13641709550.841537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-56840456.461839736</v>
      </c>
      <c r="L2751" s="444">
        <f t="shared" ca="1" si="134"/>
        <v>-13698550007.303377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-13698550007.303377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-57077291.697097406</v>
      </c>
      <c r="L2752" s="444">
        <f t="shared" ca="1" si="134"/>
        <v>-13755627299.000475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-13755627299.000475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-57315113.745835304</v>
      </c>
      <c r="L2753" s="444">
        <f t="shared" ca="1" si="134"/>
        <v>-13812942412.746311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-13812942412.746311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-57553926.719776295</v>
      </c>
      <c r="L2754" s="444">
        <f t="shared" ca="1" si="134"/>
        <v>-13870496339.466087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-13870496339.466087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-57793734.747775353</v>
      </c>
      <c r="L2755" s="444">
        <f t="shared" ca="1" si="134"/>
        <v>-13928290074.213863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-13928290074.213863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-58034541.975891098</v>
      </c>
      <c r="L2756" s="444">
        <f t="shared" ca="1" si="134"/>
        <v>-13986324616.189754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-13986324616.189754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-58276352.567457311</v>
      </c>
      <c r="L2757" s="444">
        <f t="shared" ca="1" si="134"/>
        <v>-14044600968.757212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-14044600968.757212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-58519170.703155048</v>
      </c>
      <c r="L2758" s="444">
        <f t="shared" ca="1" si="134"/>
        <v>-14103120139.460367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-14103120139.460367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-58763000.581084862</v>
      </c>
      <c r="L2759" s="444">
        <f t="shared" ca="1" si="134"/>
        <v>-14161883140.041452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-14161883140.041452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-59007846.416839391</v>
      </c>
      <c r="L2760" s="444">
        <f t="shared" ca="1" si="134"/>
        <v>-14220890986.458292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-14220890986.458292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-59253712.443576217</v>
      </c>
      <c r="L2761" s="444">
        <f t="shared" ca="1" si="134"/>
        <v>-14280144698.901869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-14280144698.901869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-59500602.912091121</v>
      </c>
      <c r="L2762" s="444">
        <f t="shared" ca="1" si="134"/>
        <v>-14339645301.813959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-14339645301.813959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-59748522.090891503</v>
      </c>
      <c r="L2763" s="444">
        <f t="shared" ca="1" si="134"/>
        <v>-14399393823.90485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-14399393823.90485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-59997474.266270205</v>
      </c>
      <c r="L2764" s="444">
        <f t="shared" ca="1" si="134"/>
        <v>-14459391298.17112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-14459391298.17112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-60247463.742379658</v>
      </c>
      <c r="L2765" s="444">
        <f t="shared" ca="1" si="134"/>
        <v>-14519638761.9135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-14519638761.9135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-60498494.841306247</v>
      </c>
      <c r="L2766" s="444">
        <f t="shared" ca="1" si="134"/>
        <v>-14580137256.754807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-14580137256.754807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-60750571.903145038</v>
      </c>
      <c r="L2767" s="444">
        <f t="shared" ca="1" si="134"/>
        <v>-14640887828.657951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-14640887828.657951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-61003699.286074795</v>
      </c>
      <c r="L2768" s="444">
        <f t="shared" ca="1" si="134"/>
        <v>-14701891527.944027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-14701891527.944027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-61257881.366433442</v>
      </c>
      <c r="L2769" s="444">
        <f t="shared" ca="1" si="134"/>
        <v>-14763149409.310461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-14763149409.310461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-61513122.538793586</v>
      </c>
      <c r="L2770" s="444">
        <f t="shared" ca="1" si="134"/>
        <v>-14824662531.849255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-14824662531.849255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-61769427.216038562</v>
      </c>
      <c r="L2771" s="444">
        <f t="shared" ca="1" si="134"/>
        <v>-14886431959.065292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-14886431959.065292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-62026799.829438709</v>
      </c>
      <c r="L2772" s="444">
        <f t="shared" ca="1" si="134"/>
        <v>-14948458758.894732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-14948458758.894732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-62285244.82872805</v>
      </c>
      <c r="L2773" s="444">
        <f t="shared" ca="1" si="134"/>
        <v>-15010744003.723459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-15010744003.723459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-62544766.682181083</v>
      </c>
      <c r="L2774" s="444">
        <f t="shared" ca="1" si="134"/>
        <v>-15073288770.40564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-15073288770.40564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-62805369.876690157</v>
      </c>
      <c r="L2775" s="444">
        <f t="shared" ca="1" si="134"/>
        <v>-15136094140.28233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-15136094140.28233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-63067058.917843036</v>
      </c>
      <c r="L2776" s="444">
        <f t="shared" ca="1" si="134"/>
        <v>-15199161199.200172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-15199161199.200172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-63329838.330000721</v>
      </c>
      <c r="L2777" s="444">
        <f t="shared" ca="1" si="134"/>
        <v>-15262491037.530172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-15262491037.530172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-63593712.656375714</v>
      </c>
      <c r="L2778" s="444">
        <f t="shared" ca="1" si="134"/>
        <v>-15326084750.186548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-15326084750.186548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-63858686.459110625</v>
      </c>
      <c r="L2779" s="444">
        <f t="shared" ca="1" si="134"/>
        <v>-15389943436.645658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-15389943436.645658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-64124764.319356911</v>
      </c>
      <c r="L2780" s="444">
        <f t="shared" ca="1" si="134"/>
        <v>-15454068200.965015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-15454068200.965015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-64391950.83735422</v>
      </c>
      <c r="L2781" s="444">
        <f t="shared" ca="1" si="134"/>
        <v>-15518460151.80237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-15518460151.80237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-64660250.63250988</v>
      </c>
      <c r="L2782" s="444">
        <f t="shared" ca="1" si="134"/>
        <v>-15583120402.434879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-15583120402.434879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-64929668.343478665</v>
      </c>
      <c r="L2783" s="444">
        <f t="shared" ca="1" si="134"/>
        <v>-15648050070.778358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-15648050070.778358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-65200208.628243171</v>
      </c>
      <c r="L2784" s="444">
        <f t="shared" ca="1" si="134"/>
        <v>-15713250279.406601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-15713250279.406601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-65471876.164194174</v>
      </c>
      <c r="L2785" s="444">
        <f t="shared" ca="1" si="134"/>
        <v>-15778722155.570795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-15778722155.570795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-65744675.648211643</v>
      </c>
      <c r="L2786" s="444">
        <f t="shared" ca="1" si="134"/>
        <v>-15844466831.219007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-15844466831.219007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-66018611.796745859</v>
      </c>
      <c r="L2787" s="444">
        <f t="shared" ca="1" si="134"/>
        <v>-15910485443.015753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-15910485443.015753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-66293689.345898964</v>
      </c>
      <c r="L2788" s="444">
        <f t="shared" ca="1" si="134"/>
        <v>-15976779132.361652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-15976779132.361652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-66569913.051506877</v>
      </c>
      <c r="L2789" s="444">
        <f t="shared" ca="1" si="134"/>
        <v>-16043349045.413158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-16043349045.413158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-66847287.689221494</v>
      </c>
      <c r="L2790" s="444">
        <f t="shared" ca="1" si="134"/>
        <v>-16110196333.102381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-16110196333.102381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-67125818.05459325</v>
      </c>
      <c r="L2791" s="444">
        <f t="shared" ca="1" si="134"/>
        <v>-16177322151.156975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-16177322151.156975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-67405508.963154063</v>
      </c>
      <c r="L2792" s="444">
        <f t="shared" ca="1" si="134"/>
        <v>-16244727660.120129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-16244727660.120129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-67686365.25050053</v>
      </c>
      <c r="L2793" s="444">
        <f t="shared" ca="1" si="134"/>
        <v>-16312414025.370628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-16312414025.370628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-67968391.77237761</v>
      </c>
      <c r="L2794" s="444">
        <f t="shared" ca="1" si="134"/>
        <v>-16380382417.143005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-16380382417.143005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-68251593.404762521</v>
      </c>
      <c r="L2795" s="444">
        <f t="shared" ca="1" si="134"/>
        <v>-16448634010.547768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-16448634010.547768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-68535975.043949038</v>
      </c>
      <c r="L2796" s="444">
        <f t="shared" ca="1" si="134"/>
        <v>-16517169985.591717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-16517169985.591717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-68821541.606632158</v>
      </c>
      <c r="L2797" s="444">
        <f t="shared" ca="1" si="134"/>
        <v>-16585991527.198349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-16585991527.198349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-69108298.029993117</v>
      </c>
      <c r="L2798" s="444">
        <f t="shared" ca="1" si="134"/>
        <v>-16655099825.228342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-16655099825.228342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-69396249.271784753</v>
      </c>
      <c r="L2799" s="444">
        <f t="shared" ca="1" si="134"/>
        <v>-16724496074.500126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-16724496074.500126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-69685400.31041719</v>
      </c>
      <c r="L2800" s="444">
        <f t="shared" ca="1" si="134"/>
        <v>-16794181474.810543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-16794181474.810543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-69975756.145043924</v>
      </c>
      <c r="L2801" s="444">
        <f t="shared" ca="1" si="134"/>
        <v>-16864157230.955587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-16864157230.955587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-70267321.795648277</v>
      </c>
      <c r="L2802" s="444">
        <f t="shared" ca="1" si="134"/>
        <v>-16934424552.751236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-16934424552.751236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-70560102.30313015</v>
      </c>
      <c r="L2803" s="444">
        <f t="shared" ca="1" si="134"/>
        <v>-17004984655.054367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-17004984655.054367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-70854102.729393199</v>
      </c>
      <c r="L2804" s="444">
        <f t="shared" ca="1" si="134"/>
        <v>-17075838757.78376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-17075838757.78376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-71149328.157432333</v>
      </c>
      <c r="L2805" s="444">
        <f t="shared" ca="1" si="134"/>
        <v>-17146988085.941193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-17146988085.941193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-71445783.691421628</v>
      </c>
      <c r="L2806" s="444">
        <f t="shared" ca="1" si="134"/>
        <v>-17218433869.632614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-17218433869.632614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-71743474.456802562</v>
      </c>
      <c r="L2807" s="444">
        <f t="shared" ca="1" si="134"/>
        <v>-17290177344.089417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-17290177344.089417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-72042405.600372568</v>
      </c>
      <c r="L2808" s="444">
        <f t="shared" ca="1" si="134"/>
        <v>-17362219749.689789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-17362219749.689789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-72342582.290374115</v>
      </c>
      <c r="L2809" s="444">
        <f t="shared" ca="1" si="134"/>
        <v>-17434562331.980164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-17434562331.980164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-72644009.716584012</v>
      </c>
      <c r="L2810" s="444">
        <f t="shared" ca="1" si="134"/>
        <v>-17507206341.696747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-17507206341.696747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-72946693.09040311</v>
      </c>
      <c r="L2811" s="444">
        <f t="shared" ca="1" si="134"/>
        <v>-17580153034.787151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-17580153034.787151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-73250637.644946456</v>
      </c>
      <c r="L2812" s="444">
        <f t="shared" ca="1" si="134"/>
        <v>-17653403672.432098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-17653403672.432098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-73555848.635133743</v>
      </c>
      <c r="L2813" s="444">
        <f t="shared" ref="L2813:L3067" ca="1" si="139">I2813-J2813+K2813</f>
        <v>-17726959521.06723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-17726959521.06723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-73862331.337780118</v>
      </c>
      <c r="L2814" s="444">
        <f t="shared" ca="1" si="139"/>
        <v>-17800821852.40501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-17800821852.40501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-74170091.051687539</v>
      </c>
      <c r="L2815" s="444">
        <f t="shared" ca="1" si="139"/>
        <v>-17874991943.456699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-17874991943.456699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-74479133.097736239</v>
      </c>
      <c r="L2816" s="444">
        <f t="shared" ca="1" si="139"/>
        <v>-17949471076.554436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-17949471076.554436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-74789462.81897682</v>
      </c>
      <c r="L2817" s="444">
        <f t="shared" ca="1" si="139"/>
        <v>-18024260539.373413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-18024260539.373413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-75101085.580722556</v>
      </c>
      <c r="L2818" s="444">
        <f t="shared" ca="1" si="139"/>
        <v>-18099361624.954136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-18099361624.954136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-75414006.770642236</v>
      </c>
      <c r="L2819" s="444">
        <f t="shared" ca="1" si="139"/>
        <v>-18174775631.724777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-18174775631.724777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-75728231.798853233</v>
      </c>
      <c r="L2820" s="444">
        <f t="shared" ca="1" si="139"/>
        <v>-18250503863.523632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-18250503863.523632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-76043766.09801513</v>
      </c>
      <c r="L2821" s="444">
        <f t="shared" ca="1" si="139"/>
        <v>-18326547629.621647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-18326547629.621647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-76360615.123423532</v>
      </c>
      <c r="L2822" s="444">
        <f t="shared" ca="1" si="139"/>
        <v>-18402908244.745071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-18402908244.745071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-76678784.353104457</v>
      </c>
      <c r="L2823" s="444">
        <f t="shared" ca="1" si="139"/>
        <v>-18479587029.098175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-18479587029.098175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-76998279.287909061</v>
      </c>
      <c r="L2824" s="444">
        <f t="shared" ca="1" si="139"/>
        <v>-18556585308.386086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-18556585308.386086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-77319105.451608688</v>
      </c>
      <c r="L2825" s="444">
        <f t="shared" ca="1" si="139"/>
        <v>-18633904413.837696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-18633904413.837696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-77641268.390990406</v>
      </c>
      <c r="L2826" s="444">
        <f t="shared" ca="1" si="139"/>
        <v>-18711545682.228687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-18711545682.228687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-77964773.675952867</v>
      </c>
      <c r="L2827" s="444">
        <f t="shared" ca="1" si="139"/>
        <v>-18789510455.90464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-18789510455.90464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-78289626.899602666</v>
      </c>
      <c r="L2828" s="444">
        <f t="shared" ca="1" si="139"/>
        <v>-18867800082.804241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-18867800082.804241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-78615833.678351</v>
      </c>
      <c r="L2829" s="444">
        <f t="shared" ca="1" si="139"/>
        <v>-18946415916.482594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-18946415916.482594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-78943399.652010798</v>
      </c>
      <c r="L2830" s="444">
        <f t="shared" ca="1" si="139"/>
        <v>-19025359316.134605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-19025359316.134605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-79272330.483894184</v>
      </c>
      <c r="L2831" s="444">
        <f t="shared" ca="1" si="139"/>
        <v>-19104631646.6185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-19104631646.6185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-79602631.860910416</v>
      </c>
      <c r="L2832" s="444">
        <f t="shared" ca="1" si="139"/>
        <v>-19184234278.479408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-19184234278.479408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-79934309.493664205</v>
      </c>
      <c r="L2833" s="444">
        <f t="shared" ca="1" si="139"/>
        <v>-19264168587.973072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-19264168587.973072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-80267369.116554469</v>
      </c>
      <c r="L2834" s="444">
        <f t="shared" ca="1" si="139"/>
        <v>-19344435957.089626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-19344435957.089626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-80601816.487873435</v>
      </c>
      <c r="L2835" s="444">
        <f t="shared" ca="1" si="139"/>
        <v>-19425037773.577499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-19425037773.577499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-80937657.389906242</v>
      </c>
      <c r="L2836" s="444">
        <f t="shared" ca="1" si="139"/>
        <v>-19505975430.967407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-19505975430.967407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-81274897.629030868</v>
      </c>
      <c r="L2837" s="444">
        <f t="shared" ca="1" si="139"/>
        <v>-19587250328.596439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-19587250328.596439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-81613543.035818502</v>
      </c>
      <c r="L2838" s="444">
        <f t="shared" ca="1" si="139"/>
        <v>-19668863871.632259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-19668863871.632259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-81953599.465134412</v>
      </c>
      <c r="L2839" s="444">
        <f t="shared" ca="1" si="139"/>
        <v>-19750817471.097393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-19750817471.097393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-82295072.796239138</v>
      </c>
      <c r="L2840" s="444">
        <f t="shared" ca="1" si="139"/>
        <v>-19833112543.893631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-19833112543.893631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-82637968.932890132</v>
      </c>
      <c r="L2841" s="444">
        <f t="shared" ca="1" si="139"/>
        <v>-19915750512.826523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-19915750512.826523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-82982293.803443849</v>
      </c>
      <c r="L2842" s="444">
        <f t="shared" ca="1" si="139"/>
        <v>-19998732806.629967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-19998732806.629967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-83328053.360958189</v>
      </c>
      <c r="L2843" s="444">
        <f t="shared" ca="1" si="139"/>
        <v>-20082060859.990925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-20082060859.990925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-83675253.583295524</v>
      </c>
      <c r="L2844" s="444">
        <f t="shared" ca="1" si="139"/>
        <v>-20165736113.574219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-20165736113.574219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-84023900.473225906</v>
      </c>
      <c r="L2845" s="444">
        <f t="shared" ca="1" si="139"/>
        <v>-20249760014.047443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-20249760014.047443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-84374000.058531016</v>
      </c>
      <c r="L2846" s="444">
        <f t="shared" ca="1" si="139"/>
        <v>-20334134014.105976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-20334134014.105976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-84725558.392108232</v>
      </c>
      <c r="L2847" s="444">
        <f t="shared" ca="1" si="139"/>
        <v>-20418859572.498085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-20418859572.498085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-85078581.552075356</v>
      </c>
      <c r="L2848" s="444">
        <f t="shared" ca="1" si="139"/>
        <v>-20503938154.050159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-20503938154.050159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-85433075.641875669</v>
      </c>
      <c r="L2849" s="444">
        <f t="shared" ca="1" si="139"/>
        <v>-20589371229.692036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-20589371229.692036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-85789046.790383488</v>
      </c>
      <c r="L2850" s="444">
        <f t="shared" ca="1" si="139"/>
        <v>-20675160276.482418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-20675160276.482418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-86146501.152010068</v>
      </c>
      <c r="L2851" s="444">
        <f t="shared" ca="1" si="139"/>
        <v>-20761306777.63443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-20761306777.63443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-86505444.90681012</v>
      </c>
      <c r="L2852" s="444">
        <f t="shared" ca="1" si="139"/>
        <v>-20847812222.541241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-20847812222.541241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-86865884.260588497</v>
      </c>
      <c r="L2853" s="444">
        <f t="shared" ca="1" si="139"/>
        <v>-20934678106.80183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-20934678106.80183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-87227825.445007622</v>
      </c>
      <c r="L2854" s="444">
        <f t="shared" ca="1" si="139"/>
        <v>-21021905932.246838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-21021905932.246838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-87591274.717695162</v>
      </c>
      <c r="L2855" s="444">
        <f t="shared" ca="1" si="139"/>
        <v>-21109497206.964531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-21109497206.964531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-87956238.362352207</v>
      </c>
      <c r="L2856" s="444">
        <f t="shared" ca="1" si="139"/>
        <v>-21197453445.326881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-21197453445.326881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-88322722.688862011</v>
      </c>
      <c r="L2857" s="444">
        <f t="shared" ca="1" si="139"/>
        <v>-21285776168.015743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-21285776168.015743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-88690734.033398926</v>
      </c>
      <c r="L2858" s="444">
        <f t="shared" ca="1" si="139"/>
        <v>-21374466902.049141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-21374466902.049141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-89060278.758538082</v>
      </c>
      <c r="L2859" s="444">
        <f t="shared" ca="1" si="139"/>
        <v>-21463527180.807678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-21463527180.807678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-89431363.253365323</v>
      </c>
      <c r="L2860" s="444">
        <f t="shared" ca="1" si="139"/>
        <v>-21552958544.061043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-21552958544.061043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-89803993.93358767</v>
      </c>
      <c r="L2861" s="444">
        <f t="shared" ca="1" si="139"/>
        <v>-21642762537.994629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-21642762537.994629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-90178177.241644293</v>
      </c>
      <c r="L2862" s="444">
        <f t="shared" ca="1" si="139"/>
        <v>-21732940715.236275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-21732940715.236275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-90553919.646817803</v>
      </c>
      <c r="L2863" s="444">
        <f t="shared" ca="1" si="139"/>
        <v>-21823494634.883091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-21823494634.883091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-90931227.645346209</v>
      </c>
      <c r="L2864" s="444">
        <f t="shared" ca="1" si="139"/>
        <v>-21914425862.528439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-21914425862.528439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-91310107.760535166</v>
      </c>
      <c r="L2865" s="444">
        <f t="shared" ca="1" si="139"/>
        <v>-22005735970.288975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-22005735970.288975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-91690566.54287073</v>
      </c>
      <c r="L2866" s="444">
        <f t="shared" ca="1" si="139"/>
        <v>-22097426536.831844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-22097426536.831844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-92072610.570132688</v>
      </c>
      <c r="L2867" s="444">
        <f t="shared" ca="1" si="139"/>
        <v>-22189499147.401978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-22189499147.401978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-92456246.447508246</v>
      </c>
      <c r="L2868" s="444">
        <f t="shared" ca="1" si="139"/>
        <v>-22281955393.849487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-22281955393.849487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-92841480.807706192</v>
      </c>
      <c r="L2869" s="444">
        <f t="shared" ca="1" si="139"/>
        <v>-22374796874.657192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-22374796874.657192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-93228320.311071634</v>
      </c>
      <c r="L2870" s="444">
        <f t="shared" ca="1" si="139"/>
        <v>-22468025194.968266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-22468025194.968266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-93616771.64570111</v>
      </c>
      <c r="L2871" s="444">
        <f t="shared" ca="1" si="139"/>
        <v>-22561641966.613968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-22561641966.613968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-94006841.527558193</v>
      </c>
      <c r="L2872" s="444">
        <f t="shared" ca="1" si="139"/>
        <v>-22655648808.141525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-22655648808.141525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-94398536.700589687</v>
      </c>
      <c r="L2873" s="444">
        <f t="shared" ca="1" si="139"/>
        <v>-22750047344.842113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-22750047344.842113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-94791863.936842144</v>
      </c>
      <c r="L2874" s="444">
        <f t="shared" ca="1" si="139"/>
        <v>-22844839208.778957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-22844839208.778957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-95186830.036578983</v>
      </c>
      <c r="L2875" s="444">
        <f t="shared" ca="1" si="139"/>
        <v>-22940026038.815536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-22940026038.815536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-95583441.828398064</v>
      </c>
      <c r="L2876" s="444">
        <f t="shared" ca="1" si="139"/>
        <v>-23035609480.643936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-23035609480.643936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-95981706.16934973</v>
      </c>
      <c r="L2877" s="444">
        <f t="shared" ca="1" si="139"/>
        <v>-23131591186.813286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-23131591186.813286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-96381629.945055351</v>
      </c>
      <c r="L2878" s="444">
        <f t="shared" ca="1" si="139"/>
        <v>-23227972816.758343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-23227972816.758343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-96783220.069826424</v>
      </c>
      <c r="L2879" s="444">
        <f t="shared" ca="1" si="139"/>
        <v>-23324756036.828171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-23324756036.828171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-97186483.486784041</v>
      </c>
      <c r="L2880" s="444">
        <f t="shared" ca="1" si="139"/>
        <v>-23421942520.314957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-23421942520.314957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-97591427.167978987</v>
      </c>
      <c r="L2881" s="444">
        <f t="shared" ca="1" si="139"/>
        <v>-23519533947.482937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-23519533947.482937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-97998058.114512235</v>
      </c>
      <c r="L2882" s="444">
        <f t="shared" ca="1" si="139"/>
        <v>-23617532005.59745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-23617532005.59745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-98406383.356656045</v>
      </c>
      <c r="L2883" s="444">
        <f t="shared" ca="1" si="139"/>
        <v>-23715938388.954105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-23715938388.954105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-98816409.953975439</v>
      </c>
      <c r="L2884" s="444">
        <f t="shared" ca="1" si="139"/>
        <v>-23814754798.908081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-23814754798.908081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-99228144.995450333</v>
      </c>
      <c r="L2885" s="444">
        <f t="shared" ca="1" si="139"/>
        <v>-23913982943.90353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-23913982943.90353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-99641595.599598035</v>
      </c>
      <c r="L2886" s="444">
        <f t="shared" ca="1" si="139"/>
        <v>-24013624539.503128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-24013624539.503128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-100056768.91459636</v>
      </c>
      <c r="L2887" s="444">
        <f t="shared" ca="1" si="139"/>
        <v>-24113681308.417725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-24113681308.417725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-100473672.11840719</v>
      </c>
      <c r="L2888" s="444">
        <f t="shared" ca="1" si="139"/>
        <v>-24214154980.536133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-24214154980.536133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-100892312.41890055</v>
      </c>
      <c r="L2889" s="444">
        <f t="shared" ca="1" si="139"/>
        <v>-24315047292.955032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-24315047292.955032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-101312697.05397931</v>
      </c>
      <c r="L2890" s="444">
        <f t="shared" ca="1" si="139"/>
        <v>-24416359990.00901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-24416359990.00901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-101734833.29170421</v>
      </c>
      <c r="L2891" s="444">
        <f t="shared" ca="1" si="139"/>
        <v>-24518094823.300716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-24518094823.300716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-102158728.43041965</v>
      </c>
      <c r="L2892" s="444">
        <f t="shared" ca="1" si="139"/>
        <v>-24620253551.731136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-24620253551.731136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-102584389.79887973</v>
      </c>
      <c r="L2893" s="444">
        <f t="shared" ca="1" si="139"/>
        <v>-24722837941.530018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-24722837941.530018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-103011824.75637507</v>
      </c>
      <c r="L2894" s="444">
        <f t="shared" ca="1" si="139"/>
        <v>-24825849766.286392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-24825849766.286392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-103441040.69285996</v>
      </c>
      <c r="L2895" s="444">
        <f t="shared" ca="1" si="139"/>
        <v>-24929290806.979252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-24929290806.979252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-103872045.02908021</v>
      </c>
      <c r="L2896" s="444">
        <f t="shared" ca="1" si="139"/>
        <v>-25033162852.008331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-25033162852.008331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-104304845.21670137</v>
      </c>
      <c r="L2897" s="444">
        <f t="shared" ca="1" si="139"/>
        <v>-25137467697.225033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-25137467697.225033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-104739448.73843764</v>
      </c>
      <c r="L2898" s="444">
        <f t="shared" ca="1" si="139"/>
        <v>-25242207145.96347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-25242207145.96347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-105175863.10818112</v>
      </c>
      <c r="L2899" s="444">
        <f t="shared" ca="1" si="139"/>
        <v>-25347383009.071651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-25347383009.071651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-105614095.87113188</v>
      </c>
      <c r="L2900" s="444">
        <f t="shared" ca="1" si="139"/>
        <v>-25452997104.942783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-25452997104.942783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-106054154.60392827</v>
      </c>
      <c r="L2901" s="444">
        <f t="shared" ca="1" si="139"/>
        <v>-25559051259.546711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-25559051259.546711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-106496046.91477796</v>
      </c>
      <c r="L2902" s="444">
        <f t="shared" ca="1" si="139"/>
        <v>-25665547306.461491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-25665547306.461491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-106939780.44358954</v>
      </c>
      <c r="L2903" s="444">
        <f t="shared" ca="1" si="139"/>
        <v>-25772487086.905079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-25772487086.905079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-107385362.86210449</v>
      </c>
      <c r="L2904" s="444">
        <f t="shared" ca="1" si="139"/>
        <v>-25879872449.767185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-25879872449.767185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-107832801.87402993</v>
      </c>
      <c r="L2905" s="444">
        <f t="shared" ca="1" si="139"/>
        <v>-25987705251.641216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-25987705251.641216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-108282105.21517174</v>
      </c>
      <c r="L2906" s="444">
        <f t="shared" ca="1" si="139"/>
        <v>-26095987356.856388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-26095987356.856388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-108733280.65356828</v>
      </c>
      <c r="L2907" s="444">
        <f t="shared" ca="1" si="139"/>
        <v>-26204720637.509956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-26204720637.509956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-109186335.98962481</v>
      </c>
      <c r="L2908" s="444">
        <f t="shared" ca="1" si="139"/>
        <v>-26313906973.49958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-26313906973.49958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-109641279.05624825</v>
      </c>
      <c r="L2909" s="444">
        <f t="shared" ca="1" si="139"/>
        <v>-26423548252.555828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-26423548252.555828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-110098117.71898262</v>
      </c>
      <c r="L2910" s="444">
        <f t="shared" ca="1" si="139"/>
        <v>-26533646370.274811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-26533646370.274811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-110556859.87614505</v>
      </c>
      <c r="L2911" s="444">
        <f t="shared" ca="1" si="139"/>
        <v>-26644203230.150955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-26644203230.150955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-111017513.45896231</v>
      </c>
      <c r="L2912" s="444">
        <f t="shared" ca="1" si="139"/>
        <v>-26755220743.609917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-26755220743.609917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-111480086.43170798</v>
      </c>
      <c r="L2913" s="444">
        <f t="shared" ca="1" si="139"/>
        <v>-26866700830.041626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-26866700830.041626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-111944586.79184011</v>
      </c>
      <c r="L2914" s="444">
        <f t="shared" ca="1" si="139"/>
        <v>-26978645416.833466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-26978645416.833466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-112411022.57013944</v>
      </c>
      <c r="L2915" s="444">
        <f t="shared" ca="1" si="139"/>
        <v>-27091056439.403606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-27091056439.403606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-112879401.83084834</v>
      </c>
      <c r="L2916" s="444">
        <f t="shared" ca="1" si="139"/>
        <v>-27203935841.234455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-27203935841.234455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-113349732.67181022</v>
      </c>
      <c r="L2917" s="444">
        <f t="shared" ca="1" si="139"/>
        <v>-27317285573.906265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-27317285573.906265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-113822023.22460943</v>
      </c>
      <c r="L2918" s="444">
        <f t="shared" ca="1" si="139"/>
        <v>-27431107597.130875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-27431107597.130875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-114296281.65471198</v>
      </c>
      <c r="L2919" s="444">
        <f t="shared" ca="1" si="139"/>
        <v>-27545403878.785587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-27545403878.785587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-114772516.16160661</v>
      </c>
      <c r="L2920" s="444">
        <f t="shared" ca="1" si="139"/>
        <v>-27660176394.947193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-27660176394.947193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-115250734.97894664</v>
      </c>
      <c r="L2921" s="444">
        <f t="shared" ca="1" si="139"/>
        <v>-27775427129.92614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-27775427129.92614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-115730946.37469223</v>
      </c>
      <c r="L2922" s="444">
        <f t="shared" ca="1" si="139"/>
        <v>-27891158076.300831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-27891158076.300831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-116213158.65125345</v>
      </c>
      <c r="L2923" s="444">
        <f t="shared" ca="1" si="139"/>
        <v>-28007371234.952084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-28007371234.952084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-116697380.14563367</v>
      </c>
      <c r="L2924" s="444">
        <f t="shared" ca="1" si="139"/>
        <v>-28124068615.097717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-28124068615.097717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-117183619.22957382</v>
      </c>
      <c r="L2925" s="444">
        <f t="shared" ca="1" si="139"/>
        <v>-28241252234.32729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-28241252234.32729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-117671884.30969703</v>
      </c>
      <c r="L2926" s="444">
        <f t="shared" ca="1" si="139"/>
        <v>-28358924118.636986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-28358924118.636986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-118162183.82765411</v>
      </c>
      <c r="L2927" s="444">
        <f t="shared" ca="1" si="139"/>
        <v>-28477086302.464642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-28477086302.464642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-118654526.26026933</v>
      </c>
      <c r="L2928" s="444">
        <f t="shared" ca="1" si="139"/>
        <v>-28595740828.724911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-28595740828.724911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-119148920.11968713</v>
      </c>
      <c r="L2929" s="444">
        <f t="shared" ca="1" si="139"/>
        <v>-28714889748.844597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-28714889748.844597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-119645373.95351915</v>
      </c>
      <c r="L2930" s="444">
        <f t="shared" ca="1" si="139"/>
        <v>-28834535122.798115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-28834535122.798115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-120143896.34499215</v>
      </c>
      <c r="L2931" s="444">
        <f t="shared" ca="1" si="139"/>
        <v>-28954679019.143108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-28954679019.143108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-120644495.91309628</v>
      </c>
      <c r="L2932" s="444">
        <f t="shared" ca="1" si="139"/>
        <v>-29075323515.056206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-29075323515.056206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-121147181.31273417</v>
      </c>
      <c r="L2933" s="444">
        <f t="shared" ca="1" si="139"/>
        <v>-29196470696.368938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-29196470696.368938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-121651961.23487057</v>
      </c>
      <c r="L2934" s="444">
        <f t="shared" ca="1" si="139"/>
        <v>-29318122657.603809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-29318122657.603809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-122158844.40668255</v>
      </c>
      <c r="L2935" s="444">
        <f t="shared" ca="1" si="139"/>
        <v>-29440281502.01049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-29440281502.01049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-122667839.59171037</v>
      </c>
      <c r="L2936" s="444">
        <f t="shared" ca="1" si="139"/>
        <v>-29562949341.6022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-29562949341.6022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-123178955.59000917</v>
      </c>
      <c r="L2937" s="444">
        <f t="shared" ca="1" si="139"/>
        <v>-29686128297.192207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-29686128297.192207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-123692201.23830087</v>
      </c>
      <c r="L2938" s="444">
        <f t="shared" ca="1" si="139"/>
        <v>-29809820498.430508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-29809820498.430508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-124207585.41012712</v>
      </c>
      <c r="L2939" s="444">
        <f t="shared" ca="1" si="139"/>
        <v>-29934028083.840633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-29934028083.840633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-124725117.01600264</v>
      </c>
      <c r="L2940" s="444">
        <f t="shared" ca="1" si="139"/>
        <v>-30058753200.856636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-30058753200.856636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-125244805.00356932</v>
      </c>
      <c r="L2941" s="444">
        <f t="shared" ca="1" si="139"/>
        <v>-30183998005.860207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-30183998005.860207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-125766658.35775085</v>
      </c>
      <c r="L2942" s="444">
        <f t="shared" ca="1" si="139"/>
        <v>-30309764664.217957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-30309764664.217957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-126290686.10090815</v>
      </c>
      <c r="L2943" s="444">
        <f t="shared" ca="1" si="139"/>
        <v>-30436055350.318863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-30436055350.318863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-126816897.29299527</v>
      </c>
      <c r="L2944" s="444">
        <f t="shared" ca="1" si="139"/>
        <v>-30562872247.611858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-30562872247.611858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-127345301.03171606</v>
      </c>
      <c r="L2945" s="444">
        <f t="shared" ca="1" si="139"/>
        <v>-30690217548.643574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-30690217548.643574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-127875906.45268156</v>
      </c>
      <c r="L2946" s="444">
        <f t="shared" ca="1" si="139"/>
        <v>-30818093455.096256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-30818093455.096256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-128408722.72956774</v>
      </c>
      <c r="L2947" s="444">
        <f t="shared" ca="1" si="139"/>
        <v>-30946502177.825825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-30946502177.825825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-128943759.07427427</v>
      </c>
      <c r="L2948" s="444">
        <f t="shared" ca="1" si="139"/>
        <v>-31075445936.900101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-31075445936.900101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-129481024.73708376</v>
      </c>
      <c r="L2949" s="444">
        <f t="shared" ca="1" si="139"/>
        <v>-31204926961.637184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-31204926961.637184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-130020529.00682159</v>
      </c>
      <c r="L2950" s="444">
        <f t="shared" ca="1" si="139"/>
        <v>-31334947490.644005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-31334947490.644005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-130562281.21101668</v>
      </c>
      <c r="L2951" s="444">
        <f t="shared" ca="1" si="139"/>
        <v>-31465509771.855022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-31465509771.855022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-131106290.71606258</v>
      </c>
      <c r="L2952" s="444">
        <f t="shared" ca="1" si="139"/>
        <v>-31596616062.571087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-31596616062.571087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-131652566.92737955</v>
      </c>
      <c r="L2953" s="444">
        <f t="shared" ca="1" si="139"/>
        <v>-31728268629.498466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-31728268629.498466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-132201119.28957695</v>
      </c>
      <c r="L2954" s="444">
        <f t="shared" ca="1" si="139"/>
        <v>-31860469748.788044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-31860469748.788044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-132751957.28661685</v>
      </c>
      <c r="L2955" s="444">
        <f t="shared" ca="1" si="139"/>
        <v>-31993221706.074661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-31993221706.074661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-133305090.44197775</v>
      </c>
      <c r="L2956" s="444">
        <f t="shared" ca="1" si="139"/>
        <v>-32126526796.51664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-32126526796.51664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-133860528.31881933</v>
      </c>
      <c r="L2957" s="444">
        <f t="shared" ca="1" si="139"/>
        <v>-32260387324.835461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-32260387324.835461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-134418280.52014777</v>
      </c>
      <c r="L2958" s="444">
        <f t="shared" ca="1" si="139"/>
        <v>-32394805605.35561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-32394805605.35561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-134978356.68898171</v>
      </c>
      <c r="L2959" s="444">
        <f t="shared" ca="1" si="139"/>
        <v>-32529783962.04459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-32529783962.04459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-135540766.50851911</v>
      </c>
      <c r="L2960" s="444">
        <f t="shared" ca="1" si="139"/>
        <v>-32665324728.553108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-32665324728.553108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-136105519.7023046</v>
      </c>
      <c r="L2961" s="444">
        <f t="shared" ca="1" si="139"/>
        <v>-32801430248.255413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-32801430248.255413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-136672626.03439754</v>
      </c>
      <c r="L2962" s="444">
        <f t="shared" ca="1" si="139"/>
        <v>-32938102874.28981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-32938102874.28981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-137242095.30954087</v>
      </c>
      <c r="L2963" s="444">
        <f t="shared" ca="1" si="139"/>
        <v>-33075344969.59935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-33075344969.59935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-137813937.37333062</v>
      </c>
      <c r="L2964" s="444">
        <f t="shared" ca="1" si="139"/>
        <v>-33213158906.972679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-33213158906.972679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-138388162.11238617</v>
      </c>
      <c r="L2965" s="444">
        <f t="shared" ca="1" si="139"/>
        <v>-33351547069.085064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-33351547069.085064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-138964779.45452109</v>
      </c>
      <c r="L2966" s="444">
        <f t="shared" ca="1" si="139"/>
        <v>-33490511848.539585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-33490511848.539585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-139543799.36891493</v>
      </c>
      <c r="L2967" s="444">
        <f t="shared" ca="1" si="139"/>
        <v>-33630055647.908501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-33630055647.908501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-140125231.86628541</v>
      </c>
      <c r="L2968" s="444">
        <f t="shared" ca="1" si="139"/>
        <v>-33770180879.774788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-33770180879.774788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-140709086.99906164</v>
      </c>
      <c r="L2969" s="444">
        <f t="shared" ca="1" si="139"/>
        <v>-33910889966.773849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-33910889966.773849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-141295374.86155772</v>
      </c>
      <c r="L2970" s="444">
        <f t="shared" ca="1" si="139"/>
        <v>-34052185341.635406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-34052185341.635406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-141884105.59014753</v>
      </c>
      <c r="L2971" s="444">
        <f t="shared" ca="1" si="139"/>
        <v>-34194069447.225555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-34194069447.225555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-142475289.3634398</v>
      </c>
      <c r="L2972" s="444">
        <f t="shared" ca="1" si="139"/>
        <v>-34336544736.588997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-34336544736.588997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-143068936.40245417</v>
      </c>
      <c r="L2973" s="444">
        <f t="shared" ca="1" si="139"/>
        <v>-34479613672.991447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-34479613672.991447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-143665056.97079769</v>
      </c>
      <c r="L2974" s="444">
        <f t="shared" ca="1" si="139"/>
        <v>-34623278729.962242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-34623278729.962242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-144263661.37484267</v>
      </c>
      <c r="L2975" s="444">
        <f t="shared" ca="1" si="139"/>
        <v>-34767542391.337082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-34767542391.337082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-144864759.9639045</v>
      </c>
      <c r="L2976" s="444">
        <f t="shared" ca="1" si="139"/>
        <v>-34912407151.300987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-34912407151.300987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-145468363.13042077</v>
      </c>
      <c r="L2977" s="444">
        <f t="shared" ca="1" si="139"/>
        <v>-35057875514.431412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-35057875514.431412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-146074481.31013089</v>
      </c>
      <c r="L2978" s="444">
        <f t="shared" ca="1" si="139"/>
        <v>-35203949995.741539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-35203949995.741539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-146683124.98225641</v>
      </c>
      <c r="L2979" s="444">
        <f t="shared" ca="1" si="139"/>
        <v>-35350633120.723793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-35350633120.723793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-147294304.66968247</v>
      </c>
      <c r="L2980" s="444">
        <f t="shared" ca="1" si="139"/>
        <v>-35497927425.393478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-35497927425.393478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-147908030.93913949</v>
      </c>
      <c r="L2981" s="444">
        <f t="shared" ca="1" si="139"/>
        <v>-35645835456.332619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-35645835456.332619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-148524314.4013859</v>
      </c>
      <c r="L2982" s="444">
        <f t="shared" ca="1" si="139"/>
        <v>-35794359770.734001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-35794359770.734001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-149143165.71139166</v>
      </c>
      <c r="L2983" s="444">
        <f t="shared" ca="1" si="139"/>
        <v>-35943502936.445396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-35943502936.445396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-149764595.56852248</v>
      </c>
      <c r="L2984" s="444">
        <f t="shared" ca="1" si="139"/>
        <v>-36093267532.013916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-36093267532.013916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-150388614.71672463</v>
      </c>
      <c r="L2985" s="444">
        <f t="shared" ca="1" si="139"/>
        <v>-36243656146.730644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-36243656146.730644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-151015233.94471103</v>
      </c>
      <c r="L2986" s="444">
        <f t="shared" ca="1" si="139"/>
        <v>-36394671380.675354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-36394671380.675354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-151644464.08614731</v>
      </c>
      <c r="L2987" s="444">
        <f t="shared" ca="1" si="139"/>
        <v>-36546315844.761505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-36546315844.761505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-152276316.01983961</v>
      </c>
      <c r="L2988" s="444">
        <f t="shared" ca="1" si="139"/>
        <v>-36698592160.781342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-36698592160.781342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-152910800.66992226</v>
      </c>
      <c r="L2989" s="444">
        <f t="shared" ca="1" si="139"/>
        <v>-36851502961.451263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-36851502961.451263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-153547929.00604692</v>
      </c>
      <c r="L2990" s="444">
        <f t="shared" ca="1" si="139"/>
        <v>-37005050890.457314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-37005050890.457314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-154187712.04357213</v>
      </c>
      <c r="L2991" s="444">
        <f t="shared" ca="1" si="139"/>
        <v>-37159238602.500885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-37159238602.500885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-154830160.8437537</v>
      </c>
      <c r="L2992" s="444">
        <f t="shared" ca="1" si="139"/>
        <v>-37314068763.344635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-37314068763.344635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-155475286.51393598</v>
      </c>
      <c r="L2993" s="444">
        <f t="shared" ca="1" si="139"/>
        <v>-37469544049.858574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-37469544049.858574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-156123100.20774406</v>
      </c>
      <c r="L2994" s="444">
        <f t="shared" ca="1" si="139"/>
        <v>-37625667150.066315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-37625667150.066315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-156773613.1252763</v>
      </c>
      <c r="L2995" s="444">
        <f t="shared" ca="1" si="139"/>
        <v>-37782440763.191589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-37782440763.191589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-157426836.51329827</v>
      </c>
      <c r="L2996" s="444">
        <f t="shared" ca="1" si="139"/>
        <v>-37939867599.704887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-37939867599.704887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-158082781.66543704</v>
      </c>
      <c r="L2997" s="444">
        <f t="shared" ca="1" si="139"/>
        <v>-38097950381.370323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-38097950381.370323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-158741459.92237633</v>
      </c>
      <c r="L2998" s="444">
        <f t="shared" ca="1" si="139"/>
        <v>-38256691841.292702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-38256691841.292702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-159402882.67205292</v>
      </c>
      <c r="L2999" s="444">
        <f t="shared" ca="1" si="139"/>
        <v>-38416094723.964752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-38416094723.964752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-160067061.34985313</v>
      </c>
      <c r="L3000" s="444">
        <f t="shared" ca="1" si="139"/>
        <v>-38576161785.314606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-38576161785.314606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-160734007.43881086</v>
      </c>
      <c r="L3001" s="444">
        <f t="shared" ca="1" si="139"/>
        <v>-38736895792.753418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-38736895792.753418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-161403732.4698059</v>
      </c>
      <c r="L3002" s="444">
        <f t="shared" ca="1" si="139"/>
        <v>-38898299525.223221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-38898299525.223221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-162076248.02176341</v>
      </c>
      <c r="L3003" s="444">
        <f t="shared" ca="1" si="139"/>
        <v>-39060375773.244987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-39060375773.244987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-162751565.72185412</v>
      </c>
      <c r="L3004" s="444">
        <f t="shared" ca="1" si="139"/>
        <v>-39223127338.966843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-39223127338.966843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-163429697.24569517</v>
      </c>
      <c r="L3005" s="444">
        <f t="shared" ca="1" si="139"/>
        <v>-39386557036.21254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-39386557036.21254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-164110654.31755224</v>
      </c>
      <c r="L3006" s="444">
        <f t="shared" ca="1" si="139"/>
        <v>-39550667690.53009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-39550667690.53009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-164794448.71054205</v>
      </c>
      <c r="L3007" s="444">
        <f t="shared" ca="1" si="139"/>
        <v>-39715462139.240631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-39715462139.240631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-165481092.24683595</v>
      </c>
      <c r="L3008" s="444">
        <f t="shared" ca="1" si="139"/>
        <v>-39880943231.487465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-39880943231.487465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-166170596.79786444</v>
      </c>
      <c r="L3009" s="444">
        <f t="shared" ca="1" si="139"/>
        <v>-40047113828.285332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-40047113828.285332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-166862974.28452221</v>
      </c>
      <c r="L3010" s="444">
        <f t="shared" ca="1" si="139"/>
        <v>-40213976802.569855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-40213976802.569855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-167558236.67737439</v>
      </c>
      <c r="L3011" s="444">
        <f t="shared" ca="1" si="139"/>
        <v>-40381535039.247231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-40381535039.247231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-168256395.99686345</v>
      </c>
      <c r="L3012" s="444">
        <f t="shared" ca="1" si="139"/>
        <v>-40549791435.244095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-40549791435.244095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-168957464.31351706</v>
      </c>
      <c r="L3013" s="444">
        <f t="shared" ca="1" si="139"/>
        <v>-40718748899.55761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-40718748899.55761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-169661453.7481567</v>
      </c>
      <c r="L3014" s="444">
        <f t="shared" ca="1" si="139"/>
        <v>-40888410353.305763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-40888410353.305763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-170368376.47210735</v>
      </c>
      <c r="L3015" s="444">
        <f t="shared" ca="1" si="139"/>
        <v>-41058778729.77787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-41058778729.77787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-171078244.7074078</v>
      </c>
      <c r="L3016" s="444">
        <f t="shared" ca="1" si="139"/>
        <v>-41229856974.485275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-41229856974.485275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-171791070.72702199</v>
      </c>
      <c r="L3017" s="444">
        <f t="shared" ca="1" si="139"/>
        <v>-41401648045.212296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-41401648045.212296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-172506866.85505122</v>
      </c>
      <c r="L3018" s="444">
        <f t="shared" ca="1" si="139"/>
        <v>-41574154912.067345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-41574154912.067345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-173225645.46694726</v>
      </c>
      <c r="L3019" s="444">
        <f t="shared" ca="1" si="139"/>
        <v>-41747380557.534294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-41747380557.534294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-173947418.98972622</v>
      </c>
      <c r="L3020" s="444">
        <f t="shared" ca="1" si="139"/>
        <v>-41921327976.524017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-41921327976.524017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-174672199.90218341</v>
      </c>
      <c r="L3021" s="444">
        <f t="shared" ca="1" si="139"/>
        <v>-42096000176.426201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-42096000176.426201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-175400000.73510918</v>
      </c>
      <c r="L3022" s="444">
        <f t="shared" ca="1" si="139"/>
        <v>-42271400177.161308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-42271400177.161308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-176130834.07150546</v>
      </c>
      <c r="L3023" s="444">
        <f t="shared" ca="1" si="139"/>
        <v>-42447531011.232811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-42447531011.232811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-176864712.54680339</v>
      </c>
      <c r="L3024" s="444">
        <f t="shared" ca="1" si="139"/>
        <v>-42624395723.779617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-42624395723.779617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-177601648.84908172</v>
      </c>
      <c r="L3025" s="444">
        <f t="shared" ca="1" si="139"/>
        <v>-42801997372.6287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-42801997372.6287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-178341655.71928626</v>
      </c>
      <c r="L3026" s="444">
        <f t="shared" ca="1" si="139"/>
        <v>-42980339028.347984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-42980339028.347984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-179084745.95144993</v>
      </c>
      <c r="L3027" s="444">
        <f t="shared" ca="1" si="139"/>
        <v>-43159423774.299431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-43159423774.299431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-179830932.3929143</v>
      </c>
      <c r="L3028" s="444">
        <f t="shared" ca="1" si="139"/>
        <v>-43339254706.692345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-43339254706.692345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-180580227.94455144</v>
      </c>
      <c r="L3029" s="444">
        <f t="shared" ca="1" si="139"/>
        <v>-43519834934.636894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-43519834934.636894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-181332645.56098706</v>
      </c>
      <c r="L3030" s="444">
        <f t="shared" ca="1" si="139"/>
        <v>-43701167580.197884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-43701167580.197884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-182088198.25082451</v>
      </c>
      <c r="L3031" s="444">
        <f t="shared" ca="1" si="139"/>
        <v>-43883255778.448708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-43883255778.448708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-182846899.07686961</v>
      </c>
      <c r="L3032" s="444">
        <f t="shared" ca="1" si="139"/>
        <v>-44066102677.525574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-44066102677.525574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-183608761.15635654</v>
      </c>
      <c r="L3033" s="444">
        <f t="shared" ca="1" si="139"/>
        <v>-44249711438.681931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-44249711438.681931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-184373797.66117471</v>
      </c>
      <c r="L3034" s="444">
        <f t="shared" ca="1" si="139"/>
        <v>-44434085236.343102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-44434085236.343102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-185142021.81809625</v>
      </c>
      <c r="L3035" s="444">
        <f t="shared" ca="1" si="139"/>
        <v>-44619227258.161201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-44619227258.161201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-185913446.90900502</v>
      </c>
      <c r="L3036" s="444">
        <f t="shared" ca="1" si="139"/>
        <v>-44805140705.070206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-44805140705.070206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-186688086.27112585</v>
      </c>
      <c r="L3037" s="444">
        <f t="shared" ca="1" si="139"/>
        <v>-44991828791.341331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-44991828791.341331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-187465953.29725555</v>
      </c>
      <c r="L3038" s="444">
        <f t="shared" ca="1" si="139"/>
        <v>-45179294744.638588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-45179294744.638588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-188247061.43599412</v>
      </c>
      <c r="L3039" s="444">
        <f t="shared" ca="1" si="139"/>
        <v>-45367541806.074585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-45367541806.074585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-189031424.19197744</v>
      </c>
      <c r="L3040" s="444">
        <f t="shared" ca="1" si="139"/>
        <v>-45556573230.266563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-45556573230.266563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-189819055.12611067</v>
      </c>
      <c r="L3041" s="444">
        <f t="shared" ca="1" si="139"/>
        <v>-45746392285.392677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-45746392285.392677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-190609967.85580283</v>
      </c>
      <c r="L3042" s="444">
        <f t="shared" ca="1" si="139"/>
        <v>-45937002253.248482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-45937002253.248482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-191404176.05520201</v>
      </c>
      <c r="L3043" s="444">
        <f t="shared" ca="1" si="139"/>
        <v>-46128406429.30368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-46128406429.30368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-192201693.455432</v>
      </c>
      <c r="L3044" s="444">
        <f t="shared" ca="1" si="139"/>
        <v>-46320608122.759109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-46320608122.759109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-193002533.84482962</v>
      </c>
      <c r="L3045" s="444">
        <f t="shared" ca="1" si="139"/>
        <v>-46513610656.603943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-46513610656.603943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-193806711.06918308</v>
      </c>
      <c r="L3046" s="444">
        <f t="shared" ca="1" si="139"/>
        <v>-46707417367.673126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-46707417367.673126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-194614239.03197137</v>
      </c>
      <c r="L3047" s="444">
        <f t="shared" ca="1" si="139"/>
        <v>-46902031606.705101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-46902031606.705101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-195425131.69460458</v>
      </c>
      <c r="L3048" s="444">
        <f t="shared" ca="1" si="139"/>
        <v>-47097456738.399704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-47097456738.399704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-196239403.07666543</v>
      </c>
      <c r="L3049" s="444">
        <f t="shared" ca="1" si="139"/>
        <v>-47293696141.476372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-47293696141.476372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-197057067.25615156</v>
      </c>
      <c r="L3050" s="444">
        <f t="shared" ca="1" si="139"/>
        <v>-47490753208.732521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-47490753208.732521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-197878138.36971885</v>
      </c>
      <c r="L3051" s="444">
        <f t="shared" ca="1" si="139"/>
        <v>-47688631347.102242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-47688631347.102242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-198702630.61292601</v>
      </c>
      <c r="L3052" s="444">
        <f t="shared" ca="1" si="139"/>
        <v>-47887333977.715164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-47887333977.715164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-199530558.24047986</v>
      </c>
      <c r="L3053" s="444">
        <f t="shared" ca="1" si="139"/>
        <v>-48086864535.955643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-48086864535.955643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-200361935.56648183</v>
      </c>
      <c r="L3054" s="444">
        <f t="shared" ca="1" si="139"/>
        <v>-48287226471.522125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-48287226471.522125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-201196776.96467552</v>
      </c>
      <c r="L3055" s="444">
        <f t="shared" ca="1" si="139"/>
        <v>-48488423248.486801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-48488423248.486801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-202035096.86869499</v>
      </c>
      <c r="L3056" s="444">
        <f t="shared" ca="1" si="139"/>
        <v>-48690458345.355499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-48690458345.355499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-202876909.77231458</v>
      </c>
      <c r="L3057" s="444">
        <f t="shared" ca="1" si="139"/>
        <v>-48893335255.127815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-48893335255.127815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-203722230.22969922</v>
      </c>
      <c r="L3058" s="444">
        <f t="shared" ca="1" si="139"/>
        <v>-49097057485.357513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-49097057485.357513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-204571072.8556563</v>
      </c>
      <c r="L3059" s="444">
        <f t="shared" ca="1" si="139"/>
        <v>-49301628558.213173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-49301628558.213173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-205423452.32588822</v>
      </c>
      <c r="L3060" s="444">
        <f t="shared" ca="1" si="139"/>
        <v>-49507052010.539063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-49507052010.539063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-206279383.37724608</v>
      </c>
      <c r="L3061" s="444">
        <f t="shared" ca="1" si="139"/>
        <v>-49713331393.916306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-49713331393.916306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-207138880.80798459</v>
      </c>
      <c r="L3062" s="444">
        <f t="shared" ca="1" si="139"/>
        <v>-49920470274.724289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-49920470274.724289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-208001959.47801787</v>
      </c>
      <c r="L3063" s="444">
        <f t="shared" ca="1" si="139"/>
        <v>-50128472234.202309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-50128472234.202309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-208868634.3091763</v>
      </c>
      <c r="L3064" s="444">
        <f t="shared" ca="1" si="139"/>
        <v>-50337340868.511482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-50337340868.511482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-209738920.2854645</v>
      </c>
      <c r="L3065" s="444">
        <f t="shared" ca="1" si="139"/>
        <v>-50547079788.796944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-50547079788.796944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-210612832.45332059</v>
      </c>
      <c r="L3066" s="444">
        <f t="shared" ca="1" si="139"/>
        <v>-50757692621.250267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-50757692621.250267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-211490385.9218761</v>
      </c>
      <c r="L3067" s="444">
        <f t="shared" ca="1" si="139"/>
        <v>-50969183007.172142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-50969183007.172142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-212371595.86321726</v>
      </c>
      <c r="L3068" s="444">
        <f t="shared" ref="L3068:L3322" ca="1" si="144">I3068-J3068+K3068</f>
        <v>-51181554603.035362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-51181554603.035362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-213256477.51264733</v>
      </c>
      <c r="L3069" s="444">
        <f t="shared" ca="1" si="144"/>
        <v>-51394811080.548012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-51394811080.548012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-214145046.16895005</v>
      </c>
      <c r="L3070" s="444">
        <f t="shared" ca="1" si="144"/>
        <v>-51608956126.716965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-51608956126.716965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-215037317.19465402</v>
      </c>
      <c r="L3071" s="444">
        <f t="shared" ca="1" si="144"/>
        <v>-51823993443.911621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-51823993443.911621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-215933306.01629841</v>
      </c>
      <c r="L3072" s="444">
        <f t="shared" ca="1" si="144"/>
        <v>-52039926749.927917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-52039926749.927917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-216833028.12469965</v>
      </c>
      <c r="L3073" s="444">
        <f t="shared" ca="1" si="144"/>
        <v>-52256759778.05262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-52256759778.05262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-217736499.07521924</v>
      </c>
      <c r="L3074" s="444">
        <f t="shared" ca="1" si="144"/>
        <v>-52474496277.127838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-52474496277.127838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-218643734.48803267</v>
      </c>
      <c r="L3075" s="444">
        <f t="shared" ca="1" si="144"/>
        <v>-52693140011.615868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-52693140011.615868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-219554750.04839945</v>
      </c>
      <c r="L3076" s="444">
        <f t="shared" ca="1" si="144"/>
        <v>-52912694761.664268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-52912694761.664268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-220469561.50693443</v>
      </c>
      <c r="L3077" s="444">
        <f t="shared" ca="1" si="144"/>
        <v>-53133164323.171204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-53133164323.171204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-221388184.67988002</v>
      </c>
      <c r="L3078" s="444">
        <f t="shared" ca="1" si="144"/>
        <v>-53354552507.851082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-53354552507.851082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-222310635.4493795</v>
      </c>
      <c r="L3079" s="444">
        <f t="shared" ca="1" si="144"/>
        <v>-53576863143.300461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-53576863143.300461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-223236929.76375192</v>
      </c>
      <c r="L3080" s="444">
        <f t="shared" ca="1" si="144"/>
        <v>-53800100073.064209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-53800100073.064209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-224167083.63776752</v>
      </c>
      <c r="L3081" s="444">
        <f t="shared" ca="1" si="144"/>
        <v>-54024267156.701973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-54024267156.701973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-225101113.1529249</v>
      </c>
      <c r="L3082" s="444">
        <f t="shared" ca="1" si="144"/>
        <v>-54249368269.854897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-54249368269.854897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-226039034.45772874</v>
      </c>
      <c r="L3083" s="444">
        <f t="shared" ca="1" si="144"/>
        <v>-54475407304.312622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-54475407304.312622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-226980863.76796922</v>
      </c>
      <c r="L3084" s="444">
        <f t="shared" ca="1" si="144"/>
        <v>-54702388168.080589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-54702388168.080589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-227926617.36700246</v>
      </c>
      <c r="L3085" s="444">
        <f t="shared" ca="1" si="144"/>
        <v>-54930314785.447594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-54930314785.447594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-228876311.60603163</v>
      </c>
      <c r="L3086" s="444">
        <f t="shared" ca="1" si="144"/>
        <v>-55159191097.053627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-55159191097.053627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-229829962.9043901</v>
      </c>
      <c r="L3087" s="444">
        <f t="shared" ca="1" si="144"/>
        <v>-55389021059.958015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-55389021059.958015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-230787587.74982509</v>
      </c>
      <c r="L3088" s="444">
        <f t="shared" ca="1" si="144"/>
        <v>-55619808647.70784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-55619808647.70784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-231749202.69878262</v>
      </c>
      <c r="L3089" s="444">
        <f t="shared" ca="1" si="144"/>
        <v>-55851557850.406624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-55851557850.406624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-232714824.37669423</v>
      </c>
      <c r="L3090" s="444">
        <f t="shared" ca="1" si="144"/>
        <v>-56084272674.783318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-56084272674.783318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-233684469.47826385</v>
      </c>
      <c r="L3091" s="444">
        <f t="shared" ca="1" si="144"/>
        <v>-56317957144.261581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-56317957144.261581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-234658154.76775655</v>
      </c>
      <c r="L3092" s="444">
        <f t="shared" ca="1" si="144"/>
        <v>-56552615299.029335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-56552615299.029335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-235635897.0792889</v>
      </c>
      <c r="L3093" s="444">
        <f t="shared" ca="1" si="144"/>
        <v>-56788251196.108627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-56788251196.108627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-236617713.31711927</v>
      </c>
      <c r="L3094" s="444">
        <f t="shared" ca="1" si="144"/>
        <v>-57024868909.425743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-57024868909.425743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-237603620.4559406</v>
      </c>
      <c r="L3095" s="444">
        <f t="shared" ca="1" si="144"/>
        <v>-57262472529.881683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-57262472529.881683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-238593635.54117364</v>
      </c>
      <c r="L3096" s="444">
        <f t="shared" ca="1" si="144"/>
        <v>-57501066165.422859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-57501066165.422859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-239587775.68926191</v>
      </c>
      <c r="L3097" s="444">
        <f t="shared" ca="1" si="144"/>
        <v>-57740653941.112122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-57740653941.112122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-240586058.08796713</v>
      </c>
      <c r="L3098" s="444">
        <f t="shared" ca="1" si="144"/>
        <v>-57981239999.200089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-57981239999.200089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-241588499.99666703</v>
      </c>
      <c r="L3099" s="444">
        <f t="shared" ca="1" si="144"/>
        <v>-58222828499.196754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-58222828499.196754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-242595118.74665314</v>
      </c>
      <c r="L3100" s="444">
        <f t="shared" ca="1" si="144"/>
        <v>-58465423617.943405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-58465423617.943405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-243605931.74143082</v>
      </c>
      <c r="L3101" s="444">
        <f t="shared" ca="1" si="144"/>
        <v>-58709029549.684837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-58709029549.684837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-244620956.45702016</v>
      </c>
      <c r="L3102" s="444">
        <f t="shared" ca="1" si="144"/>
        <v>-58953650506.141861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-58953650506.141861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-245640210.44225776</v>
      </c>
      <c r="L3103" s="444">
        <f t="shared" ca="1" si="144"/>
        <v>-59199290716.584122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-59199290716.584122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-246663711.3191005</v>
      </c>
      <c r="L3104" s="444">
        <f t="shared" ca="1" si="144"/>
        <v>-59445954427.903221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-59445954427.903221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-247691476.78293008</v>
      </c>
      <c r="L3105" s="444">
        <f t="shared" ca="1" si="144"/>
        <v>-59693645904.68615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-59693645904.68615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-248723524.60285896</v>
      </c>
      <c r="L3106" s="444">
        <f t="shared" ca="1" si="144"/>
        <v>-59942369429.289009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-59942369429.289009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-249759872.6220375</v>
      </c>
      <c r="L3107" s="444">
        <f t="shared" ca="1" si="144"/>
        <v>-60192129301.911049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-60192129301.911049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-250800538.7579627</v>
      </c>
      <c r="L3108" s="444">
        <f t="shared" ca="1" si="144"/>
        <v>-60442929840.669014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-60442929840.669014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-251845541.00278756</v>
      </c>
      <c r="L3109" s="444">
        <f t="shared" ca="1" si="144"/>
        <v>-60694775381.671799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-60694775381.671799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-252894897.42363253</v>
      </c>
      <c r="L3110" s="444">
        <f t="shared" ca="1" si="144"/>
        <v>-60947670279.095428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-60947670279.095428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-253948626.16289762</v>
      </c>
      <c r="L3111" s="444">
        <f t="shared" ca="1" si="144"/>
        <v>-61201618905.258324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-61201618905.258324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-255006745.43857631</v>
      </c>
      <c r="L3112" s="444">
        <f t="shared" ca="1" si="144"/>
        <v>-61456625650.696899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-61456625650.696899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-256069273.54457042</v>
      </c>
      <c r="L3113" s="444">
        <f t="shared" ca="1" si="144"/>
        <v>-61712694924.24147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-61712694924.24147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-257136228.85100609</v>
      </c>
      <c r="L3114" s="444">
        <f t="shared" ca="1" si="144"/>
        <v>-61969831153.092476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-61969831153.092476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-258207629.80455199</v>
      </c>
      <c r="L3115" s="444">
        <f t="shared" ca="1" si="144"/>
        <v>-62228038782.897026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-62228038782.897026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-259283494.92873761</v>
      </c>
      <c r="L3116" s="444">
        <f t="shared" ca="1" si="144"/>
        <v>-62487322277.82576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-62487322277.82576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-260363842.82427403</v>
      </c>
      <c r="L3117" s="444">
        <f t="shared" ca="1" si="144"/>
        <v>-62747686120.650032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-62747686120.650032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-261448692.16937512</v>
      </c>
      <c r="L3118" s="444">
        <f t="shared" ca="1" si="144"/>
        <v>-63009134812.819405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-63009134812.819405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-262538061.72008088</v>
      </c>
      <c r="L3119" s="444">
        <f t="shared" ca="1" si="144"/>
        <v>-63271672874.539482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-63271672874.539482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-263631970.31058118</v>
      </c>
      <c r="L3120" s="444">
        <f t="shared" ca="1" si="144"/>
        <v>-63535304844.85006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-63535304844.85006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-264730436.85354194</v>
      </c>
      <c r="L3121" s="444">
        <f t="shared" ca="1" si="144"/>
        <v>-63800035281.703598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-63800035281.703598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-265833480.34043163</v>
      </c>
      <c r="L3122" s="444">
        <f t="shared" ca="1" si="144"/>
        <v>-64065868762.044029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-64065868762.044029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-266941119.84185016</v>
      </c>
      <c r="L3123" s="444">
        <f t="shared" ca="1" si="144"/>
        <v>-64332809881.88588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-64332809881.88588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-268053374.50785783</v>
      </c>
      <c r="L3124" s="444">
        <f t="shared" ca="1" si="144"/>
        <v>-64600863256.393738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-64600863256.393738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-269170263.56830722</v>
      </c>
      <c r="L3125" s="444">
        <f t="shared" ca="1" si="144"/>
        <v>-64870033519.962044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-64870033519.962044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-270291806.33317518</v>
      </c>
      <c r="L3126" s="444">
        <f t="shared" ca="1" si="144"/>
        <v>-65140325326.295219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-65140325326.295219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-271418022.19289672</v>
      </c>
      <c r="L3127" s="444">
        <f t="shared" ca="1" si="144"/>
        <v>-65411743348.488113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-65411743348.488113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-272548930.61870044</v>
      </c>
      <c r="L3128" s="444">
        <f t="shared" ca="1" si="144"/>
        <v>-65684292279.106812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-65684292279.106812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-273684551.16294509</v>
      </c>
      <c r="L3129" s="444">
        <f t="shared" ca="1" si="144"/>
        <v>-65957976830.26976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-65957976830.26976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-274824903.45945734</v>
      </c>
      <c r="L3130" s="444">
        <f t="shared" ca="1" si="144"/>
        <v>-66232801733.729218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-66232801733.729218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-275970007.22387171</v>
      </c>
      <c r="L3131" s="444">
        <f t="shared" ca="1" si="144"/>
        <v>-66508771740.953087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-66508771740.953087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-277119882.25397122</v>
      </c>
      <c r="L3132" s="444">
        <f t="shared" ca="1" si="144"/>
        <v>-66785891623.207062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-66785891623.207062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-278274548.43002939</v>
      </c>
      <c r="L3133" s="444">
        <f t="shared" ca="1" si="144"/>
        <v>-67064166171.637093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-67064166171.637093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-279434025.71515453</v>
      </c>
      <c r="L3134" s="444">
        <f t="shared" ca="1" si="144"/>
        <v>-67343600197.352249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-67343600197.352249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-280598334.15563434</v>
      </c>
      <c r="L3135" s="444">
        <f t="shared" ca="1" si="144"/>
        <v>-67624198531.507881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-67624198531.507881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-281767493.88128287</v>
      </c>
      <c r="L3136" s="444">
        <f t="shared" ca="1" si="144"/>
        <v>-67905966025.389168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-67905966025.389168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-282941525.10578823</v>
      </c>
      <c r="L3137" s="444">
        <f t="shared" ca="1" si="144"/>
        <v>-68188907550.494957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-68188907550.494957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-284120448.12706232</v>
      </c>
      <c r="L3138" s="444">
        <f t="shared" ca="1" si="144"/>
        <v>-68473027998.622017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-68473027998.622017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-285304283.32759172</v>
      </c>
      <c r="L3139" s="444">
        <f t="shared" ca="1" si="144"/>
        <v>-68758332281.949615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-68758332281.949615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-286493051.17479008</v>
      </c>
      <c r="L3140" s="444">
        <f t="shared" ca="1" si="144"/>
        <v>-69044825333.124405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-69044825333.124405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-287686772.22135168</v>
      </c>
      <c r="L3141" s="444">
        <f t="shared" ca="1" si="144"/>
        <v>-69332512105.345764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-69332512105.345764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-288885467.10560733</v>
      </c>
      <c r="L3142" s="444">
        <f t="shared" ca="1" si="144"/>
        <v>-69621397572.45137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-69621397572.45137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-290089156.55188072</v>
      </c>
      <c r="L3143" s="444">
        <f t="shared" ca="1" si="144"/>
        <v>-69911486729.00325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-69911486729.00325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-291297861.37084687</v>
      </c>
      <c r="L3144" s="444">
        <f t="shared" ca="1" si="144"/>
        <v>-70202784590.3741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-70202784590.3741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-292511602.45989209</v>
      </c>
      <c r="L3145" s="444">
        <f t="shared" ca="1" si="144"/>
        <v>-70495296192.833984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-70495296192.833984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-293730400.8034749</v>
      </c>
      <c r="L3146" s="444">
        <f t="shared" ca="1" si="144"/>
        <v>-70789026593.637466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-70789026593.637466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-294954277.47348946</v>
      </c>
      <c r="L3147" s="444">
        <f t="shared" ca="1" si="144"/>
        <v>-71083980871.110962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-71083980871.110962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-296183253.62962902</v>
      </c>
      <c r="L3148" s="444">
        <f t="shared" ca="1" si="144"/>
        <v>-71380164124.740585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-71380164124.740585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-297417350.51975244</v>
      </c>
      <c r="L3149" s="444">
        <f t="shared" ca="1" si="144"/>
        <v>-71677581475.26033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-71677581475.26033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-298656589.48025137</v>
      </c>
      <c r="L3150" s="444">
        <f t="shared" ca="1" si="144"/>
        <v>-71976238064.740585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-71976238064.740585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-299900991.93641913</v>
      </c>
      <c r="L3151" s="444">
        <f t="shared" ca="1" si="144"/>
        <v>-72276139056.677002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-72276139056.677002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-301150579.40282083</v>
      </c>
      <c r="L3152" s="444">
        <f t="shared" ca="1" si="144"/>
        <v>-72577289636.079819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-72577289636.079819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-302405373.48366588</v>
      </c>
      <c r="L3153" s="444">
        <f t="shared" ca="1" si="144"/>
        <v>-72879695009.563492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-72879695009.563492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-303665395.87318122</v>
      </c>
      <c r="L3154" s="444">
        <f t="shared" ca="1" si="144"/>
        <v>-73183360405.436676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-73183360405.436676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-304930668.35598612</v>
      </c>
      <c r="L3155" s="444">
        <f t="shared" ca="1" si="144"/>
        <v>-73488291073.792664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-73488291073.792664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-306201212.80746943</v>
      </c>
      <c r="L3156" s="444">
        <f t="shared" ca="1" si="144"/>
        <v>-73794492286.600128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-73794492286.600128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-307477051.1941672</v>
      </c>
      <c r="L3157" s="444">
        <f t="shared" ca="1" si="144"/>
        <v>-74101969337.794296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-74101969337.794296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-308758205.57414287</v>
      </c>
      <c r="L3158" s="444">
        <f t="shared" ca="1" si="144"/>
        <v>-74410727543.368439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-74410727543.368439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-310044698.09736848</v>
      </c>
      <c r="L3159" s="444">
        <f t="shared" ca="1" si="144"/>
        <v>-74720772241.465805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-74720772241.465805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-311336551.00610751</v>
      </c>
      <c r="L3160" s="444">
        <f t="shared" ca="1" si="144"/>
        <v>-75032108792.471909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-75032108792.471909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-312633786.63529962</v>
      </c>
      <c r="L3161" s="444">
        <f t="shared" ca="1" si="144"/>
        <v>-75344742579.107208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-75344742579.107208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-313936427.4129467</v>
      </c>
      <c r="L3162" s="444">
        <f t="shared" ca="1" si="144"/>
        <v>-75658679006.520157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-75658679006.520157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-315244495.86050063</v>
      </c>
      <c r="L3163" s="444">
        <f t="shared" ca="1" si="144"/>
        <v>-75973923502.380661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-75973923502.380661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-316558014.59325278</v>
      </c>
      <c r="L3164" s="444">
        <f t="shared" ca="1" si="144"/>
        <v>-76290481516.973907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-76290481516.973907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-317877006.32072461</v>
      </c>
      <c r="L3165" s="444">
        <f t="shared" ca="1" si="144"/>
        <v>-76608358523.294632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-76608358523.294632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-319201493.84706098</v>
      </c>
      <c r="L3166" s="444">
        <f t="shared" ca="1" si="144"/>
        <v>-76927560017.141693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-76927560017.141693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-320531500.07142371</v>
      </c>
      <c r="L3167" s="444">
        <f t="shared" ca="1" si="144"/>
        <v>-77248091517.21312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-77248091517.21312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-321867047.988388</v>
      </c>
      <c r="L3168" s="444">
        <f t="shared" ca="1" si="144"/>
        <v>-77569958565.201508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-77569958565.201508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-323208160.68833959</v>
      </c>
      <c r="L3169" s="444">
        <f t="shared" ca="1" si="144"/>
        <v>-77893166725.889847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-77893166725.889847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-324554861.35787433</v>
      </c>
      <c r="L3170" s="444">
        <f t="shared" ca="1" si="144"/>
        <v>-78217721587.247726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-78217721587.247726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-325907173.28019887</v>
      </c>
      <c r="L3171" s="444">
        <f t="shared" ca="1" si="144"/>
        <v>-78543628760.527924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-78543628760.527924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-327265119.83553302</v>
      </c>
      <c r="L3172" s="444">
        <f t="shared" ca="1" si="144"/>
        <v>-78870893880.363449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-78870893880.363449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-328628724.50151438</v>
      </c>
      <c r="L3173" s="444">
        <f t="shared" ca="1" si="144"/>
        <v>-79199522604.86496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-79199522604.86496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-329998010.85360402</v>
      </c>
      <c r="L3174" s="444">
        <f t="shared" ca="1" si="144"/>
        <v>-79529520615.718567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-79529520615.718567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-331373002.565494</v>
      </c>
      <c r="L3175" s="444">
        <f t="shared" ca="1" si="144"/>
        <v>-79860893618.284058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-79860893618.284058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-332753723.40951693</v>
      </c>
      <c r="L3176" s="444">
        <f t="shared" ca="1" si="144"/>
        <v>-80193647341.693573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-80193647341.693573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-334140197.25705653</v>
      </c>
      <c r="L3177" s="444">
        <f t="shared" ca="1" si="144"/>
        <v>-80527787538.950623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-80527787538.950623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-335532448.0789609</v>
      </c>
      <c r="L3178" s="444">
        <f t="shared" ca="1" si="144"/>
        <v>-80863319987.029587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-80863319987.029587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-336930499.94595659</v>
      </c>
      <c r="L3179" s="444">
        <f t="shared" ca="1" si="144"/>
        <v>-81200250486.97554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-81200250486.97554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-338334377.02906477</v>
      </c>
      <c r="L3180" s="444">
        <f t="shared" ca="1" si="144"/>
        <v>-81538584864.004608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-81538584864.004608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-339744103.60001922</v>
      </c>
      <c r="L3181" s="444">
        <f t="shared" ca="1" si="144"/>
        <v>-81878328967.60463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-81878328967.60463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-341159704.03168595</v>
      </c>
      <c r="L3182" s="444">
        <f t="shared" ca="1" si="144"/>
        <v>-82219488671.636322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-82219488671.636322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-342581202.79848468</v>
      </c>
      <c r="L3183" s="444">
        <f t="shared" ca="1" si="144"/>
        <v>-82562069874.434799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-82562069874.434799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-344008624.47681165</v>
      </c>
      <c r="L3184" s="444">
        <f t="shared" ca="1" si="144"/>
        <v>-82906078498.911606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-82906078498.911606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-345441993.74546504</v>
      </c>
      <c r="L3185" s="444">
        <f t="shared" ca="1" si="144"/>
        <v>-83251520492.657074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-83251520492.657074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-346881335.38607115</v>
      </c>
      <c r="L3186" s="444">
        <f t="shared" ca="1" si="144"/>
        <v>-83598401828.043152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-83598401828.043152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-348326674.28351313</v>
      </c>
      <c r="L3187" s="444">
        <f t="shared" ca="1" si="144"/>
        <v>-83946728502.32666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-83946728502.32666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-349778035.42636108</v>
      </c>
      <c r="L3188" s="444">
        <f t="shared" ca="1" si="144"/>
        <v>-84296506537.753021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-84296506537.753021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-351235443.90730423</v>
      </c>
      <c r="L3189" s="444">
        <f t="shared" ca="1" si="144"/>
        <v>-84647741981.660324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-84647741981.660324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-352698924.9235847</v>
      </c>
      <c r="L3190" s="444">
        <f t="shared" ca="1" si="144"/>
        <v>-85000440906.583908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-85000440906.583908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-354168503.77743292</v>
      </c>
      <c r="L3191" s="444">
        <f t="shared" ca="1" si="144"/>
        <v>-85354609410.361343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-85354609410.361343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-355644205.87650561</v>
      </c>
      <c r="L3192" s="444">
        <f t="shared" ca="1" si="144"/>
        <v>-85710253616.237854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-85710253616.237854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-357126056.7343244</v>
      </c>
      <c r="L3193" s="444">
        <f t="shared" ca="1" si="144"/>
        <v>-86067379672.972183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-86067379672.972183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-358614081.97071743</v>
      </c>
      <c r="L3194" s="444">
        <f t="shared" ca="1" si="144"/>
        <v>-86425993754.942902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-86425993754.942902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-360108307.31226206</v>
      </c>
      <c r="L3195" s="444">
        <f t="shared" ca="1" si="144"/>
        <v>-86786102062.255157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-86786102062.255157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-361608758.59272981</v>
      </c>
      <c r="L3196" s="444">
        <f t="shared" ca="1" si="144"/>
        <v>-87147710820.847885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-87147710820.847885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-363115461.75353283</v>
      </c>
      <c r="L3197" s="444">
        <f t="shared" ca="1" si="144"/>
        <v>-87510826282.601425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-87510826282.601425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-364628442.8441726</v>
      </c>
      <c r="L3198" s="444">
        <f t="shared" ca="1" si="144"/>
        <v>-87875454725.445602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-87875454725.445602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-366147728.02269</v>
      </c>
      <c r="L3199" s="444">
        <f t="shared" ca="1" si="144"/>
        <v>-88241602453.468292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-88241602453.468292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-367673343.55611789</v>
      </c>
      <c r="L3200" s="444">
        <f t="shared" ca="1" si="144"/>
        <v>-88609275797.024414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-88609275797.024414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-369205315.82093507</v>
      </c>
      <c r="L3201" s="444">
        <f t="shared" ca="1" si="144"/>
        <v>-88978481112.845352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-88978481112.845352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-370743671.30352229</v>
      </c>
      <c r="L3202" s="444">
        <f t="shared" ca="1" si="144"/>
        <v>-89349224784.14888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-89349224784.14888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-372288436.60062033</v>
      </c>
      <c r="L3203" s="444">
        <f t="shared" ca="1" si="144"/>
        <v>-89721513220.749496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-89721513220.749496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-373839638.41978955</v>
      </c>
      <c r="L3204" s="444">
        <f t="shared" ca="1" si="144"/>
        <v>-90095352859.169281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-90095352859.169281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-375397303.57987201</v>
      </c>
      <c r="L3205" s="444">
        <f t="shared" ca="1" si="144"/>
        <v>-90470750162.749146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-90470750162.749146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-376961459.01145476</v>
      </c>
      <c r="L3206" s="444">
        <f t="shared" ca="1" si="144"/>
        <v>-90847711621.760605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-90847711621.760605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-378532131.75733584</v>
      </c>
      <c r="L3207" s="444">
        <f t="shared" ca="1" si="144"/>
        <v>-91226243753.517944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-91226243753.517944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-380109348.97299141</v>
      </c>
      <c r="L3208" s="444">
        <f t="shared" ca="1" si="144"/>
        <v>-91606353102.490936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-91606353102.490936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-381693137.92704558</v>
      </c>
      <c r="L3209" s="444">
        <f t="shared" ca="1" si="144"/>
        <v>-91988046240.417984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-91988046240.417984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-383283526.00174159</v>
      </c>
      <c r="L3210" s="444">
        <f t="shared" ca="1" si="144"/>
        <v>-92371329766.419724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-92371329766.419724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-384880540.69341552</v>
      </c>
      <c r="L3211" s="444">
        <f t="shared" ca="1" si="144"/>
        <v>-92756210307.113144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-92756210307.113144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-386484209.61297143</v>
      </c>
      <c r="L3212" s="444">
        <f t="shared" ca="1" si="144"/>
        <v>-93142694516.72612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-93142694516.72612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-388094560.48635882</v>
      </c>
      <c r="L3213" s="444">
        <f t="shared" ca="1" si="144"/>
        <v>-93530789077.212479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-93530789077.212479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-389711621.15505201</v>
      </c>
      <c r="L3214" s="444">
        <f t="shared" ca="1" si="144"/>
        <v>-93920500698.367523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-93920500698.367523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-391335419.57653135</v>
      </c>
      <c r="L3215" s="444">
        <f t="shared" ca="1" si="144"/>
        <v>-94311836117.944061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-94311836117.944061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-392965983.82476693</v>
      </c>
      <c r="L3216" s="444">
        <f t="shared" ca="1" si="144"/>
        <v>-94704802101.768829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-94704802101.768829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-394603342.09070343</v>
      </c>
      <c r="L3217" s="444">
        <f t="shared" ca="1" si="144"/>
        <v>-95099405443.859528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-95099405443.859528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-396247522.68274802</v>
      </c>
      <c r="L3218" s="444">
        <f t="shared" ca="1" si="144"/>
        <v>-95495652966.542282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-95495652966.542282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-397898554.02725953</v>
      </c>
      <c r="L3219" s="444">
        <f t="shared" ca="1" si="144"/>
        <v>-95893551520.569534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-95893551520.569534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-399556464.66903973</v>
      </c>
      <c r="L3220" s="444">
        <f t="shared" ca="1" si="144"/>
        <v>-96293107985.238571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-96293107985.238571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-401221283.2718274</v>
      </c>
      <c r="L3221" s="444">
        <f t="shared" ca="1" si="144"/>
        <v>-96694329268.510391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-96694329268.510391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-402893038.61879331</v>
      </c>
      <c r="L3222" s="444">
        <f t="shared" ca="1" si="144"/>
        <v>-97097222307.129181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-97097222307.129181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-404571759.61303824</v>
      </c>
      <c r="L3223" s="444">
        <f t="shared" ca="1" si="144"/>
        <v>-97501794066.742218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-97501794066.742218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-406257475.27809256</v>
      </c>
      <c r="L3224" s="444">
        <f t="shared" ca="1" si="144"/>
        <v>-97908051542.020309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-97908051542.020309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-407950214.75841796</v>
      </c>
      <c r="L3225" s="444">
        <f t="shared" ca="1" si="144"/>
        <v>-98316001756.778732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-98316001756.778732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-409650007.31991136</v>
      </c>
      <c r="L3226" s="444">
        <f t="shared" ca="1" si="144"/>
        <v>-98725651764.098648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-98725651764.098648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-411356882.35041106</v>
      </c>
      <c r="L3227" s="444">
        <f t="shared" ca="1" si="144"/>
        <v>-99137008646.449066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-99137008646.449066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-413070869.36020446</v>
      </c>
      <c r="L3228" s="444">
        <f t="shared" ca="1" si="144"/>
        <v>-99550079515.809265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-99550079515.809265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-414791997.98253858</v>
      </c>
      <c r="L3229" s="444">
        <f t="shared" ca="1" si="144"/>
        <v>-99964871513.791809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-99964871513.791809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-416520297.97413254</v>
      </c>
      <c r="L3230" s="444">
        <f t="shared" ca="1" si="144"/>
        <v>-100381391811.76595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-100381391811.76595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-418255799.21569145</v>
      </c>
      <c r="L3231" s="444">
        <f t="shared" ca="1" si="144"/>
        <v>-100799647610.98164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-100799647610.98164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-419998531.7124235</v>
      </c>
      <c r="L3232" s="444">
        <f t="shared" ca="1" si="144"/>
        <v>-101219646142.69406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-101219646142.69406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-421748525.5945586</v>
      </c>
      <c r="L3233" s="444">
        <f t="shared" ca="1" si="144"/>
        <v>-101641394668.28862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-101641394668.28862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-423505811.11786926</v>
      </c>
      <c r="L3234" s="444">
        <f t="shared" ca="1" si="144"/>
        <v>-102064900479.40649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-102064900479.40649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-425270418.66419375</v>
      </c>
      <c r="L3235" s="444">
        <f t="shared" ca="1" si="144"/>
        <v>-102490170898.07069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-102490170898.07069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-427042378.74196124</v>
      </c>
      <c r="L3236" s="444">
        <f t="shared" ca="1" si="144"/>
        <v>-102917213276.81265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-102917213276.81265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-428821721.98671937</v>
      </c>
      <c r="L3237" s="444">
        <f t="shared" ca="1" si="144"/>
        <v>-103346034998.79938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-103346034998.79938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-430608479.16166407</v>
      </c>
      <c r="L3238" s="444">
        <f t="shared" ca="1" si="144"/>
        <v>-103776643477.96104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-103776643477.96104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-432402681.158171</v>
      </c>
      <c r="L3239" s="444">
        <f t="shared" ca="1" si="144"/>
        <v>-104209046159.11922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-104209046159.11922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-434204358.99633008</v>
      </c>
      <c r="L3240" s="444">
        <f t="shared" ca="1" si="144"/>
        <v>-104643250518.11554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-104643250518.11554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-436013543.82548141</v>
      </c>
      <c r="L3241" s="444">
        <f t="shared" ca="1" si="144"/>
        <v>-105079264061.94102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-105079264061.94102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-437830266.92475426</v>
      </c>
      <c r="L3242" s="444">
        <f t="shared" ca="1" si="144"/>
        <v>-105517094328.86578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-105517094328.86578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-439654559.70360744</v>
      </c>
      <c r="L3243" s="444">
        <f t="shared" ca="1" si="144"/>
        <v>-105956748888.5694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-105956748888.5694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-441486453.70237249</v>
      </c>
      <c r="L3244" s="444">
        <f t="shared" ca="1" si="144"/>
        <v>-106398235342.27177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-106398235342.27177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-443325980.59279907</v>
      </c>
      <c r="L3245" s="444">
        <f t="shared" ca="1" si="144"/>
        <v>-106841561322.86458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-106841561322.86458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-445173172.1786024</v>
      </c>
      <c r="L3246" s="444">
        <f t="shared" ca="1" si="144"/>
        <v>-107286734495.04318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-107286734495.04318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-447028060.39601326</v>
      </c>
      <c r="L3247" s="444">
        <f t="shared" ca="1" si="144"/>
        <v>-107733762555.43919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-107733762555.43919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-448890677.31432992</v>
      </c>
      <c r="L3248" s="444">
        <f t="shared" ca="1" si="144"/>
        <v>-108182653232.75352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-108182653232.75352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-450761055.13647306</v>
      </c>
      <c r="L3249" s="444">
        <f t="shared" ca="1" si="144"/>
        <v>-108633414287.89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-108633414287.89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-452639226.19954163</v>
      </c>
      <c r="L3250" s="444">
        <f t="shared" ca="1" si="144"/>
        <v>-109086053514.08954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-109086053514.08954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-454525222.97537309</v>
      </c>
      <c r="L3251" s="444">
        <f t="shared" ca="1" si="144"/>
        <v>-109540578737.06491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-109540578737.06491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-456419078.07110375</v>
      </c>
      <c r="L3252" s="444">
        <f t="shared" ca="1" si="144"/>
        <v>-109996997815.13602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-109996997815.13602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-458320824.22973341</v>
      </c>
      <c r="L3253" s="444">
        <f t="shared" ca="1" si="144"/>
        <v>-110455318639.36575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-110455318639.36575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-460230494.33069062</v>
      </c>
      <c r="L3254" s="444">
        <f t="shared" ca="1" si="144"/>
        <v>-110915549133.69644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-110915549133.69644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-462148121.3904019</v>
      </c>
      <c r="L3255" s="444">
        <f t="shared" ca="1" si="144"/>
        <v>-111377697255.08684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-111377697255.08684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-464073738.5628618</v>
      </c>
      <c r="L3256" s="444">
        <f t="shared" ca="1" si="144"/>
        <v>-111841770993.6497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-111841770993.6497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-466007379.14020711</v>
      </c>
      <c r="L3257" s="444">
        <f t="shared" ca="1" si="144"/>
        <v>-112307778372.78992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-112307778372.78992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-467949076.55329132</v>
      </c>
      <c r="L3258" s="444">
        <f t="shared" ca="1" si="144"/>
        <v>-112775727449.3432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-112775727449.3432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-469898864.37226331</v>
      </c>
      <c r="L3259" s="444">
        <f t="shared" ca="1" si="144"/>
        <v>-113245626313.71547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-113245626313.71547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-471856776.3071478</v>
      </c>
      <c r="L3260" s="444">
        <f t="shared" ca="1" si="144"/>
        <v>-113717483090.02261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-113717483090.02261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-473822846.20842755</v>
      </c>
      <c r="L3261" s="444">
        <f t="shared" ca="1" si="144"/>
        <v>-114191305936.23105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-114191305936.23105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-475797108.06762934</v>
      </c>
      <c r="L3262" s="444">
        <f t="shared" ca="1" si="144"/>
        <v>-114667103044.29868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-114667103044.29868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-477779596.01791114</v>
      </c>
      <c r="L3263" s="444">
        <f t="shared" ca="1" si="144"/>
        <v>-115144882640.31659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-115144882640.31659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-479770344.33465242</v>
      </c>
      <c r="L3264" s="444">
        <f t="shared" ca="1" si="144"/>
        <v>-115624652984.65125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-115624652984.65125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-481769387.4360469</v>
      </c>
      <c r="L3265" s="444">
        <f t="shared" ca="1" si="144"/>
        <v>-116106422372.0873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-116106422372.0873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-483776759.88369703</v>
      </c>
      <c r="L3266" s="444">
        <f t="shared" ca="1" si="144"/>
        <v>-116590199131.97099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-116590199131.97099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-485792496.38321245</v>
      </c>
      <c r="L3267" s="444">
        <f t="shared" ca="1" si="144"/>
        <v>-117075991628.3542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-117075991628.3542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-487816631.78480917</v>
      </c>
      <c r="L3268" s="444">
        <f t="shared" ca="1" si="144"/>
        <v>-117563808260.13901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-117563808260.13901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-489849201.08391255</v>
      </c>
      <c r="L3269" s="444">
        <f t="shared" ca="1" si="144"/>
        <v>-118053657461.22292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-118053657461.22292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-491890239.42176217</v>
      </c>
      <c r="L3270" s="444">
        <f t="shared" ca="1" si="144"/>
        <v>-118545547700.64468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-118545547700.64468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-493939782.08601958</v>
      </c>
      <c r="L3271" s="444">
        <f t="shared" ca="1" si="144"/>
        <v>-119039487482.7307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-119039487482.7307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-495997864.51137781</v>
      </c>
      <c r="L3272" s="444">
        <f t="shared" ca="1" si="144"/>
        <v>-119535485347.24208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-119535485347.24208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-498064522.28017533</v>
      </c>
      <c r="L3273" s="444">
        <f t="shared" ca="1" si="144"/>
        <v>-120033549869.52226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-120033549869.52226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-500139791.1230095</v>
      </c>
      <c r="L3274" s="444">
        <f t="shared" ca="1" si="144"/>
        <v>-120533689660.64528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-120533689660.64528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-502223706.91935527</v>
      </c>
      <c r="L3275" s="444">
        <f t="shared" ca="1" si="144"/>
        <v>-121035913367.56464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-121035913367.56464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-504316305.69818592</v>
      </c>
      <c r="L3276" s="444">
        <f t="shared" ca="1" si="144"/>
        <v>-121540229673.26282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-121540229673.26282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-506417623.63859504</v>
      </c>
      <c r="L3277" s="444">
        <f t="shared" ca="1" si="144"/>
        <v>-122046647296.90141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-122046647296.90141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-508527697.07042247</v>
      </c>
      <c r="L3278" s="444">
        <f t="shared" ca="1" si="144"/>
        <v>-122555174993.97183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-122555174993.97183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-510646562.4748826</v>
      </c>
      <c r="L3279" s="444">
        <f t="shared" ca="1" si="144"/>
        <v>-123065821556.44672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-123065821556.44672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-512774256.48519462</v>
      </c>
      <c r="L3280" s="444">
        <f t="shared" ca="1" si="144"/>
        <v>-123578595812.93192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-123578595812.93192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-514910815.88721627</v>
      </c>
      <c r="L3281" s="444">
        <f t="shared" ca="1" si="144"/>
        <v>-124093506628.81914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-124093506628.81914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-517056277.6200797</v>
      </c>
      <c r="L3282" s="444">
        <f t="shared" ca="1" si="144"/>
        <v>-124610562906.43922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-124610562906.43922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-519210678.77683008</v>
      </c>
      <c r="L3283" s="444">
        <f t="shared" ca="1" si="144"/>
        <v>-125129773585.21605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-125129773585.21605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-521374056.60506684</v>
      </c>
      <c r="L3284" s="444">
        <f t="shared" ca="1" si="144"/>
        <v>-125651147641.82112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-125651147641.82112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-523546448.50758797</v>
      </c>
      <c r="L3285" s="444">
        <f t="shared" ca="1" si="144"/>
        <v>-126174694090.3287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-126174694090.3287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-525727892.04303634</v>
      </c>
      <c r="L3286" s="444">
        <f t="shared" ca="1" si="144"/>
        <v>-126700421982.37173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-126700421982.37173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-527918424.9265489</v>
      </c>
      <c r="L3287" s="444">
        <f t="shared" ca="1" si="144"/>
        <v>-127228340407.29828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-127228340407.29828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-530118085.03040951</v>
      </c>
      <c r="L3288" s="444">
        <f t="shared" ca="1" si="144"/>
        <v>-127758458492.32869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-127758458492.32869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-532326910.3847028</v>
      </c>
      <c r="L3289" s="444">
        <f t="shared" ca="1" si="144"/>
        <v>-128290785402.71339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-128290785402.71339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-534544939.17797256</v>
      </c>
      <c r="L3290" s="444">
        <f t="shared" ca="1" si="144"/>
        <v>-128825330341.89137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-128825330341.89137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-536772209.75788063</v>
      </c>
      <c r="L3291" s="444">
        <f t="shared" ca="1" si="144"/>
        <v>-129362102551.64925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-129362102551.64925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-539008760.63187182</v>
      </c>
      <c r="L3292" s="444">
        <f t="shared" ca="1" si="144"/>
        <v>-129901111312.28111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-129901111312.28111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-541254630.46783793</v>
      </c>
      <c r="L3293" s="444">
        <f t="shared" ca="1" si="144"/>
        <v>-130442365942.74895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-130442365942.74895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-543509858.09478724</v>
      </c>
      <c r="L3294" s="444">
        <f t="shared" ca="1" si="144"/>
        <v>-130985875800.84373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-130985875800.84373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-545774482.5035156</v>
      </c>
      <c r="L3295" s="444">
        <f t="shared" ca="1" si="144"/>
        <v>-131531650283.34724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-131531650283.34724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-548048542.84728014</v>
      </c>
      <c r="L3296" s="444">
        <f t="shared" ca="1" si="144"/>
        <v>-132079698826.19452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-132079698826.19452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-550332078.44247711</v>
      </c>
      <c r="L3297" s="444">
        <f t="shared" ca="1" si="144"/>
        <v>-132630030904.63699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-132630030904.63699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-552625128.76932085</v>
      </c>
      <c r="L3298" s="444">
        <f t="shared" ca="1" si="144"/>
        <v>-133182656033.40631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-133182656033.40631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-554927733.47252631</v>
      </c>
      <c r="L3299" s="444">
        <f t="shared" ca="1" si="144"/>
        <v>-133737583766.87883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-133737583766.87883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-557239932.3619951</v>
      </c>
      <c r="L3300" s="444">
        <f t="shared" ca="1" si="144"/>
        <v>-134294823699.24083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-134294823699.24083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-559561765.41350353</v>
      </c>
      <c r="L3301" s="444">
        <f t="shared" ca="1" si="144"/>
        <v>-134854385464.65433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-134854385464.65433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-561893272.76939297</v>
      </c>
      <c r="L3302" s="444">
        <f t="shared" ca="1" si="144"/>
        <v>-135416278737.42372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-135416278737.42372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-564234494.73926544</v>
      </c>
      <c r="L3303" s="444">
        <f t="shared" ca="1" si="144"/>
        <v>-135980513232.16299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-135980513232.16299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-566585471.80067909</v>
      </c>
      <c r="L3304" s="444">
        <f t="shared" ca="1" si="144"/>
        <v>-136547098703.96367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-136547098703.96367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-568946244.59984851</v>
      </c>
      <c r="L3305" s="444">
        <f t="shared" ca="1" si="144"/>
        <v>-137116044948.56352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-137116044948.56352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-571316853.95234799</v>
      </c>
      <c r="L3306" s="444">
        <f t="shared" ca="1" si="144"/>
        <v>-137687361802.51587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-137687361802.51587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-573697340.84381616</v>
      </c>
      <c r="L3307" s="444">
        <f t="shared" ca="1" si="144"/>
        <v>-138261059143.35968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-138261059143.35968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-576087746.43066537</v>
      </c>
      <c r="L3308" s="444">
        <f t="shared" ca="1" si="144"/>
        <v>-138837146889.79034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-138837146889.79034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-578488112.04079306</v>
      </c>
      <c r="L3309" s="444">
        <f t="shared" ca="1" si="144"/>
        <v>-139415635001.83115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-139415635001.83115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-580898479.17429638</v>
      </c>
      <c r="L3310" s="444">
        <f t="shared" ca="1" si="144"/>
        <v>-139996533481.00543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-139996533481.00543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-583318889.50418925</v>
      </c>
      <c r="L3311" s="444">
        <f t="shared" ca="1" si="144"/>
        <v>-140579852370.50961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-140579852370.50961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-585749384.87712336</v>
      </c>
      <c r="L3312" s="444">
        <f t="shared" ca="1" si="144"/>
        <v>-141165601755.38675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-141165601755.38675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-588190007.31411147</v>
      </c>
      <c r="L3313" s="444">
        <f t="shared" ca="1" si="144"/>
        <v>-141753791762.70087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-141753791762.70087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-590640799.0112536</v>
      </c>
      <c r="L3314" s="444">
        <f t="shared" ca="1" si="144"/>
        <v>-142344432561.71213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-142344432561.71213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-593101802.34046721</v>
      </c>
      <c r="L3315" s="444">
        <f t="shared" ca="1" si="144"/>
        <v>-142937534364.05258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-142937534364.05258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-595573059.85021913</v>
      </c>
      <c r="L3316" s="444">
        <f t="shared" ca="1" si="144"/>
        <v>-143533107423.9028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-143533107423.9028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-598054614.2662617</v>
      </c>
      <c r="L3317" s="444">
        <f t="shared" ca="1" si="144"/>
        <v>-144131162038.16907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-144131162038.16907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-600546508.49237108</v>
      </c>
      <c r="L3318" s="444">
        <f t="shared" ca="1" si="144"/>
        <v>-144731708546.66144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-144731708546.66144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-603048785.61108935</v>
      </c>
      <c r="L3319" s="444">
        <f t="shared" ca="1" si="144"/>
        <v>-145334757332.27252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-145334757332.27252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-605561488.88446879</v>
      </c>
      <c r="L3320" s="444">
        <f t="shared" ca="1" si="144"/>
        <v>-145940318821.15698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-145940318821.15698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-608084661.7548207</v>
      </c>
      <c r="L3321" s="444">
        <f t="shared" ca="1" si="144"/>
        <v>-146548403482.9118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-146548403482.9118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-610618347.8454659</v>
      </c>
      <c r="L3322" s="444">
        <f t="shared" ca="1" si="144"/>
        <v>-147159021830.75726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-147159021830.75726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-613162590.9614886</v>
      </c>
      <c r="L3323" s="444">
        <f t="shared" ref="L3323:L3577" ca="1" si="149">I3323-J3323+K3323</f>
        <v>-147772184421.71875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-147772184421.71875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-615717435.09049475</v>
      </c>
      <c r="L3324" s="444">
        <f t="shared" ca="1" si="149"/>
        <v>-148387901856.80923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-148387901856.80923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-618282924.40337181</v>
      </c>
      <c r="L3325" s="444">
        <f t="shared" ca="1" si="149"/>
        <v>-149006184781.21262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-149006184781.21262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-620859103.25505257</v>
      </c>
      <c r="L3326" s="444">
        <f t="shared" ca="1" si="149"/>
        <v>-149627043884.46768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-149627043884.46768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-623446016.18528199</v>
      </c>
      <c r="L3327" s="444">
        <f t="shared" ca="1" si="149"/>
        <v>-150250489900.65295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-150250489900.65295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-626043707.91938734</v>
      </c>
      <c r="L3328" s="444">
        <f t="shared" ca="1" si="149"/>
        <v>-150876533608.57233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-150876533608.57233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-628652223.36905134</v>
      </c>
      <c r="L3329" s="444">
        <f t="shared" ca="1" si="149"/>
        <v>-151505185831.94138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-151505185831.94138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-631271607.63308907</v>
      </c>
      <c r="L3330" s="444">
        <f t="shared" ca="1" si="149"/>
        <v>-152136457439.57446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-152136457439.57446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-633901905.99822688</v>
      </c>
      <c r="L3331" s="444">
        <f t="shared" ca="1" si="149"/>
        <v>-152770359345.57269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-152770359345.57269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-636543163.93988621</v>
      </c>
      <c r="L3332" s="444">
        <f t="shared" ca="1" si="149"/>
        <v>-153406902509.51257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-153406902509.51257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-639195427.12296903</v>
      </c>
      <c r="L3333" s="444">
        <f t="shared" ca="1" si="149"/>
        <v>-154046097936.63553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-154046097936.63553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-641858741.40264797</v>
      </c>
      <c r="L3334" s="444">
        <f t="shared" ca="1" si="149"/>
        <v>-154687956678.03818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-154687956678.03818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-644533152.82515907</v>
      </c>
      <c r="L3335" s="444">
        <f t="shared" ca="1" si="149"/>
        <v>-155332489830.86334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-155332489830.86334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-647218707.62859726</v>
      </c>
      <c r="L3336" s="444">
        <f t="shared" ca="1" si="149"/>
        <v>-155979708538.49194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-155979708538.49194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-649915452.24371648</v>
      </c>
      <c r="L3337" s="444">
        <f t="shared" ca="1" si="149"/>
        <v>-156629623990.73566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-156629623990.73566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-652623433.29473186</v>
      </c>
      <c r="L3338" s="444">
        <f t="shared" ca="1" si="149"/>
        <v>-157282247424.0304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-157282247424.0304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-655342697.60012662</v>
      </c>
      <c r="L3339" s="444">
        <f t="shared" ca="1" si="149"/>
        <v>-157937590121.63052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-157937590121.63052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-658073292.17346048</v>
      </c>
      <c r="L3340" s="444">
        <f t="shared" ca="1" si="149"/>
        <v>-158595663413.80399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-158595663413.80399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-660815264.22418332</v>
      </c>
      <c r="L3341" s="444">
        <f t="shared" ca="1" si="149"/>
        <v>-159256478678.02817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-159256478678.02817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-663568661.15845072</v>
      </c>
      <c r="L3342" s="444">
        <f t="shared" ca="1" si="149"/>
        <v>-159920047339.18661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-159920047339.18661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-666333530.57994425</v>
      </c>
      <c r="L3343" s="444">
        <f t="shared" ca="1" si="149"/>
        <v>-160586380869.76657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-160586380869.76657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-669109920.290694</v>
      </c>
      <c r="L3344" s="444">
        <f t="shared" ca="1" si="149"/>
        <v>-161255490790.05725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-161255490790.05725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-671897878.29190516</v>
      </c>
      <c r="L3345" s="444">
        <f t="shared" ca="1" si="149"/>
        <v>-161927388668.34915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-161927388668.34915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-674697452.78478813</v>
      </c>
      <c r="L3346" s="444">
        <f t="shared" ca="1" si="149"/>
        <v>-162602086121.13394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-162602086121.13394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-677508692.17139137</v>
      </c>
      <c r="L3347" s="444">
        <f t="shared" ca="1" si="149"/>
        <v>-163279594813.30533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-163279594813.30533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-680331645.05543888</v>
      </c>
      <c r="L3348" s="444">
        <f t="shared" ca="1" si="149"/>
        <v>-163959926458.36078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-163959926458.36078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-683166360.2431699</v>
      </c>
      <c r="L3349" s="444">
        <f t="shared" ca="1" si="149"/>
        <v>-164643092818.60394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-164643092818.60394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-686012886.74418306</v>
      </c>
      <c r="L3350" s="444">
        <f t="shared" ca="1" si="149"/>
        <v>-165329105705.34811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-165329105705.34811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-688871273.77228379</v>
      </c>
      <c r="L3351" s="444">
        <f t="shared" ca="1" si="149"/>
        <v>-166017976979.12039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-166017976979.12039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-691741570.74633491</v>
      </c>
      <c r="L3352" s="444">
        <f t="shared" ca="1" si="149"/>
        <v>-166709718549.86673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-166709718549.86673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-694623827.29111135</v>
      </c>
      <c r="L3353" s="444">
        <f t="shared" ca="1" si="149"/>
        <v>-167404342377.15784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-167404342377.15784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-697518093.23815763</v>
      </c>
      <c r="L3354" s="444">
        <f t="shared" ca="1" si="149"/>
        <v>-168101860470.396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-168101860470.396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-700424418.62664998</v>
      </c>
      <c r="L3355" s="444">
        <f t="shared" ca="1" si="149"/>
        <v>-168802284889.02264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-168802284889.02264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-703342853.70426106</v>
      </c>
      <c r="L3356" s="444">
        <f t="shared" ca="1" si="149"/>
        <v>-169505627742.7269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-169505627742.7269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-706273448.9280287</v>
      </c>
      <c r="L3357" s="444">
        <f t="shared" ca="1" si="149"/>
        <v>-170211901191.65494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-170211901191.65494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-709216254.96522892</v>
      </c>
      <c r="L3358" s="444">
        <f t="shared" ca="1" si="149"/>
        <v>-170921117446.62018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-170921117446.62018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-712171322.6942507</v>
      </c>
      <c r="L3359" s="444">
        <f t="shared" ca="1" si="149"/>
        <v>-171633288769.31442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-171633288769.31442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-715138703.20547676</v>
      </c>
      <c r="L3360" s="444">
        <f t="shared" ca="1" si="149"/>
        <v>-172348427472.5199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-172348427472.5199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-718118447.80216622</v>
      </c>
      <c r="L3361" s="444">
        <f t="shared" ca="1" si="149"/>
        <v>-173066545920.32205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-173066545920.32205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-721110608.00134182</v>
      </c>
      <c r="L3362" s="444">
        <f t="shared" ca="1" si="149"/>
        <v>-173787656528.32339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-173787656528.32339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-724115235.53468084</v>
      </c>
      <c r="L3363" s="444">
        <f t="shared" ca="1" si="149"/>
        <v>-174511771763.85806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-174511771763.85806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-727132382.34940863</v>
      </c>
      <c r="L3364" s="444">
        <f t="shared" ca="1" si="149"/>
        <v>-175238904146.20746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-175238904146.20746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-730162100.60919774</v>
      </c>
      <c r="L3365" s="444">
        <f t="shared" ca="1" si="149"/>
        <v>-175969066246.81665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-175969066246.81665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-733204442.69506931</v>
      </c>
      <c r="L3366" s="444">
        <f t="shared" ca="1" si="149"/>
        <v>-176702270689.51172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-176702270689.51172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-736259461.20629883</v>
      </c>
      <c r="L3367" s="444">
        <f t="shared" ca="1" si="149"/>
        <v>-177438530150.71802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-177438530150.71802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-739327208.96132505</v>
      </c>
      <c r="L3368" s="444">
        <f t="shared" ca="1" si="149"/>
        <v>-178177857359.67935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-178177857359.67935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-742407738.9986639</v>
      </c>
      <c r="L3369" s="444">
        <f t="shared" ca="1" si="149"/>
        <v>-178920265098.67801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-178920265098.67801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-745501104.57782507</v>
      </c>
      <c r="L3370" s="444">
        <f t="shared" ca="1" si="149"/>
        <v>-179665766203.25583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-179665766203.25583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-748607359.18023264</v>
      </c>
      <c r="L3371" s="444">
        <f t="shared" ca="1" si="149"/>
        <v>-180414373562.43607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-180414373562.43607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-751726556.51015031</v>
      </c>
      <c r="L3372" s="444">
        <f t="shared" ca="1" si="149"/>
        <v>-181166100118.94623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-181166100118.94623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-754858750.49560928</v>
      </c>
      <c r="L3373" s="444">
        <f t="shared" ca="1" si="149"/>
        <v>-181920958869.44183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-181920958869.44183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-758003995.28934097</v>
      </c>
      <c r="L3374" s="444">
        <f t="shared" ca="1" si="149"/>
        <v>-182678962864.73117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-182678962864.73117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-761162345.26971316</v>
      </c>
      <c r="L3375" s="444">
        <f t="shared" ca="1" si="149"/>
        <v>-183440125210.00089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-183440125210.00089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-764333855.04167032</v>
      </c>
      <c r="L3376" s="444">
        <f t="shared" ca="1" si="149"/>
        <v>-184204459065.04254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-184204459065.04254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-767518579.43767726</v>
      </c>
      <c r="L3377" s="444">
        <f t="shared" ca="1" si="149"/>
        <v>-184971977644.48022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-184971977644.48022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-770716573.51866758</v>
      </c>
      <c r="L3378" s="444">
        <f t="shared" ca="1" si="149"/>
        <v>-185742694217.9989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-185742694217.9989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-773927892.5749954</v>
      </c>
      <c r="L3379" s="444">
        <f t="shared" ca="1" si="149"/>
        <v>-186516622110.57388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-186516622110.57388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-777152592.12739122</v>
      </c>
      <c r="L3380" s="444">
        <f t="shared" ca="1" si="149"/>
        <v>-187293774702.70126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-187293774702.70126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-780390727.92792189</v>
      </c>
      <c r="L3381" s="444">
        <f t="shared" ca="1" si="149"/>
        <v>-188074165430.62918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-188074165430.62918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-783642355.9609549</v>
      </c>
      <c r="L3382" s="444">
        <f t="shared" ca="1" si="149"/>
        <v>-188857807786.59015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-188857807786.59015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-786907532.44412565</v>
      </c>
      <c r="L3383" s="444">
        <f t="shared" ca="1" si="149"/>
        <v>-189644715319.03427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-189644715319.03427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-790186313.82930946</v>
      </c>
      <c r="L3384" s="444">
        <f t="shared" ca="1" si="149"/>
        <v>-190434901632.86359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-190434901632.86359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-793478756.80359828</v>
      </c>
      <c r="L3385" s="444">
        <f t="shared" ca="1" si="149"/>
        <v>-191228380389.66718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-191228380389.66718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-796784918.29027987</v>
      </c>
      <c r="L3386" s="444">
        <f t="shared" ca="1" si="149"/>
        <v>-192025165307.95746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-192025165307.95746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-800104855.44982278</v>
      </c>
      <c r="L3387" s="444">
        <f t="shared" ca="1" si="149"/>
        <v>-192825270163.40729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-192825270163.40729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-803438625.68086374</v>
      </c>
      <c r="L3388" s="444">
        <f t="shared" ca="1" si="149"/>
        <v>-193628708789.08817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-193628708789.08817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-806786286.62120068</v>
      </c>
      <c r="L3389" s="444">
        <f t="shared" ca="1" si="149"/>
        <v>-194435495075.70938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-194435495075.70938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-810147896.14878905</v>
      </c>
      <c r="L3390" s="444">
        <f t="shared" ca="1" si="149"/>
        <v>-195245642971.85818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-195245642971.85818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-813523512.3827424</v>
      </c>
      <c r="L3391" s="444">
        <f t="shared" ca="1" si="149"/>
        <v>-196059166484.24094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-196059166484.24094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-816913193.68433726</v>
      </c>
      <c r="L3392" s="444">
        <f t="shared" ca="1" si="149"/>
        <v>-196876079677.92526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-196876079677.92526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-820316998.65802193</v>
      </c>
      <c r="L3393" s="444">
        <f t="shared" ca="1" si="149"/>
        <v>-197696396676.58328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-197696396676.58328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-823734986.1524303</v>
      </c>
      <c r="L3394" s="444">
        <f t="shared" ca="1" si="149"/>
        <v>-198520131662.73572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-198520131662.73572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-827167215.26139879</v>
      </c>
      <c r="L3395" s="444">
        <f t="shared" ca="1" si="149"/>
        <v>-199347298877.99713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-199347298877.99713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-830613745.32498801</v>
      </c>
      <c r="L3396" s="444">
        <f t="shared" ca="1" si="149"/>
        <v>-200177912623.32211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-200177912623.32211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-834074635.93050885</v>
      </c>
      <c r="L3397" s="444">
        <f t="shared" ca="1" si="149"/>
        <v>-201011987259.25262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-201011987259.25262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-837549946.91355264</v>
      </c>
      <c r="L3398" s="444">
        <f t="shared" ca="1" si="149"/>
        <v>-201849537206.16617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-201849537206.16617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-841039738.35902572</v>
      </c>
      <c r="L3399" s="444">
        <f t="shared" ca="1" si="149"/>
        <v>-202690576944.52521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-202690576944.52521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-844544070.60218835</v>
      </c>
      <c r="L3400" s="444">
        <f t="shared" ca="1" si="149"/>
        <v>-203535121015.12741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-203535121015.12741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-848063004.22969759</v>
      </c>
      <c r="L3401" s="444">
        <f t="shared" ca="1" si="149"/>
        <v>-204383184019.35712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-204383184019.35712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-851596600.08065462</v>
      </c>
      <c r="L3402" s="444">
        <f t="shared" ca="1" si="149"/>
        <v>-205234780619.43777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-205234780619.43777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-855144919.24765742</v>
      </c>
      <c r="L3403" s="444">
        <f t="shared" ca="1" si="149"/>
        <v>-206089925538.68542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-206089925538.68542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-858708023.07785594</v>
      </c>
      <c r="L3404" s="444">
        <f t="shared" ca="1" si="149"/>
        <v>-206948633561.76328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-206948633561.76328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-862285973.17401361</v>
      </c>
      <c r="L3405" s="444">
        <f t="shared" ca="1" si="149"/>
        <v>-207810919534.93729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-207810919534.93729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-865878831.39557207</v>
      </c>
      <c r="L3406" s="444">
        <f t="shared" ca="1" si="149"/>
        <v>-208676798366.33286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-208676798366.33286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-869486659.85972023</v>
      </c>
      <c r="L3407" s="444">
        <f t="shared" ca="1" si="149"/>
        <v>-209546285026.19257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-209546285026.19257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-873109520.942469</v>
      </c>
      <c r="L3408" s="444">
        <f t="shared" ca="1" si="149"/>
        <v>-210419394547.13504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-210419394547.13504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-876747477.27972937</v>
      </c>
      <c r="L3409" s="444">
        <f t="shared" ca="1" si="149"/>
        <v>-211296142024.41476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-211296142024.41476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-880400591.76839483</v>
      </c>
      <c r="L3410" s="444">
        <f t="shared" ca="1" si="149"/>
        <v>-212176542616.18317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-212176542616.18317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-884068927.5674299</v>
      </c>
      <c r="L3411" s="444">
        <f t="shared" ca="1" si="149"/>
        <v>-213060611543.75061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-213060611543.75061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-887752548.09896088</v>
      </c>
      <c r="L3412" s="444">
        <f t="shared" ca="1" si="149"/>
        <v>-213948364091.84958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-213948364091.84958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-891451517.04937327</v>
      </c>
      <c r="L3413" s="444">
        <f t="shared" ca="1" si="149"/>
        <v>-214839815608.89896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-214839815608.89896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-895165898.37041235</v>
      </c>
      <c r="L3414" s="444">
        <f t="shared" ca="1" si="149"/>
        <v>-215734981507.26938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-215734981507.26938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-898895756.28028905</v>
      </c>
      <c r="L3415" s="444">
        <f t="shared" ca="1" si="149"/>
        <v>-216633877263.54968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-216633877263.54968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-902641155.2647903</v>
      </c>
      <c r="L3416" s="444">
        <f t="shared" ca="1" si="149"/>
        <v>-217536518418.81448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-217536518418.81448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-906402160.0783937</v>
      </c>
      <c r="L3417" s="444">
        <f t="shared" ca="1" si="149"/>
        <v>-218442920578.89288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-218442920578.89288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-910178835.74538696</v>
      </c>
      <c r="L3418" s="444">
        <f t="shared" ca="1" si="149"/>
        <v>-219353099414.63828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-219353099414.63828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-913971247.56099284</v>
      </c>
      <c r="L3419" s="444">
        <f t="shared" ca="1" si="149"/>
        <v>-220267070662.19928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-220267070662.19928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-917779461.09249699</v>
      </c>
      <c r="L3420" s="444">
        <f t="shared" ca="1" si="149"/>
        <v>-221184850123.29178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-221184850123.29178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-921603542.18038225</v>
      </c>
      <c r="L3421" s="444">
        <f t="shared" ca="1" si="149"/>
        <v>-222106453665.47217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-222106453665.47217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-925443556.93946731</v>
      </c>
      <c r="L3422" s="444">
        <f t="shared" ca="1" si="149"/>
        <v>-223031897222.41162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-223031897222.41162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-929299571.76004839</v>
      </c>
      <c r="L3423" s="444">
        <f t="shared" ca="1" si="149"/>
        <v>-223961196794.17166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-223961196794.17166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-933171653.30904865</v>
      </c>
      <c r="L3424" s="444">
        <f t="shared" ca="1" si="149"/>
        <v>-224894368447.48071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-224894368447.48071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-937059868.53116965</v>
      </c>
      <c r="L3425" s="444">
        <f t="shared" ca="1" si="149"/>
        <v>-225831428316.01187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-225831428316.01187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-940964284.65004945</v>
      </c>
      <c r="L3426" s="444">
        <f t="shared" ca="1" si="149"/>
        <v>-226772392600.66193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-226772392600.66193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-944884969.16942477</v>
      </c>
      <c r="L3427" s="444">
        <f t="shared" ca="1" si="149"/>
        <v>-227717277569.83136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-227717277569.83136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-948821989.8742975</v>
      </c>
      <c r="L3428" s="444">
        <f t="shared" ca="1" si="149"/>
        <v>-228666099559.70566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-228666099559.70566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-952775414.83210695</v>
      </c>
      <c r="L3429" s="444">
        <f t="shared" ca="1" si="149"/>
        <v>-229618874974.53775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-229618874974.53775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-956745312.39390743</v>
      </c>
      <c r="L3430" s="444">
        <f t="shared" ca="1" si="149"/>
        <v>-230575620286.93167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-230575620286.93167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-960731751.19554865</v>
      </c>
      <c r="L3431" s="444">
        <f t="shared" ca="1" si="149"/>
        <v>-231536352038.12723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-231536352038.12723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-964734800.15886343</v>
      </c>
      <c r="L3432" s="444">
        <f t="shared" ca="1" si="149"/>
        <v>-232501086838.2861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-232501086838.2861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-968754528.49285877</v>
      </c>
      <c r="L3433" s="444">
        <f t="shared" ca="1" si="149"/>
        <v>-233469841366.77896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-233469841366.77896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-972791005.6949122</v>
      </c>
      <c r="L3434" s="444">
        <f t="shared" ca="1" si="149"/>
        <v>-234442632372.47388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-234442632372.47388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-976844301.5519743</v>
      </c>
      <c r="L3435" s="444">
        <f t="shared" ca="1" si="149"/>
        <v>-235419476674.02585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-235419476674.02585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-980914486.14177454</v>
      </c>
      <c r="L3436" s="444">
        <f t="shared" ca="1" si="149"/>
        <v>-236400391160.16763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-236400391160.16763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-985001629.83403194</v>
      </c>
      <c r="L3437" s="444">
        <f t="shared" ca="1" si="149"/>
        <v>-237385392790.00168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-237385392790.00168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-989105803.29167366</v>
      </c>
      <c r="L3438" s="444">
        <f t="shared" ca="1" si="149"/>
        <v>-238374498593.29337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-238374498593.29337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-993227077.47205555</v>
      </c>
      <c r="L3439" s="444">
        <f t="shared" ca="1" si="149"/>
        <v>-239367725670.76541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-239367725670.76541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-997365523.62818909</v>
      </c>
      <c r="L3440" s="444">
        <f t="shared" ca="1" si="149"/>
        <v>-240365091194.39362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-240365091194.39362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-1001521213.3099734</v>
      </c>
      <c r="L3441" s="444">
        <f t="shared" ca="1" si="149"/>
        <v>-241366612407.70358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-241366612407.70358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-1005694218.3654314</v>
      </c>
      <c r="L3442" s="444">
        <f t="shared" ca="1" si="149"/>
        <v>-242372306626.069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-242372306626.069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-1009884610.9419543</v>
      </c>
      <c r="L3443" s="444">
        <f t="shared" ca="1" si="149"/>
        <v>-243382191237.01096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-243382191237.01096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-1014092463.4875456</v>
      </c>
      <c r="L3444" s="444">
        <f t="shared" ca="1" si="149"/>
        <v>-244396283700.4985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-244396283700.4985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-1018317848.7520771</v>
      </c>
      <c r="L3445" s="444">
        <f t="shared" ca="1" si="149"/>
        <v>-245414601549.25058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-245414601549.25058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-1022560839.7885442</v>
      </c>
      <c r="L3446" s="444">
        <f t="shared" ca="1" si="149"/>
        <v>-246437162389.03912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-246437162389.03912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-1026821509.9543296</v>
      </c>
      <c r="L3447" s="444">
        <f t="shared" ca="1" si="149"/>
        <v>-247463983898.99344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-247463983898.99344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-1031099932.9124726</v>
      </c>
      <c r="L3448" s="444">
        <f t="shared" ca="1" si="149"/>
        <v>-248495083831.90591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-248495083831.90591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-1035396182.6329412</v>
      </c>
      <c r="L3449" s="444">
        <f t="shared" ca="1" si="149"/>
        <v>-249530480014.53885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-249530480014.53885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-1039710333.393912</v>
      </c>
      <c r="L3450" s="444">
        <f t="shared" ca="1" si="149"/>
        <v>-250570190347.93277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-250570190347.93277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-1044042459.7830532</v>
      </c>
      <c r="L3451" s="444">
        <f t="shared" ca="1" si="149"/>
        <v>-251614232807.71582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-251614232807.71582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-1048392636.6988159</v>
      </c>
      <c r="L3452" s="444">
        <f t="shared" ca="1" si="149"/>
        <v>-252662625444.41464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-252662625444.41464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-1052760939.3517276</v>
      </c>
      <c r="L3453" s="444">
        <f t="shared" ca="1" si="149"/>
        <v>-253715386383.76636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-253715386383.76636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-1057147443.2656933</v>
      </c>
      <c r="L3454" s="444">
        <f t="shared" ca="1" si="149"/>
        <v>-254772533827.03204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-254772533827.03204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-1061552224.2793002</v>
      </c>
      <c r="L3455" s="444">
        <f t="shared" ca="1" si="149"/>
        <v>-255834086051.31134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-255834086051.31134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-1065975358.5471306</v>
      </c>
      <c r="L3456" s="444">
        <f t="shared" ca="1" si="149"/>
        <v>-256900061409.85846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-256900061409.85846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-1070416922.5410769</v>
      </c>
      <c r="L3457" s="444">
        <f t="shared" ca="1" si="149"/>
        <v>-257970478332.39954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-257970478332.39954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-1074876993.0516648</v>
      </c>
      <c r="L3458" s="444">
        <f t="shared" ca="1" si="149"/>
        <v>-259045355325.4512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-259045355325.4512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-1079355647.1893799</v>
      </c>
      <c r="L3459" s="444">
        <f t="shared" ca="1" si="149"/>
        <v>-260124710972.64059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-260124710972.64059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-1083852962.3860025</v>
      </c>
      <c r="L3460" s="444">
        <f t="shared" ca="1" si="149"/>
        <v>-261208563935.02661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-261208563935.02661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-1088369016.3959444</v>
      </c>
      <c r="L3461" s="444">
        <f t="shared" ca="1" si="149"/>
        <v>-262296932951.42255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-262296932951.42255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-1092903887.2975938</v>
      </c>
      <c r="L3462" s="444">
        <f t="shared" ca="1" si="149"/>
        <v>-263389836838.72015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-263389836838.72015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-1097457653.4946675</v>
      </c>
      <c r="L3463" s="444">
        <f t="shared" ca="1" si="149"/>
        <v>-264487294492.21481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-264487294492.21481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-1102030393.7175617</v>
      </c>
      <c r="L3464" s="444">
        <f t="shared" ca="1" si="149"/>
        <v>-265589324885.93237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-265589324885.93237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-1106622187.0247183</v>
      </c>
      <c r="L3465" s="444">
        <f t="shared" ca="1" si="149"/>
        <v>-266695947072.95709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-266695947072.95709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-1111233112.803988</v>
      </c>
      <c r="L3466" s="444">
        <f t="shared" ca="1" si="149"/>
        <v>-267807180185.76108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-267807180185.76108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-1115863250.7740045</v>
      </c>
      <c r="L3467" s="444">
        <f t="shared" ca="1" si="149"/>
        <v>-268923043436.5351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-268923043436.5351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-1120512680.9855628</v>
      </c>
      <c r="L3468" s="444">
        <f t="shared" ca="1" si="149"/>
        <v>-270043556117.52066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-270043556117.52066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-1125181483.8230028</v>
      </c>
      <c r="L3469" s="444">
        <f t="shared" ca="1" si="149"/>
        <v>-271168737601.34366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-271168737601.34366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-1129869740.0055988</v>
      </c>
      <c r="L3470" s="444">
        <f t="shared" ca="1" si="149"/>
        <v>-272298607341.34924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-272298607341.34924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-1134577530.5889549</v>
      </c>
      <c r="L3471" s="444">
        <f t="shared" ca="1" si="149"/>
        <v>-273433184871.9382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-273433184871.9382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-1139304936.9664092</v>
      </c>
      <c r="L3472" s="444">
        <f t="shared" ca="1" si="149"/>
        <v>-274572489808.9046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-274572489808.9046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-1144052040.870436</v>
      </c>
      <c r="L3473" s="444">
        <f t="shared" ca="1" si="149"/>
        <v>-275716541849.77502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-275716541849.77502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-1148818924.3740625</v>
      </c>
      <c r="L3474" s="444">
        <f t="shared" ca="1" si="149"/>
        <v>-276865360774.14911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-276865360774.14911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-1153605669.892288</v>
      </c>
      <c r="L3475" s="444">
        <f t="shared" ca="1" si="149"/>
        <v>-278018966444.04138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-278018966444.04138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-1158412360.1835058</v>
      </c>
      <c r="L3476" s="444">
        <f t="shared" ca="1" si="149"/>
        <v>-279177378804.22491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-279177378804.22491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-1163239078.3509371</v>
      </c>
      <c r="L3477" s="444">
        <f t="shared" ca="1" si="149"/>
        <v>-280340617882.57587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-280340617882.57587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-1168085907.8440661</v>
      </c>
      <c r="L3478" s="444">
        <f t="shared" ca="1" si="149"/>
        <v>-281508703790.41992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-281508703790.41992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-1172952932.460083</v>
      </c>
      <c r="L3479" s="444">
        <f t="shared" ca="1" si="149"/>
        <v>-282681656722.88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-282681656722.88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-1177840236.3453333</v>
      </c>
      <c r="L3480" s="444">
        <f t="shared" ca="1" si="149"/>
        <v>-283859496959.22534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-283859496959.22534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-1182747903.9967723</v>
      </c>
      <c r="L3481" s="444">
        <f t="shared" ca="1" si="149"/>
        <v>-285042244863.22211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-285042244863.22211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-1187676020.2634254</v>
      </c>
      <c r="L3482" s="444">
        <f t="shared" ca="1" si="149"/>
        <v>-286229920883.48553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-286229920883.48553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-1192624670.3478563</v>
      </c>
      <c r="L3483" s="444">
        <f t="shared" ca="1" si="149"/>
        <v>-287422545553.83337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-287422545553.83337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-1197593939.8076391</v>
      </c>
      <c r="L3484" s="444">
        <f t="shared" ca="1" si="149"/>
        <v>-288620139493.64099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-288620139493.64099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-1202583914.5568376</v>
      </c>
      <c r="L3485" s="444">
        <f t="shared" ca="1" si="149"/>
        <v>-289822723408.19781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-289822723408.19781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-1207594680.8674908</v>
      </c>
      <c r="L3486" s="444">
        <f t="shared" ca="1" si="149"/>
        <v>-291030318089.06531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-291030318089.06531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-1212626325.3711054</v>
      </c>
      <c r="L3487" s="444">
        <f t="shared" ca="1" si="149"/>
        <v>-292242944414.4364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-292242944414.4364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-1217678935.0601516</v>
      </c>
      <c r="L3488" s="444">
        <f t="shared" ca="1" si="149"/>
        <v>-293460623349.49658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-293460623349.49658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-1222752597.2895691</v>
      </c>
      <c r="L3489" s="444">
        <f t="shared" ca="1" si="149"/>
        <v>-294683375946.78613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-294683375946.78613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-1227847399.7782755</v>
      </c>
      <c r="L3490" s="444">
        <f t="shared" ca="1" si="149"/>
        <v>-295911223346.56439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-295911223346.56439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-1232963430.6106849</v>
      </c>
      <c r="L3491" s="444">
        <f t="shared" ca="1" si="149"/>
        <v>-297144186777.17505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-297144186777.17505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-1238100778.2382293</v>
      </c>
      <c r="L3492" s="444">
        <f t="shared" ca="1" si="149"/>
        <v>-298382287555.41327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-298382287555.41327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-1243259531.4808886</v>
      </c>
      <c r="L3493" s="444">
        <f t="shared" ca="1" si="149"/>
        <v>-299625547086.89417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-299625547086.89417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-1248439779.5287256</v>
      </c>
      <c r="L3494" s="444">
        <f t="shared" ca="1" si="149"/>
        <v>-300873986866.42291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-300873986866.42291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-1253641611.9434288</v>
      </c>
      <c r="L3495" s="444">
        <f t="shared" ca="1" si="149"/>
        <v>-302127628478.36633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-302127628478.36633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-1258865118.6598597</v>
      </c>
      <c r="L3496" s="444">
        <f t="shared" ca="1" si="149"/>
        <v>-303386493597.02618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-303386493597.02618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-1264110389.9876091</v>
      </c>
      <c r="L3497" s="444">
        <f t="shared" ca="1" si="149"/>
        <v>-304650603987.01379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-304650603987.01379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-1269377516.6125574</v>
      </c>
      <c r="L3498" s="444">
        <f t="shared" ca="1" si="149"/>
        <v>-305919981503.62634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-305919981503.62634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-1274666589.598443</v>
      </c>
      <c r="L3499" s="444">
        <f t="shared" ca="1" si="149"/>
        <v>-307194648093.22479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-307194648093.22479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-1279977700.3884366</v>
      </c>
      <c r="L3500" s="444">
        <f t="shared" ca="1" si="149"/>
        <v>-308474625793.61322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-308474625793.61322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-1285310940.8067217</v>
      </c>
      <c r="L3501" s="444">
        <f t="shared" ca="1" si="149"/>
        <v>-309759936734.41992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-309759936734.41992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-1290666403.0600829</v>
      </c>
      <c r="L3502" s="444">
        <f t="shared" ca="1" si="149"/>
        <v>-311050603137.47998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-311050603137.47998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-1296044179.7394998</v>
      </c>
      <c r="L3503" s="444">
        <f t="shared" ca="1" si="149"/>
        <v>-312346647317.21948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-312346647317.21948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-1301444363.8217478</v>
      </c>
      <c r="L3504" s="444">
        <f t="shared" ca="1" si="149"/>
        <v>-313648091681.04126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-313648091681.04126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-1306867048.6710052</v>
      </c>
      <c r="L3505" s="444">
        <f t="shared" ca="1" si="149"/>
        <v>-314954958729.71228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-314954958729.71228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-1312312328.0404677</v>
      </c>
      <c r="L3506" s="444">
        <f t="shared" ca="1" si="149"/>
        <v>-316267271057.75275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-316267271057.75275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-1317780296.0739698</v>
      </c>
      <c r="L3507" s="444">
        <f t="shared" ca="1" si="149"/>
        <v>-317585051353.82672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-317585051353.82672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-1323271047.3076112</v>
      </c>
      <c r="L3508" s="444">
        <f t="shared" ca="1" si="149"/>
        <v>-318908322401.13434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-318908322401.13434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-1328784676.6713932</v>
      </c>
      <c r="L3509" s="444">
        <f t="shared" ca="1" si="149"/>
        <v>-320237107077.80573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-320237107077.80573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-1334321279.4908571</v>
      </c>
      <c r="L3510" s="444">
        <f t="shared" ca="1" si="149"/>
        <v>-321571428357.29657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-321571428357.29657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-1339880951.4887357</v>
      </c>
      <c r="L3511" s="444">
        <f t="shared" ca="1" si="149"/>
        <v>-322911309308.78528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-322911309308.78528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-1345463788.7866054</v>
      </c>
      <c r="L3512" s="444">
        <f t="shared" ca="1" si="149"/>
        <v>-324256773097.5719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-324256773097.5719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-1351069887.9065495</v>
      </c>
      <c r="L3513" s="444">
        <f t="shared" ca="1" si="149"/>
        <v>-325607842985.47845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-325607842985.47845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-1356699345.7728269</v>
      </c>
      <c r="L3514" s="444">
        <f t="shared" ca="1" si="149"/>
        <v>-326964542331.25128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-326964542331.25128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-1362352259.713547</v>
      </c>
      <c r="L3515" s="444">
        <f t="shared" ca="1" si="149"/>
        <v>-328326894590.96484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-328326894590.96484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-1368028727.4623535</v>
      </c>
      <c r="L3516" s="444">
        <f t="shared" ca="1" si="149"/>
        <v>-329694923318.42719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-329694923318.42719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-1373728847.1601133</v>
      </c>
      <c r="L3517" s="444">
        <f t="shared" ca="1" si="149"/>
        <v>-331068652165.58728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-331068652165.58728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-1379452717.3566136</v>
      </c>
      <c r="L3518" s="444">
        <f t="shared" ca="1" si="149"/>
        <v>-332448104882.94391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-332448104882.94391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-1385200437.0122662</v>
      </c>
      <c r="L3519" s="444">
        <f t="shared" ca="1" si="149"/>
        <v>-333833305319.95618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-333833305319.95618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-1390972105.4998174</v>
      </c>
      <c r="L3520" s="444">
        <f t="shared" ca="1" si="149"/>
        <v>-335224277425.45599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-335224277425.45599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-1396767822.6060667</v>
      </c>
      <c r="L3521" s="444">
        <f t="shared" ca="1" si="149"/>
        <v>-336621045248.06207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-336621045248.06207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-1402587688.533592</v>
      </c>
      <c r="L3522" s="444">
        <f t="shared" ca="1" si="149"/>
        <v>-338023632936.59564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-338023632936.59564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-1408431803.9024818</v>
      </c>
      <c r="L3523" s="444">
        <f t="shared" ca="1" si="149"/>
        <v>-339432064740.49811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-339432064740.49811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-1414300269.7520754</v>
      </c>
      <c r="L3524" s="444">
        <f t="shared" ca="1" si="149"/>
        <v>-340846365010.25018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-340846365010.25018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-1420193187.5427091</v>
      </c>
      <c r="L3525" s="444">
        <f t="shared" ca="1" si="149"/>
        <v>-342266558197.79291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-342266558197.79291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-1426110659.1574705</v>
      </c>
      <c r="L3526" s="444">
        <f t="shared" ca="1" si="149"/>
        <v>-343692668856.95038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-343692668856.95038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-1432052786.90396</v>
      </c>
      <c r="L3527" s="444">
        <f t="shared" ca="1" si="149"/>
        <v>-345124721643.85431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-345124721643.85431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-1438019673.5160596</v>
      </c>
      <c r="L3528" s="444">
        <f t="shared" ca="1" si="149"/>
        <v>-346562741317.37036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-346562741317.37036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-1444011422.1557097</v>
      </c>
      <c r="L3529" s="444">
        <f t="shared" ca="1" si="149"/>
        <v>-348006752739.52606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-348006752739.52606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-1450028136.4146919</v>
      </c>
      <c r="L3530" s="444">
        <f t="shared" ca="1" si="149"/>
        <v>-349456780875.94073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-349456780875.94073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-1456069920.3164196</v>
      </c>
      <c r="L3531" s="444">
        <f t="shared" ca="1" si="149"/>
        <v>-350912850796.25714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-350912850796.25714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-1462136878.3177381</v>
      </c>
      <c r="L3532" s="444">
        <f t="shared" ca="1" si="149"/>
        <v>-352374987674.57489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-352374987674.57489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-1468229115.3107288</v>
      </c>
      <c r="L3533" s="444">
        <f t="shared" ca="1" si="149"/>
        <v>-353843216789.88562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-353843216789.88562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-1474346736.6245234</v>
      </c>
      <c r="L3534" s="444">
        <f t="shared" ca="1" si="149"/>
        <v>-355317563526.51013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-355317563526.51013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-1480489848.0271256</v>
      </c>
      <c r="L3535" s="444">
        <f t="shared" ca="1" si="149"/>
        <v>-356798053374.53723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-356798053374.53723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-1486658555.7272384</v>
      </c>
      <c r="L3536" s="444">
        <f t="shared" ca="1" si="149"/>
        <v>-358284711930.26447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-358284711930.26447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-1492852966.376102</v>
      </c>
      <c r="L3537" s="444">
        <f t="shared" ca="1" si="149"/>
        <v>-359777564896.64056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-359777564896.64056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-1499073187.0693357</v>
      </c>
      <c r="L3538" s="444">
        <f t="shared" ca="1" si="149"/>
        <v>-361276638083.7099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-361276638083.7099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-1505319325.3487911</v>
      </c>
      <c r="L3539" s="444">
        <f t="shared" ca="1" si="149"/>
        <v>-362781957409.05872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-362781957409.05872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-1511591489.2044113</v>
      </c>
      <c r="L3540" s="444">
        <f t="shared" ca="1" si="149"/>
        <v>-364293548898.26312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-364293548898.26312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-1517889787.0760963</v>
      </c>
      <c r="L3541" s="444">
        <f t="shared" ca="1" si="149"/>
        <v>-365811438685.33923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-365811438685.33923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-1524214327.8555801</v>
      </c>
      <c r="L3542" s="444">
        <f t="shared" ca="1" si="149"/>
        <v>-367335653013.19482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-367335653013.19482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-1530565220.8883119</v>
      </c>
      <c r="L3543" s="444">
        <f t="shared" ca="1" si="149"/>
        <v>-368866218234.08313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-368866218234.08313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-1536942575.9753463</v>
      </c>
      <c r="L3544" s="444">
        <f t="shared" ca="1" si="149"/>
        <v>-370403160810.05847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-370403160810.05847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-1543346503.3752437</v>
      </c>
      <c r="L3545" s="444">
        <f t="shared" ca="1" si="149"/>
        <v>-371946507313.43372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-371946507313.43372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-1549777113.8059738</v>
      </c>
      <c r="L3546" s="444">
        <f t="shared" ca="1" si="149"/>
        <v>-373496284427.23969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-373496284427.23969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-1556234518.4468319</v>
      </c>
      <c r="L3547" s="444">
        <f t="shared" ca="1" si="149"/>
        <v>-375052518945.68652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-375052518945.68652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-1562718828.9403605</v>
      </c>
      <c r="L3548" s="444">
        <f t="shared" ca="1" si="149"/>
        <v>-376615237774.62689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-376615237774.62689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-1569230157.3942788</v>
      </c>
      <c r="L3549" s="444">
        <f t="shared" ca="1" si="149"/>
        <v>-378184467932.02118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-378184467932.02118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-1575768616.3834217</v>
      </c>
      <c r="L3550" s="444">
        <f t="shared" ca="1" si="149"/>
        <v>-379760236548.4046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-379760236548.4046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-1582334318.9516859</v>
      </c>
      <c r="L3551" s="444">
        <f t="shared" ca="1" si="149"/>
        <v>-381342570867.35626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-381342570867.35626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-1588927378.6139843</v>
      </c>
      <c r="L3552" s="444">
        <f t="shared" ca="1" si="149"/>
        <v>-382931498245.97028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-382931498245.97028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-1595547909.3582094</v>
      </c>
      <c r="L3553" s="444">
        <f t="shared" ca="1" si="149"/>
        <v>-384527046155.32849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-384527046155.32849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-1602196025.647202</v>
      </c>
      <c r="L3554" s="444">
        <f t="shared" ca="1" si="149"/>
        <v>-386129242180.97571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-386129242180.97571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-1608871842.420732</v>
      </c>
      <c r="L3555" s="444">
        <f t="shared" ca="1" si="149"/>
        <v>-387738114023.39642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-387738114023.39642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-1615575475.0974851</v>
      </c>
      <c r="L3556" s="444">
        <f t="shared" ca="1" si="149"/>
        <v>-389353689498.4939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-389353689498.4939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-1622307039.5770578</v>
      </c>
      <c r="L3557" s="444">
        <f t="shared" ca="1" si="149"/>
        <v>-390975996538.07098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-390975996538.07098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-1629066652.2419624</v>
      </c>
      <c r="L3558" s="444">
        <f t="shared" ca="1" si="149"/>
        <v>-392605063190.31293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-392605063190.31293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-1635854429.9596372</v>
      </c>
      <c r="L3559" s="444">
        <f t="shared" ca="1" si="149"/>
        <v>-394240917620.27258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-394240917620.27258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-1642670490.0844691</v>
      </c>
      <c r="L3560" s="444">
        <f t="shared" ca="1" si="149"/>
        <v>-395883588110.35706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-395883588110.35706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-1649514950.459821</v>
      </c>
      <c r="L3561" s="444">
        <f t="shared" ca="1" si="149"/>
        <v>-397533103060.81689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-397533103060.81689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-1656387929.4200704</v>
      </c>
      <c r="L3562" s="444">
        <f t="shared" ca="1" si="149"/>
        <v>-399189490990.23694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-399189490990.23694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-1663289545.7926538</v>
      </c>
      <c r="L3563" s="444">
        <f t="shared" ca="1" si="149"/>
        <v>-400852780536.0296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-400852780536.0296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-1670219918.9001234</v>
      </c>
      <c r="L3564" s="444">
        <f t="shared" ca="1" si="149"/>
        <v>-402523000454.92975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-402523000454.92975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-1677179168.5622072</v>
      </c>
      <c r="L3565" s="444">
        <f t="shared" ca="1" si="149"/>
        <v>-404200179623.49194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-404200179623.49194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-1684167415.097883</v>
      </c>
      <c r="L3566" s="444">
        <f t="shared" ca="1" si="149"/>
        <v>-405884347038.58984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-405884347038.58984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-1691184779.3274577</v>
      </c>
      <c r="L3567" s="444">
        <f t="shared" ca="1" si="149"/>
        <v>-407575531817.9173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-407575531817.9173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-1698231382.5746553</v>
      </c>
      <c r="L3568" s="444">
        <f t="shared" ca="1" si="149"/>
        <v>-409273763200.49194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-409273763200.49194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-1705307346.6687164</v>
      </c>
      <c r="L3569" s="444">
        <f t="shared" ca="1" si="149"/>
        <v>-410979070547.16064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-410979070547.16064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-1712412793.9465027</v>
      </c>
      <c r="L3570" s="444">
        <f t="shared" ca="1" si="149"/>
        <v>-412691483341.10718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-412691483341.10718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-1719547847.2546132</v>
      </c>
      <c r="L3571" s="444">
        <f t="shared" ca="1" si="149"/>
        <v>-414411031188.36182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-414411031188.36182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-1726712629.9515076</v>
      </c>
      <c r="L3572" s="444">
        <f t="shared" ca="1" si="149"/>
        <v>-416137743818.31335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-416137743818.31335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-1733907265.9096389</v>
      </c>
      <c r="L3573" s="444">
        <f t="shared" ca="1" si="149"/>
        <v>-417871651084.22302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-417871651084.22302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-1741131879.517596</v>
      </c>
      <c r="L3574" s="444">
        <f t="shared" ca="1" si="149"/>
        <v>-419612782963.7406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-419612782963.7406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-1748386595.6822524</v>
      </c>
      <c r="L3575" s="444">
        <f t="shared" ca="1" si="149"/>
        <v>-421361169559.42285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-421361169559.42285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-1755671539.8309286</v>
      </c>
      <c r="L3576" s="444">
        <f t="shared" ca="1" si="149"/>
        <v>-423116841099.25378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-423116841099.25378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-1762986837.9135573</v>
      </c>
      <c r="L3577" s="444">
        <f t="shared" ca="1" si="149"/>
        <v>-424879827937.16736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-424879827937.16736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-1770332616.4048641</v>
      </c>
      <c r="L3578" s="444">
        <f t="shared" ref="L3578:L3832" ca="1" si="154">I3578-J3578+K3578</f>
        <v>-426650160553.5722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-426650160553.5722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-1777709002.3065507</v>
      </c>
      <c r="L3579" s="444">
        <f t="shared" ca="1" si="154"/>
        <v>-428427869555.87878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-428427869555.87878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-1785116123.1494946</v>
      </c>
      <c r="L3580" s="444">
        <f t="shared" ca="1" si="154"/>
        <v>-430212985679.02826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-430212985679.02826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-1792554106.9959509</v>
      </c>
      <c r="L3581" s="444">
        <f t="shared" ca="1" si="154"/>
        <v>-432005539786.02423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-432005539786.02423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-1800023082.4417677</v>
      </c>
      <c r="L3582" s="444">
        <f t="shared" ca="1" si="154"/>
        <v>-433805562868.466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-433805562868.466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-1807523178.618608</v>
      </c>
      <c r="L3583" s="444">
        <f t="shared" ca="1" si="154"/>
        <v>-435613086047.08459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-435613086047.08459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-1815054525.1961858</v>
      </c>
      <c r="L3584" s="444">
        <f t="shared" ca="1" si="154"/>
        <v>-437428140572.28076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-437428140572.28076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-1822617252.3845031</v>
      </c>
      <c r="L3585" s="444">
        <f t="shared" ca="1" si="154"/>
        <v>-439250757824.66528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-439250757824.66528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-1830211490.9361053</v>
      </c>
      <c r="L3586" s="444">
        <f t="shared" ca="1" si="154"/>
        <v>-441080969315.60138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-441080969315.60138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-1837837372.148339</v>
      </c>
      <c r="L3587" s="444">
        <f t="shared" ca="1" si="154"/>
        <v>-442918806687.74969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-442918806687.74969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-1845495027.8656235</v>
      </c>
      <c r="L3588" s="444">
        <f t="shared" ca="1" si="154"/>
        <v>-444764301715.6153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-444764301715.6153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-1853184590.4817305</v>
      </c>
      <c r="L3589" s="444">
        <f t="shared" ca="1" si="154"/>
        <v>-446617486306.09705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-446617486306.09705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-1860906192.942071</v>
      </c>
      <c r="L3590" s="444">
        <f t="shared" ca="1" si="154"/>
        <v>-448478392499.03912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-448478392499.03912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-1868659968.7459962</v>
      </c>
      <c r="L3591" s="444">
        <f t="shared" ca="1" si="154"/>
        <v>-450347052467.7851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-450347052467.7851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-1876446051.9491045</v>
      </c>
      <c r="L3592" s="444">
        <f t="shared" ca="1" si="154"/>
        <v>-452223498519.73419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-452223498519.73419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-1884264577.1655591</v>
      </c>
      <c r="L3593" s="444">
        <f t="shared" ca="1" si="154"/>
        <v>-454107763096.89978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-454107763096.89978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-1892115679.5704157</v>
      </c>
      <c r="L3594" s="444">
        <f t="shared" ca="1" si="154"/>
        <v>-455999878776.47021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-455999878776.47021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-1899999494.9019592</v>
      </c>
      <c r="L3595" s="444">
        <f t="shared" ca="1" si="154"/>
        <v>-457899878271.37219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-457899878271.37219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-1907916159.4640508</v>
      </c>
      <c r="L3596" s="444">
        <f t="shared" ca="1" si="154"/>
        <v>-459807794430.83624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-459807794430.83624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-1915865810.128484</v>
      </c>
      <c r="L3597" s="444">
        <f t="shared" ca="1" si="154"/>
        <v>-461723660240.96472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-461723660240.96472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-1923848584.337353</v>
      </c>
      <c r="L3598" s="444">
        <f t="shared" ca="1" si="154"/>
        <v>-463647508825.30206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-463647508825.30206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-1931864620.1054251</v>
      </c>
      <c r="L3599" s="444">
        <f t="shared" ca="1" si="154"/>
        <v>-465579373445.40747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-465579373445.40747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-1939914056.022531</v>
      </c>
      <c r="L3600" s="444">
        <f t="shared" ca="1" si="154"/>
        <v>-467519287501.42999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-467519287501.42999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-1947997031.2559586</v>
      </c>
      <c r="L3601" s="444">
        <f t="shared" ca="1" si="154"/>
        <v>-469467284532.68597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-469467284532.68597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-1956113685.5528581</v>
      </c>
      <c r="L3602" s="444">
        <f t="shared" ca="1" si="154"/>
        <v>-471423398218.23883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-471423398218.23883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-1964264159.242662</v>
      </c>
      <c r="L3603" s="444">
        <f t="shared" ca="1" si="154"/>
        <v>-473387662377.48151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-473387662377.48151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-1972448593.2395062</v>
      </c>
      <c r="L3604" s="444">
        <f t="shared" ca="1" si="154"/>
        <v>-475360110970.72101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-475360110970.72101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-1980667129.0446708</v>
      </c>
      <c r="L3605" s="444">
        <f t="shared" ca="1" si="154"/>
        <v>-477340778099.76569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-477340778099.76569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-1988919908.7490234</v>
      </c>
      <c r="L3606" s="444">
        <f t="shared" ca="1" si="154"/>
        <v>-479329698008.51471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-479329698008.51471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-1997207075.0354776</v>
      </c>
      <c r="L3607" s="444">
        <f t="shared" ca="1" si="154"/>
        <v>-481326905083.55017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-481326905083.55017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-2005528771.181459</v>
      </c>
      <c r="L3608" s="444">
        <f t="shared" ca="1" si="154"/>
        <v>-483332433854.73163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-483332433854.73163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-2013885141.0613818</v>
      </c>
      <c r="L3609" s="444">
        <f t="shared" ca="1" si="154"/>
        <v>-485346318995.79303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-485346318995.79303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-2022276329.1491375</v>
      </c>
      <c r="L3610" s="444">
        <f t="shared" ca="1" si="154"/>
        <v>-487368595324.94214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-487368595324.94214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-2030702480.5205922</v>
      </c>
      <c r="L3611" s="444">
        <f t="shared" ca="1" si="154"/>
        <v>-489399297805.46271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-489399297805.46271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-2039163740.8560946</v>
      </c>
      <c r="L3612" s="444">
        <f t="shared" ca="1" si="154"/>
        <v>-491438461546.31879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-491438461546.31879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-2047660256.4429951</v>
      </c>
      <c r="L3613" s="444">
        <f t="shared" ca="1" si="154"/>
        <v>-493486121802.76178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-493486121802.76178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-2056192174.178174</v>
      </c>
      <c r="L3614" s="444">
        <f t="shared" ca="1" si="154"/>
        <v>-495542313976.93994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-495542313976.93994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-2064759641.5705831</v>
      </c>
      <c r="L3615" s="444">
        <f t="shared" ca="1" si="154"/>
        <v>-497607073618.5105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-497607073618.5105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-2073362806.7437937</v>
      </c>
      <c r="L3616" s="444">
        <f t="shared" ca="1" si="154"/>
        <v>-499680436425.25427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-499680436425.25427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-2082001818.4385595</v>
      </c>
      <c r="L3617" s="444">
        <f t="shared" ca="1" si="154"/>
        <v>-501762438243.69281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-501762438243.69281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-2090676826.0153866</v>
      </c>
      <c r="L3618" s="444">
        <f t="shared" ca="1" si="154"/>
        <v>-503853115069.70819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-503853115069.70819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-2099387979.4571178</v>
      </c>
      <c r="L3619" s="444">
        <f t="shared" ca="1" si="154"/>
        <v>-505952503049.16528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-505952503049.16528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-2108135429.3715219</v>
      </c>
      <c r="L3620" s="444">
        <f t="shared" ca="1" si="154"/>
        <v>-508060638478.5368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-508060638478.5368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-2116919326.9939034</v>
      </c>
      <c r="L3621" s="444">
        <f t="shared" ca="1" si="154"/>
        <v>-510177557805.5307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-510177557805.5307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-2125739824.1897113</v>
      </c>
      <c r="L3622" s="444">
        <f t="shared" ca="1" si="154"/>
        <v>-512303297629.7204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-512303297629.7204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-2134597073.4571683</v>
      </c>
      <c r="L3623" s="444">
        <f t="shared" ca="1" si="154"/>
        <v>-514437894703.17755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-514437894703.17755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-2143491227.9299064</v>
      </c>
      <c r="L3624" s="444">
        <f t="shared" ca="1" si="154"/>
        <v>-516581385931.10748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-516581385931.10748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-2152422441.3796144</v>
      </c>
      <c r="L3625" s="444">
        <f t="shared" ca="1" si="154"/>
        <v>-518733808372.48712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-518733808372.48712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-2161390868.2186961</v>
      </c>
      <c r="L3626" s="444">
        <f t="shared" ca="1" si="154"/>
        <v>-520895199240.70581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-520895199240.70581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-2170396663.5029407</v>
      </c>
      <c r="L3627" s="444">
        <f t="shared" ca="1" si="154"/>
        <v>-523065595904.20874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-523065595904.20874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-2179439982.9342027</v>
      </c>
      <c r="L3628" s="444">
        <f t="shared" ca="1" si="154"/>
        <v>-525245035887.14294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-525245035887.14294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-2188520982.8630958</v>
      </c>
      <c r="L3629" s="444">
        <f t="shared" ca="1" si="154"/>
        <v>-527433556870.00604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-527433556870.00604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-2197639820.2916923</v>
      </c>
      <c r="L3630" s="444">
        <f t="shared" ca="1" si="154"/>
        <v>-529631196690.29773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-529631196690.29773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-2206796652.8762407</v>
      </c>
      <c r="L3631" s="444">
        <f t="shared" ca="1" si="154"/>
        <v>-531837993343.17395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-531837993343.17395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-2215991638.9298916</v>
      </c>
      <c r="L3632" s="444">
        <f t="shared" ca="1" si="154"/>
        <v>-534053984982.10382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-534053984982.10382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-2225224937.4254327</v>
      </c>
      <c r="L3633" s="444">
        <f t="shared" ca="1" si="154"/>
        <v>-536279209919.52924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-536279209919.52924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-2234496707.9980383</v>
      </c>
      <c r="L3634" s="444">
        <f t="shared" ca="1" si="154"/>
        <v>-538513706627.52728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-538513706627.52728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-2243807110.9480305</v>
      </c>
      <c r="L3635" s="444">
        <f t="shared" ca="1" si="154"/>
        <v>-540757513738.47534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-540757513738.47534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-2253156307.2436476</v>
      </c>
      <c r="L3636" s="444">
        <f t="shared" ca="1" si="154"/>
        <v>-543010670045.71899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-543010670045.71899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-2262544458.523829</v>
      </c>
      <c r="L3637" s="444">
        <f t="shared" ca="1" si="154"/>
        <v>-545273214504.2428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-545273214504.2428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-2271971727.1010118</v>
      </c>
      <c r="L3638" s="444">
        <f t="shared" ca="1" si="154"/>
        <v>-547545186231.34381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-547545186231.34381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-2281438275.9639325</v>
      </c>
      <c r="L3639" s="444">
        <f t="shared" ca="1" si="154"/>
        <v>-549826624507.30774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-549826624507.30774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-2290944268.7804489</v>
      </c>
      <c r="L3640" s="444">
        <f t="shared" ca="1" si="154"/>
        <v>-552117568776.08813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-552117568776.08813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-2300489869.9003673</v>
      </c>
      <c r="L3641" s="444">
        <f t="shared" ca="1" si="154"/>
        <v>-554418058645.98853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-554418058645.98853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-2310075244.3582854</v>
      </c>
      <c r="L3642" s="444">
        <f t="shared" ca="1" si="154"/>
        <v>-556728133890.3468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-556728133890.3468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-2319700557.8764448</v>
      </c>
      <c r="L3643" s="444">
        <f t="shared" ca="1" si="154"/>
        <v>-559047834448.22327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-559047834448.22327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-2329365976.8675971</v>
      </c>
      <c r="L3644" s="444">
        <f t="shared" ca="1" si="154"/>
        <v>-561377200425.09082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-561377200425.09082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-2339071668.4378786</v>
      </c>
      <c r="L3645" s="444">
        <f t="shared" ca="1" si="154"/>
        <v>-563716272093.52869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-563716272093.52869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-2348817800.3897028</v>
      </c>
      <c r="L3646" s="444">
        <f t="shared" ca="1" si="154"/>
        <v>-566065089893.91833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-566065089893.91833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-2358604541.2246599</v>
      </c>
      <c r="L3647" s="444">
        <f t="shared" ca="1" si="154"/>
        <v>-568423694435.14294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-568423694435.14294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-2368432060.1464291</v>
      </c>
      <c r="L3648" s="444">
        <f t="shared" ca="1" si="154"/>
        <v>-570792126495.28943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-570792126495.28943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-2378300527.0637059</v>
      </c>
      <c r="L3649" s="444">
        <f t="shared" ca="1" si="154"/>
        <v>-573170427022.35315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-573170427022.35315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-2388210112.5931382</v>
      </c>
      <c r="L3650" s="444">
        <f t="shared" ca="1" si="154"/>
        <v>-575558637134.94629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-575558637134.94629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-2398160988.0622764</v>
      </c>
      <c r="L3651" s="444">
        <f t="shared" ca="1" si="154"/>
        <v>-577956798123.00854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-577956798123.00854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-2408153325.5125356</v>
      </c>
      <c r="L3652" s="444">
        <f t="shared" ca="1" si="154"/>
        <v>-580364951448.52112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-580364951448.52112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-2418187297.7021713</v>
      </c>
      <c r="L3653" s="444">
        <f t="shared" ca="1" si="154"/>
        <v>-582783138746.22327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-582783138746.22327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-2428263078.1092634</v>
      </c>
      <c r="L3654" s="444">
        <f t="shared" ca="1" si="154"/>
        <v>-585211401824.33252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-585211401824.33252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-2438380840.9347186</v>
      </c>
      <c r="L3655" s="444">
        <f t="shared" ca="1" si="154"/>
        <v>-587649782665.26721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-587649782665.26721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-2448540761.1052799</v>
      </c>
      <c r="L3656" s="444">
        <f t="shared" ca="1" si="154"/>
        <v>-590098323426.37244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-590098323426.37244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-2458743014.2765517</v>
      </c>
      <c r="L3657" s="444">
        <f t="shared" ca="1" si="154"/>
        <v>-592557066440.64905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-592557066440.64905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-2468987776.8360376</v>
      </c>
      <c r="L3658" s="444">
        <f t="shared" ca="1" si="154"/>
        <v>-595026054217.48511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-595026054217.48511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-2479275225.906188</v>
      </c>
      <c r="L3659" s="444">
        <f t="shared" ca="1" si="154"/>
        <v>-597505329443.39124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-597505329443.39124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-2489605539.3474636</v>
      </c>
      <c r="L3660" s="444">
        <f t="shared" ca="1" si="154"/>
        <v>-599994934982.73865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-599994934982.73865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-2499978895.7614112</v>
      </c>
      <c r="L3661" s="444">
        <f t="shared" ca="1" si="154"/>
        <v>-602494913878.5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-602494913878.5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-2510395474.4937501</v>
      </c>
      <c r="L3662" s="444">
        <f t="shared" ca="1" si="154"/>
        <v>-605005309352.99377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-605005309352.99377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-2520855455.6374741</v>
      </c>
      <c r="L3663" s="444">
        <f t="shared" ca="1" si="154"/>
        <v>-607526164808.63123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-607526164808.63123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-2531359020.0359635</v>
      </c>
      <c r="L3664" s="444">
        <f t="shared" ca="1" si="154"/>
        <v>-610057523828.66724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-610057523828.66724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-2541906349.2861133</v>
      </c>
      <c r="L3665" s="444">
        <f t="shared" ca="1" si="154"/>
        <v>-612599430177.95337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-612599430177.95337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-2552497625.7414722</v>
      </c>
      <c r="L3666" s="444">
        <f t="shared" ca="1" si="154"/>
        <v>-615151927803.69482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-615151927803.69482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-2563133032.5153952</v>
      </c>
      <c r="L3667" s="444">
        <f t="shared" ca="1" si="154"/>
        <v>-617715060836.21021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-617715060836.21021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-2573812753.4842091</v>
      </c>
      <c r="L3668" s="444">
        <f t="shared" ca="1" si="154"/>
        <v>-620288873589.69446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-620288873589.69446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-2584536973.2903934</v>
      </c>
      <c r="L3669" s="444">
        <f t="shared" ca="1" si="154"/>
        <v>-622873410562.98486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-622873410562.98486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-2595305877.3457704</v>
      </c>
      <c r="L3670" s="444">
        <f t="shared" ca="1" si="154"/>
        <v>-625468716440.33069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-625468716440.33069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-2606119651.8347111</v>
      </c>
      <c r="L3671" s="444">
        <f t="shared" ca="1" si="154"/>
        <v>-628074836092.16541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-628074836092.16541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-2616978483.7173557</v>
      </c>
      <c r="L3672" s="444">
        <f t="shared" ca="1" si="154"/>
        <v>-630691814575.88281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-630691814575.88281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-2627882560.7328448</v>
      </c>
      <c r="L3673" s="444">
        <f t="shared" ca="1" si="154"/>
        <v>-633319697136.6156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-633319697136.6156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-2638832071.402565</v>
      </c>
      <c r="L3674" s="444">
        <f t="shared" ca="1" si="154"/>
        <v>-635958529208.01819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-635958529208.01819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-2649827205.0334091</v>
      </c>
      <c r="L3675" s="444">
        <f t="shared" ca="1" si="154"/>
        <v>-638608356413.05164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-638608356413.05164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-2660868151.7210484</v>
      </c>
      <c r="L3676" s="444">
        <f t="shared" ca="1" si="154"/>
        <v>-641269224564.77271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-641269224564.77271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-2671955102.3532195</v>
      </c>
      <c r="L3677" s="444">
        <f t="shared" ca="1" si="154"/>
        <v>-643941179667.12598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-643941179667.12598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-2683088248.6130247</v>
      </c>
      <c r="L3678" s="444">
        <f t="shared" ca="1" si="154"/>
        <v>-646624267915.73901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-646624267915.73901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-2694267782.9822459</v>
      </c>
      <c r="L3679" s="444">
        <f t="shared" ca="1" si="154"/>
        <v>-649318535698.72131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-649318535698.72131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-2705493898.7446723</v>
      </c>
      <c r="L3680" s="444">
        <f t="shared" ca="1" si="154"/>
        <v>-652024029597.46594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-652024029597.46594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-2716766789.9894414</v>
      </c>
      <c r="L3681" s="444">
        <f t="shared" ca="1" si="154"/>
        <v>-654740796387.45544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-654740796387.45544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-2728086651.6143975</v>
      </c>
      <c r="L3682" s="444">
        <f t="shared" ca="1" si="154"/>
        <v>-657468883039.06982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-657468883039.06982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-2739453679.3294578</v>
      </c>
      <c r="L3683" s="444">
        <f t="shared" ca="1" si="154"/>
        <v>-660208336718.39929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-660208336718.39929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-2750868069.659997</v>
      </c>
      <c r="L3684" s="444">
        <f t="shared" ca="1" si="154"/>
        <v>-662959204788.05933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-662959204788.05933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-2762330019.9502473</v>
      </c>
      <c r="L3685" s="444">
        <f t="shared" ca="1" si="154"/>
        <v>-665721534808.00952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-665721534808.00952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-2773839728.3667064</v>
      </c>
      <c r="L3686" s="444">
        <f t="shared" ca="1" si="154"/>
        <v>-668495374536.37622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-668495374536.37622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-2785397393.9015675</v>
      </c>
      <c r="L3687" s="444">
        <f t="shared" ca="1" si="154"/>
        <v>-671280771930.27783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-671280771930.27783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-2797003216.3761578</v>
      </c>
      <c r="L3688" s="444">
        <f t="shared" ca="1" si="154"/>
        <v>-674077775146.65393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-674077775146.65393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-2808657396.4443913</v>
      </c>
      <c r="L3689" s="444">
        <f t="shared" ca="1" si="154"/>
        <v>-676886432543.09827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-676886432543.09827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-2820360135.5962429</v>
      </c>
      <c r="L3690" s="444">
        <f t="shared" ca="1" si="154"/>
        <v>-679706792678.69446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-679706792678.69446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-2832111636.1612267</v>
      </c>
      <c r="L3691" s="444">
        <f t="shared" ca="1" si="154"/>
        <v>-682538904314.85571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-682538904314.85571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-2843912101.3118987</v>
      </c>
      <c r="L3692" s="444">
        <f t="shared" ca="1" si="154"/>
        <v>-685382816416.1676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-685382816416.1676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-2855761735.0673652</v>
      </c>
      <c r="L3693" s="444">
        <f t="shared" ca="1" si="154"/>
        <v>-688238578151.23499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-688238578151.23499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-2867660742.2968125</v>
      </c>
      <c r="L3694" s="444">
        <f t="shared" ca="1" si="154"/>
        <v>-691106238893.53174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-691106238893.53174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-2879609328.7230487</v>
      </c>
      <c r="L3695" s="444">
        <f t="shared" ca="1" si="154"/>
        <v>-693985848222.25476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-693985848222.25476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-2891607700.9260616</v>
      </c>
      <c r="L3696" s="444">
        <f t="shared" ca="1" si="154"/>
        <v>-696877455923.18079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-696877455923.18079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-2903656066.3465867</v>
      </c>
      <c r="L3697" s="444">
        <f t="shared" ca="1" si="154"/>
        <v>-699781111989.52734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-699781111989.52734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-2915754633.2896972</v>
      </c>
      <c r="L3698" s="444">
        <f t="shared" ca="1" si="154"/>
        <v>-702696866622.81702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-702696866622.81702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-2927903610.9284043</v>
      </c>
      <c r="L3699" s="444">
        <f t="shared" ca="1" si="154"/>
        <v>-705624770233.74536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-705624770233.74536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-2940103209.3072724</v>
      </c>
      <c r="L3700" s="444">
        <f t="shared" ca="1" si="154"/>
        <v>-708564873443.05261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-708564873443.05261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-2952353639.3460526</v>
      </c>
      <c r="L3701" s="444">
        <f t="shared" ca="1" si="154"/>
        <v>-711517227082.39868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-711517227082.39868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-2964655112.843328</v>
      </c>
      <c r="L3702" s="444">
        <f t="shared" ca="1" si="154"/>
        <v>-714481882195.24207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-714481882195.24207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-2977007842.480175</v>
      </c>
      <c r="L3703" s="444">
        <f t="shared" ca="1" si="154"/>
        <v>-717458890037.72229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-717458890037.72229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-2989412041.823843</v>
      </c>
      <c r="L3704" s="444">
        <f t="shared" ca="1" si="154"/>
        <v>-720448302079.54614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-720448302079.54614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-3001867925.3314424</v>
      </c>
      <c r="L3705" s="444">
        <f t="shared" ca="1" si="154"/>
        <v>-723450170004.87756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-723450170004.87756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-3014375708.3536563</v>
      </c>
      <c r="L3706" s="444">
        <f t="shared" ca="1" si="154"/>
        <v>-726464545713.2312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-726464545713.2312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-3026935607.1384635</v>
      </c>
      <c r="L3707" s="444">
        <f t="shared" ca="1" si="154"/>
        <v>-729491481320.36963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-729491481320.36963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-3039547838.8348732</v>
      </c>
      <c r="L3708" s="444">
        <f t="shared" ca="1" si="154"/>
        <v>-732531029159.20447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-732531029159.20447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-3052212621.496685</v>
      </c>
      <c r="L3709" s="444">
        <f t="shared" ca="1" si="154"/>
        <v>-735583241780.70117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-735583241780.70117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-3064930174.0862551</v>
      </c>
      <c r="L3710" s="444">
        <f t="shared" ca="1" si="154"/>
        <v>-738648171954.78748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-738648171954.78748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-3077700716.478281</v>
      </c>
      <c r="L3711" s="444">
        <f t="shared" ca="1" si="154"/>
        <v>-741725872671.26575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-741725872671.26575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-3090524469.4636073</v>
      </c>
      <c r="L3712" s="444">
        <f t="shared" ca="1" si="154"/>
        <v>-744816397140.72937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-744816397140.72937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-3103401654.7530389</v>
      </c>
      <c r="L3713" s="444">
        <f t="shared" ca="1" si="154"/>
        <v>-747919798795.48242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-747919798795.48242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-3116332494.9811769</v>
      </c>
      <c r="L3714" s="444">
        <f t="shared" ca="1" si="154"/>
        <v>-751036131290.46362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-751036131290.46362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-3129317213.7102652</v>
      </c>
      <c r="L3715" s="444">
        <f t="shared" ca="1" si="154"/>
        <v>-754165448504.17383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-754165448504.17383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-3142356035.4340577</v>
      </c>
      <c r="L3716" s="444">
        <f t="shared" ca="1" si="154"/>
        <v>-757307804539.60791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-757307804539.60791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-3155449185.5816994</v>
      </c>
      <c r="L3717" s="444">
        <f t="shared" ca="1" si="154"/>
        <v>-760463253725.18958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-760463253725.18958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-3168596890.5216231</v>
      </c>
      <c r="L3718" s="444">
        <f t="shared" ca="1" si="154"/>
        <v>-763631850615.71118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-763631850615.71118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-3181799377.5654631</v>
      </c>
      <c r="L3719" s="444">
        <f t="shared" ca="1" si="154"/>
        <v>-766813649993.27661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-766813649993.27661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-3195056874.9719858</v>
      </c>
      <c r="L3720" s="444">
        <f t="shared" ca="1" si="154"/>
        <v>-770008706868.24866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-770008706868.24866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-3208369611.951036</v>
      </c>
      <c r="L3721" s="444">
        <f t="shared" ca="1" si="154"/>
        <v>-773217076480.19971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-773217076480.19971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-3221737818.6674986</v>
      </c>
      <c r="L3722" s="444">
        <f t="shared" ca="1" si="154"/>
        <v>-776438814298.86719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-776438814298.86719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-3235161726.2452798</v>
      </c>
      <c r="L3723" s="444">
        <f t="shared" ca="1" si="154"/>
        <v>-779673976025.11243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-779673976025.11243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-3248641566.7713017</v>
      </c>
      <c r="L3724" s="444">
        <f t="shared" ca="1" si="154"/>
        <v>-782922617591.88379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-782922617591.88379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-3262177573.2995157</v>
      </c>
      <c r="L3725" s="444">
        <f t="shared" ca="1" si="154"/>
        <v>-786184795165.18335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-786184795165.18335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-3275769979.8549304</v>
      </c>
      <c r="L3726" s="444">
        <f t="shared" ca="1" si="154"/>
        <v>-789460565145.03833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-789460565145.03833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-3289419021.4376597</v>
      </c>
      <c r="L3727" s="444">
        <f t="shared" ca="1" si="154"/>
        <v>-792749984166.47595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-792749984166.47595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-3303124934.0269833</v>
      </c>
      <c r="L3728" s="444">
        <f t="shared" ca="1" si="154"/>
        <v>-796053109100.50293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-796053109100.50293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-3316887954.5854287</v>
      </c>
      <c r="L3729" s="444">
        <f t="shared" ca="1" si="154"/>
        <v>-799369997055.08838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-799369997055.08838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-3330708321.0628681</v>
      </c>
      <c r="L3730" s="444">
        <f t="shared" ca="1" si="154"/>
        <v>-802700705376.15125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-802700705376.15125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-3344586272.40063</v>
      </c>
      <c r="L3731" s="444">
        <f t="shared" ca="1" si="154"/>
        <v>-806045291648.55188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-806045291648.55188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-3358522048.5356326</v>
      </c>
      <c r="L3732" s="444">
        <f t="shared" ca="1" si="154"/>
        <v>-809403813697.08752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-809403813697.08752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-3372515890.4045315</v>
      </c>
      <c r="L3733" s="444">
        <f t="shared" ca="1" si="154"/>
        <v>-812776329587.49207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-812776329587.49207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-3386568039.9478836</v>
      </c>
      <c r="L3734" s="444">
        <f t="shared" ca="1" si="154"/>
        <v>-816162897627.43994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-816162897627.43994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-3400678740.1143332</v>
      </c>
      <c r="L3735" s="444">
        <f t="shared" ca="1" si="154"/>
        <v>-819563576367.55432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-819563576367.55432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-3414848234.8648095</v>
      </c>
      <c r="L3736" s="444">
        <f t="shared" ca="1" si="154"/>
        <v>-822978424602.41919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-822978424602.41919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-3429076769.1767464</v>
      </c>
      <c r="L3737" s="444">
        <f t="shared" ca="1" si="154"/>
        <v>-826407501371.59595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-826407501371.59595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-3443364589.0483165</v>
      </c>
      <c r="L3738" s="444">
        <f t="shared" ca="1" si="154"/>
        <v>-829850865960.64429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-829850865960.64429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-3457711941.5026846</v>
      </c>
      <c r="L3739" s="444">
        <f t="shared" ca="1" si="154"/>
        <v>-833308577902.14697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-833308577902.14697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-3472119074.592279</v>
      </c>
      <c r="L3740" s="444">
        <f t="shared" ca="1" si="154"/>
        <v>-836780696976.73926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-836780696976.73926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-3486586237.40308</v>
      </c>
      <c r="L3741" s="444">
        <f t="shared" ca="1" si="154"/>
        <v>-840267283214.14233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-840267283214.14233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-3501113680.0589261</v>
      </c>
      <c r="L3742" s="444">
        <f t="shared" ca="1" si="154"/>
        <v>-843768396894.20129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-843768396894.20129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-3515701653.7258387</v>
      </c>
      <c r="L3743" s="444">
        <f t="shared" ca="1" si="154"/>
        <v>-847284098547.92712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-847284098547.92712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-3530350410.616363</v>
      </c>
      <c r="L3744" s="444">
        <f t="shared" ca="1" si="154"/>
        <v>-850814448958.54346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-850814448958.54346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-3545060203.9939308</v>
      </c>
      <c r="L3745" s="444">
        <f t="shared" ca="1" si="154"/>
        <v>-854359509162.53735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-854359509162.53735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-3559831288.1772389</v>
      </c>
      <c r="L3746" s="444">
        <f t="shared" ca="1" si="154"/>
        <v>-857919340450.7146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-857919340450.7146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-3574663918.5446439</v>
      </c>
      <c r="L3747" s="444">
        <f t="shared" ca="1" si="154"/>
        <v>-861494004369.25928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-861494004369.25928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-3589558351.5385804</v>
      </c>
      <c r="L3748" s="444">
        <f t="shared" ca="1" si="154"/>
        <v>-865083562720.79785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-865083562720.79785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-3604514844.669991</v>
      </c>
      <c r="L3749" s="444">
        <f t="shared" ca="1" si="154"/>
        <v>-868688077565.4679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-868688077565.4679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-3619533656.5227833</v>
      </c>
      <c r="L3750" s="444">
        <f t="shared" ca="1" si="154"/>
        <v>-872307611221.99072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-872307611221.99072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-3634615046.7582946</v>
      </c>
      <c r="L3751" s="444">
        <f t="shared" ca="1" si="154"/>
        <v>-875942226268.74902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-875942226268.74902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-3649759276.1197877</v>
      </c>
      <c r="L3752" s="444">
        <f t="shared" ca="1" si="154"/>
        <v>-879591985544.86877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-879591985544.86877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-3664966606.4369531</v>
      </c>
      <c r="L3753" s="444">
        <f t="shared" ca="1" si="154"/>
        <v>-883256952151.30579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-883256952151.30579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-3680237300.6304412</v>
      </c>
      <c r="L3754" s="444">
        <f t="shared" ca="1" si="154"/>
        <v>-886937189451.93628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-886937189451.93628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-3695571622.7164006</v>
      </c>
      <c r="L3755" s="444">
        <f t="shared" ca="1" si="154"/>
        <v>-890632761074.65271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-890632761074.65271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-3710969837.8110528</v>
      </c>
      <c r="L3756" s="444">
        <f t="shared" ca="1" si="154"/>
        <v>-894343730912.46375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-894343730912.46375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-3726432212.1352654</v>
      </c>
      <c r="L3757" s="444">
        <f t="shared" ca="1" si="154"/>
        <v>-898070163124.599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-898070163124.599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-3741959013.0191627</v>
      </c>
      <c r="L3758" s="444">
        <f t="shared" ca="1" si="154"/>
        <v>-901812122137.61816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-901812122137.61816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-3757550508.9067421</v>
      </c>
      <c r="L3759" s="444">
        <f t="shared" ca="1" si="154"/>
        <v>-905569672646.5249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-905569672646.5249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-3773206969.3605204</v>
      </c>
      <c r="L3760" s="444">
        <f t="shared" ca="1" si="154"/>
        <v>-909342879615.88538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-909342879615.88538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-3788928665.0661888</v>
      </c>
      <c r="L3761" s="444">
        <f t="shared" ca="1" si="154"/>
        <v>-913131808280.95154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-913131808280.95154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-3804715867.8372984</v>
      </c>
      <c r="L3762" s="444">
        <f t="shared" ca="1" si="154"/>
        <v>-916936524148.78882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-916936524148.78882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-3820568850.6199532</v>
      </c>
      <c r="L3763" s="444">
        <f t="shared" ca="1" si="154"/>
        <v>-920757092999.40881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-920757092999.40881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-3836487887.4975367</v>
      </c>
      <c r="L3764" s="444">
        <f t="shared" ca="1" si="154"/>
        <v>-924593580886.90637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-924593580886.90637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-3852473253.6954427</v>
      </c>
      <c r="L3765" s="444">
        <f t="shared" ca="1" si="154"/>
        <v>-928446054140.60181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-928446054140.60181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-3868525225.5858407</v>
      </c>
      <c r="L3766" s="444">
        <f t="shared" ca="1" si="154"/>
        <v>-932314579366.18762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-932314579366.18762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-3884644080.6924481</v>
      </c>
      <c r="L3767" s="444">
        <f t="shared" ca="1" si="154"/>
        <v>-936199223446.88013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-936199223446.88013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-3900830097.695334</v>
      </c>
      <c r="L3768" s="444">
        <f t="shared" ca="1" si="154"/>
        <v>-940100053544.57544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-940100053544.57544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-3917083556.4357309</v>
      </c>
      <c r="L3769" s="444">
        <f t="shared" ca="1" si="154"/>
        <v>-944017137101.01123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-944017137101.01123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-3933404737.9208798</v>
      </c>
      <c r="L3770" s="444">
        <f t="shared" ca="1" si="154"/>
        <v>-947950541838.93213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-947950541838.93213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-3949793924.3288836</v>
      </c>
      <c r="L3771" s="444">
        <f t="shared" ca="1" si="154"/>
        <v>-951900335763.26099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-951900335763.26099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-3966251399.0135875</v>
      </c>
      <c r="L3772" s="444">
        <f t="shared" ca="1" si="154"/>
        <v>-955866587162.27454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-955866587162.27454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-3982777446.5094771</v>
      </c>
      <c r="L3773" s="444">
        <f t="shared" ca="1" si="154"/>
        <v>-959849364608.78406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-959849364608.78406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-3999372352.5366001</v>
      </c>
      <c r="L3774" s="444">
        <f t="shared" ca="1" si="154"/>
        <v>-963848736961.32068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-963848736961.32068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-4016036404.0055027</v>
      </c>
      <c r="L3775" s="444">
        <f t="shared" ca="1" si="154"/>
        <v>-967864773365.32617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-967864773365.32617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-4032769889.0221925</v>
      </c>
      <c r="L3776" s="444">
        <f t="shared" ca="1" si="154"/>
        <v>-971897543254.34839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-971897543254.34839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-4049573096.8931184</v>
      </c>
      <c r="L3777" s="444">
        <f t="shared" ca="1" si="154"/>
        <v>-975947116351.24146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-975947116351.24146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-4066446318.1301727</v>
      </c>
      <c r="L3778" s="444">
        <f t="shared" ca="1" si="154"/>
        <v>-980013562669.37158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-980013562669.37158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-4083389844.4557142</v>
      </c>
      <c r="L3779" s="444">
        <f t="shared" ca="1" si="154"/>
        <v>-984096952513.82727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-984096952513.82727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-4100403968.8076138</v>
      </c>
      <c r="L3780" s="444">
        <f t="shared" ca="1" si="154"/>
        <v>-988197356482.63489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-988197356482.63489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-4117488985.3443112</v>
      </c>
      <c r="L3781" s="444">
        <f t="shared" ca="1" si="154"/>
        <v>-992314845467.97925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-992314845467.97925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-4134645189.4499135</v>
      </c>
      <c r="L3782" s="444">
        <f t="shared" ca="1" si="154"/>
        <v>-996449490657.4292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-996449490657.4292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-4151872877.7392883</v>
      </c>
      <c r="L3783" s="444">
        <f t="shared" ca="1" si="154"/>
        <v>-1000601363535.1685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-1000601363535.1685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-4169172348.0632019</v>
      </c>
      <c r="L3784" s="444">
        <f t="shared" ca="1" si="154"/>
        <v>-1004770535883.2317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-1004770535883.2317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-4186543899.5134649</v>
      </c>
      <c r="L3785" s="444">
        <f t="shared" ca="1" si="154"/>
        <v>-1008957079782.7451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-1008957079782.7451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-4203987832.4281039</v>
      </c>
      <c r="L3786" s="444">
        <f t="shared" ca="1" si="154"/>
        <v>-1013161067615.1732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-1013161067615.1732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-4221504448.3965549</v>
      </c>
      <c r="L3787" s="444">
        <f t="shared" ca="1" si="154"/>
        <v>-1017382572063.5698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-1017382572063.5698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-4239094050.264874</v>
      </c>
      <c r="L3788" s="444">
        <f t="shared" ca="1" si="154"/>
        <v>-1021621666113.8347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-1021621666113.8347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-4256756942.1409779</v>
      </c>
      <c r="L3789" s="444">
        <f t="shared" ca="1" si="154"/>
        <v>-1025878423055.9757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-1025878423055.9757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-4274493429.3998985</v>
      </c>
      <c r="L3790" s="444">
        <f t="shared" ca="1" si="154"/>
        <v>-1030152916485.3756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-1030152916485.3756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-4292303818.689065</v>
      </c>
      <c r="L3791" s="444">
        <f t="shared" ca="1" si="154"/>
        <v>-1034445220304.0647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-1034445220304.0647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-4310188417.9336033</v>
      </c>
      <c r="L3792" s="444">
        <f t="shared" ca="1" si="154"/>
        <v>-1038755408721.9983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-1038755408721.9983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-4328147536.3416595</v>
      </c>
      <c r="L3793" s="444">
        <f t="shared" ca="1" si="154"/>
        <v>-1043083556258.34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-1043083556258.34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-4346181484.40975</v>
      </c>
      <c r="L3794" s="444">
        <f t="shared" ca="1" si="154"/>
        <v>-1047429737742.7498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-1047429737742.7498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-4364290573.9281235</v>
      </c>
      <c r="L3795" s="444">
        <f t="shared" ca="1" si="154"/>
        <v>-1051794028316.6779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-1051794028316.6779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-4382475117.9861574</v>
      </c>
      <c r="L3796" s="444">
        <f t="shared" ca="1" si="154"/>
        <v>-1056176503434.6641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-1056176503434.6641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-4400735430.977767</v>
      </c>
      <c r="L3797" s="444">
        <f t="shared" ca="1" si="154"/>
        <v>-1060577238865.6418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-1060577238865.6418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-4419071828.6068411</v>
      </c>
      <c r="L3798" s="444">
        <f t="shared" ca="1" si="154"/>
        <v>-1064996310694.2487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-1064996310694.2487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-4437484627.8927031</v>
      </c>
      <c r="L3799" s="444">
        <f t="shared" ca="1" si="154"/>
        <v>-1069433795322.1414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-1069433795322.1414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-4455974147.1755896</v>
      </c>
      <c r="L3800" s="444">
        <f t="shared" ca="1" si="154"/>
        <v>-1073889769469.3169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-1073889769469.3169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-4474540706.1221533</v>
      </c>
      <c r="L3801" s="444">
        <f t="shared" ca="1" si="154"/>
        <v>-1078364310175.4391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-1078364310175.4391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-4493184625.7309961</v>
      </c>
      <c r="L3802" s="444">
        <f t="shared" ca="1" si="154"/>
        <v>-1082857494801.17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-1082857494801.17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-4511906228.3382082</v>
      </c>
      <c r="L3803" s="444">
        <f t="shared" ca="1" si="154"/>
        <v>-1087369401029.5083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-1087369401029.5083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-4530705837.6229506</v>
      </c>
      <c r="L3804" s="444">
        <f t="shared" ca="1" si="154"/>
        <v>-1091900106867.1312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-1091900106867.1312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-4549583778.6130476</v>
      </c>
      <c r="L3805" s="444">
        <f t="shared" ca="1" si="154"/>
        <v>-1096449690645.7443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-1096449690645.7443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-4568540377.6906013</v>
      </c>
      <c r="L3806" s="444">
        <f t="shared" ca="1" si="154"/>
        <v>-1101018231023.4348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-1101018231023.4348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-4587575962.5976448</v>
      </c>
      <c r="L3807" s="444">
        <f t="shared" ca="1" si="154"/>
        <v>-1105605806986.0325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-1105605806986.0325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-4606690862.441802</v>
      </c>
      <c r="L3808" s="444">
        <f t="shared" ca="1" si="154"/>
        <v>-1110212497848.4744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-1110212497848.4744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-4625885407.7019768</v>
      </c>
      <c r="L3809" s="444">
        <f t="shared" ca="1" si="154"/>
        <v>-1114838383256.1763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-1114838383256.1763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-4645159930.2340679</v>
      </c>
      <c r="L3810" s="444">
        <f t="shared" ca="1" si="154"/>
        <v>-1119483543186.4104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-1119483543186.4104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-4664514763.2767096</v>
      </c>
      <c r="L3811" s="444">
        <f t="shared" ca="1" si="154"/>
        <v>-1124148057949.687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-1124148057949.687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-4683950241.4570293</v>
      </c>
      <c r="L3812" s="444">
        <f t="shared" ca="1" si="154"/>
        <v>-1128832008191.144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-1128832008191.144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-4703466700.7964334</v>
      </c>
      <c r="L3813" s="444">
        <f t="shared" ca="1" si="154"/>
        <v>-1133535474891.9404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-1133535474891.9404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-4723064478.7164183</v>
      </c>
      <c r="L3814" s="444">
        <f t="shared" ca="1" si="154"/>
        <v>-1138258539370.6567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-1138258539370.6567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-4742743914.0444031</v>
      </c>
      <c r="L3815" s="444">
        <f t="shared" ca="1" si="154"/>
        <v>-1143001283284.7012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-1143001283284.7012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-4762505347.0195885</v>
      </c>
      <c r="L3816" s="444">
        <f t="shared" ca="1" si="154"/>
        <v>-1147763788631.7207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-1147763788631.7207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-4782349119.2988358</v>
      </c>
      <c r="L3817" s="444">
        <f t="shared" ca="1" si="154"/>
        <v>-1152546137751.0195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-1152546137751.0195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-4802275573.9625816</v>
      </c>
      <c r="L3818" s="444">
        <f t="shared" ca="1" si="154"/>
        <v>-1157348413324.9822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-1157348413324.9822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-4822285055.5207586</v>
      </c>
      <c r="L3819" s="444">
        <f t="shared" ca="1" si="154"/>
        <v>-1162170698380.5029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-1162170698380.5029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-4842377909.9187622</v>
      </c>
      <c r="L3820" s="444">
        <f t="shared" ca="1" si="154"/>
        <v>-1167013076290.4216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-1167013076290.4216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-4862554484.5434237</v>
      </c>
      <c r="L3821" s="444">
        <f t="shared" ca="1" si="154"/>
        <v>-1171875630774.9651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-1171875630774.9651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-4882815128.2290211</v>
      </c>
      <c r="L3822" s="444">
        <f t="shared" ca="1" si="154"/>
        <v>-1176758445903.1941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-1176758445903.1941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-4903160191.2633085</v>
      </c>
      <c r="L3823" s="444">
        <f t="shared" ca="1" si="154"/>
        <v>-1181661606094.4575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-1181661606094.4575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-4923590025.3935728</v>
      </c>
      <c r="L3824" s="444">
        <f t="shared" ca="1" si="154"/>
        <v>-1186585196119.8511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-1186585196119.8511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-4944104983.8327131</v>
      </c>
      <c r="L3825" s="444">
        <f t="shared" ca="1" si="154"/>
        <v>-1191529301103.6838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-1191529301103.6838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-4964705421.2653494</v>
      </c>
      <c r="L3826" s="444">
        <f t="shared" ca="1" si="154"/>
        <v>-1196494006524.9492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-1196494006524.9492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-4985391693.8539553</v>
      </c>
      <c r="L3827" s="444">
        <f t="shared" ca="1" si="154"/>
        <v>-1201479398218.8032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-1201479398218.8032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-5006164159.2450132</v>
      </c>
      <c r="L3828" s="444">
        <f t="shared" ca="1" si="154"/>
        <v>-1206485562378.0483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-1206485562378.0483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-5027023176.575201</v>
      </c>
      <c r="L3829" s="444">
        <f t="shared" ca="1" si="154"/>
        <v>-1211512585554.6235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-1211512585554.6235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-5047969106.4775982</v>
      </c>
      <c r="L3830" s="444">
        <f t="shared" ca="1" si="154"/>
        <v>-1216560554661.1011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-1216560554661.1011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-5069002311.0879211</v>
      </c>
      <c r="L3831" s="444">
        <f t="shared" ca="1" si="154"/>
        <v>-1221629556972.189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-1221629556972.189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-5090123154.050787</v>
      </c>
      <c r="L3832" s="444">
        <f t="shared" ca="1" si="154"/>
        <v>-1226719680126.2397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-1226719680126.2397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-5111332000.5259991</v>
      </c>
      <c r="L3833" s="444">
        <f t="shared" ref="L3833:L4087" ca="1" si="159">I3833-J3833+K3833</f>
        <v>-1231831012126.7656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-1231831012126.7656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-5132629217.1948566</v>
      </c>
      <c r="L3834" s="444">
        <f t="shared" ca="1" si="159"/>
        <v>-1236963641343.9604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-1236963641343.9604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-5154015172.2665014</v>
      </c>
      <c r="L3835" s="444">
        <f t="shared" ca="1" si="159"/>
        <v>-1242117656516.2271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-1242117656516.2271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-5175490235.4842796</v>
      </c>
      <c r="L3836" s="444">
        <f t="shared" ca="1" si="159"/>
        <v>-1247293146751.7114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-1247293146751.7114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-5197054778.1321306</v>
      </c>
      <c r="L3837" s="444">
        <f t="shared" ca="1" si="159"/>
        <v>-1252490201529.8435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-1252490201529.8435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-5218709173.0410147</v>
      </c>
      <c r="L3838" s="444">
        <f t="shared" ca="1" si="159"/>
        <v>-1257708910702.8845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-1257708910702.8845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-5240453794.5953522</v>
      </c>
      <c r="L3839" s="444">
        <f t="shared" ca="1" si="159"/>
        <v>-1262949364497.48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-1262949364497.48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-5262289018.7395</v>
      </c>
      <c r="L3840" s="444">
        <f t="shared" ca="1" si="159"/>
        <v>-1268211653516.2195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-1268211653516.2195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-5284215222.9842482</v>
      </c>
      <c r="L3841" s="444">
        <f t="shared" ca="1" si="159"/>
        <v>-1273495868739.2036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-1273495868739.2036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-5306232786.4133482</v>
      </c>
      <c r="L3842" s="444">
        <f t="shared" ca="1" si="159"/>
        <v>-1278802101525.6169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-1278802101525.6169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-5328342089.6900702</v>
      </c>
      <c r="L3843" s="444">
        <f t="shared" ca="1" si="159"/>
        <v>-1284130443615.3071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-1284130443615.3071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-5350543515.0637798</v>
      </c>
      <c r="L3844" s="444">
        <f t="shared" ca="1" si="159"/>
        <v>-1289480987130.3708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-1289480987130.3708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-5372837446.376545</v>
      </c>
      <c r="L3845" s="444">
        <f t="shared" ca="1" si="159"/>
        <v>-1294853824576.7473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-1294853824576.7473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-5395224269.0697803</v>
      </c>
      <c r="L3846" s="444">
        <f t="shared" ca="1" si="159"/>
        <v>-1300249048845.8171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-1300249048845.8171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-5417704370.1909046</v>
      </c>
      <c r="L3847" s="444">
        <f t="shared" ca="1" si="159"/>
        <v>-1305666753216.0081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-1305666753216.0081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-5440278138.400034</v>
      </c>
      <c r="L3848" s="444">
        <f t="shared" ca="1" si="159"/>
        <v>-1311107031354.4082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-1311107031354.4082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-5462945963.9767008</v>
      </c>
      <c r="L3849" s="444">
        <f t="shared" ca="1" si="159"/>
        <v>-1316569977318.385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-1316569977318.385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-5485708238.8266039</v>
      </c>
      <c r="L3850" s="444">
        <f t="shared" ca="1" si="159"/>
        <v>-1322055685557.2117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-1322055685557.2117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-5508565356.4883823</v>
      </c>
      <c r="L3851" s="444">
        <f t="shared" ca="1" si="159"/>
        <v>-1327564250913.7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-1327564250913.7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-5531517712.1404161</v>
      </c>
      <c r="L3852" s="444">
        <f t="shared" ca="1" si="159"/>
        <v>-1333095768625.8403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-1333095768625.8403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-5554565702.6076679</v>
      </c>
      <c r="L3853" s="444">
        <f t="shared" ca="1" si="159"/>
        <v>-1338650334328.448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-1338650334328.448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-5577709726.3685331</v>
      </c>
      <c r="L3854" s="444">
        <f t="shared" ca="1" si="159"/>
        <v>-1344228044054.8167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-1344228044054.8167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-5600950183.5617361</v>
      </c>
      <c r="L3855" s="444">
        <f t="shared" ca="1" si="159"/>
        <v>-1349828994238.3784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-1349828994238.3784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-5624287475.9932432</v>
      </c>
      <c r="L3856" s="444">
        <f t="shared" ca="1" si="159"/>
        <v>-1355453281714.3716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-1355453281714.3716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-5647722007.1432152</v>
      </c>
      <c r="L3857" s="444">
        <f t="shared" ca="1" si="159"/>
        <v>-1361101003721.5149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-1361101003721.5149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-5671254182.1729784</v>
      </c>
      <c r="L3858" s="444">
        <f t="shared" ca="1" si="159"/>
        <v>-1366772257903.688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-1366772257903.688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-5694884407.9320335</v>
      </c>
      <c r="L3859" s="444">
        <f t="shared" ca="1" si="159"/>
        <v>-1372467142311.6201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-1372467142311.6201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-5718613092.9650841</v>
      </c>
      <c r="L3860" s="444">
        <f t="shared" ca="1" si="159"/>
        <v>-1378185755404.5852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-1378185755404.5852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-5742440647.519105</v>
      </c>
      <c r="L3861" s="444">
        <f t="shared" ca="1" si="159"/>
        <v>-1383928196052.1042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-1383928196052.1042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-5766367483.5504341</v>
      </c>
      <c r="L3862" s="444">
        <f t="shared" ca="1" si="159"/>
        <v>-1389694563535.6548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-1389694563535.6548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-5790394014.7318945</v>
      </c>
      <c r="L3863" s="444">
        <f t="shared" ca="1" si="159"/>
        <v>-1395484957550.3867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-1395484957550.3867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-5814520656.4599447</v>
      </c>
      <c r="L3864" s="444">
        <f t="shared" ca="1" si="159"/>
        <v>-1401299478206.8467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-1401299478206.8467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-5838747825.8618612</v>
      </c>
      <c r="L3865" s="444">
        <f t="shared" ca="1" si="159"/>
        <v>-1407138226032.7085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-1407138226032.7085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-5863075941.8029518</v>
      </c>
      <c r="L3866" s="444">
        <f t="shared" ca="1" si="159"/>
        <v>-1413001301974.5115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-1413001301974.5115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-5887505424.8937979</v>
      </c>
      <c r="L3867" s="444">
        <f t="shared" ca="1" si="159"/>
        <v>-1418888807399.4053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-1418888807399.4053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-5912036697.4975224</v>
      </c>
      <c r="L3868" s="444">
        <f t="shared" ca="1" si="159"/>
        <v>-1424800844096.9028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-1424800844096.9028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-5936670183.7370949</v>
      </c>
      <c r="L3869" s="444">
        <f t="shared" ca="1" si="159"/>
        <v>-1430737514280.6399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-1430737514280.6399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-5961406309.5026665</v>
      </c>
      <c r="L3870" s="444">
        <f t="shared" ca="1" si="159"/>
        <v>-1436698920590.1426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-1436698920590.1426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-5986245502.4589272</v>
      </c>
      <c r="L3871" s="444">
        <f t="shared" ca="1" si="159"/>
        <v>-1442685166092.6016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-1442685166092.6016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-6011188192.0525064</v>
      </c>
      <c r="L3872" s="444">
        <f t="shared" ca="1" si="159"/>
        <v>-1448696354284.6541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-1448696354284.6541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-6036234809.519392</v>
      </c>
      <c r="L3873" s="444">
        <f t="shared" ca="1" si="159"/>
        <v>-1454732589094.1733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-1454732589094.1733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-6061385787.8923893</v>
      </c>
      <c r="L3874" s="444">
        <f t="shared" ca="1" si="159"/>
        <v>-1460793974882.0657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-1460793974882.0657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-6086641562.0086069</v>
      </c>
      <c r="L3875" s="444">
        <f t="shared" ca="1" si="159"/>
        <v>-1466880616444.0742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-1466880616444.0742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-6112002568.5169754</v>
      </c>
      <c r="L3876" s="444">
        <f t="shared" ca="1" si="159"/>
        <v>-1472992619012.5913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-1472992619012.5913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-6137469245.8857975</v>
      </c>
      <c r="L3877" s="444">
        <f t="shared" ca="1" si="159"/>
        <v>-1479130088258.4771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-1479130088258.4771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-6163042034.4103212</v>
      </c>
      <c r="L3878" s="444">
        <f t="shared" ca="1" si="159"/>
        <v>-1485293130292.8875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-1485293130292.8875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-6188721376.2203646</v>
      </c>
      <c r="L3879" s="444">
        <f t="shared" ca="1" si="159"/>
        <v>-1491481851669.1079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-1491481851669.1079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-6214507715.2879496</v>
      </c>
      <c r="L3880" s="444">
        <f t="shared" ca="1" si="159"/>
        <v>-1497696359384.3958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-1497696359384.3958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-6240401497.4349823</v>
      </c>
      <c r="L3881" s="444">
        <f t="shared" ca="1" si="159"/>
        <v>-1503936760881.8308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-1503936760881.8308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-6266403170.3409615</v>
      </c>
      <c r="L3882" s="444">
        <f t="shared" ca="1" si="159"/>
        <v>-1510203164052.1719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-1510203164052.1719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-6292513183.5507164</v>
      </c>
      <c r="L3883" s="444">
        <f t="shared" ca="1" si="159"/>
        <v>-1516495677235.7227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-1516495677235.7227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-6318731988.4821777</v>
      </c>
      <c r="L3884" s="444">
        <f t="shared" ca="1" si="159"/>
        <v>-1522814409224.2048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-1522814409224.2048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-6345060038.4341869</v>
      </c>
      <c r="L3885" s="444">
        <f t="shared" ca="1" si="159"/>
        <v>-1529159469262.6389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-1529159469262.6389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-6371497788.5943289</v>
      </c>
      <c r="L3886" s="444">
        <f t="shared" ca="1" si="159"/>
        <v>-1535530967051.2332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-1535530967051.2332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-6398045696.0468044</v>
      </c>
      <c r="L3887" s="444">
        <f t="shared" ca="1" si="159"/>
        <v>-1541929012747.28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-1541929012747.28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-6424704219.7803335</v>
      </c>
      <c r="L3888" s="444">
        <f t="shared" ca="1" si="159"/>
        <v>-1548353716967.0603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-1548353716967.0603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-6451473820.696085</v>
      </c>
      <c r="L3889" s="444">
        <f t="shared" ca="1" si="159"/>
        <v>-1554805190787.7563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-1554805190787.7563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-6478354961.6156511</v>
      </c>
      <c r="L3890" s="444">
        <f t="shared" ca="1" si="159"/>
        <v>-1561283545749.3721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-1561283545749.3721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-6505348107.2890501</v>
      </c>
      <c r="L3891" s="444">
        <f t="shared" ca="1" si="159"/>
        <v>-1567788893856.6611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-1567788893856.6611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-6532453724.4027548</v>
      </c>
      <c r="L3892" s="444">
        <f t="shared" ca="1" si="159"/>
        <v>-1574321347581.064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-1574321347581.064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-6559672281.5877666</v>
      </c>
      <c r="L3893" s="444">
        <f t="shared" ca="1" si="159"/>
        <v>-1580881019862.6516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-1580881019862.6516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-6587004249.4277153</v>
      </c>
      <c r="L3894" s="444">
        <f t="shared" ca="1" si="159"/>
        <v>-1587468024112.0793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-1587468024112.0793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-6614450100.4669971</v>
      </c>
      <c r="L3895" s="444">
        <f t="shared" ca="1" si="159"/>
        <v>-1594082474212.5464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-1594082474212.5464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-6642010309.2189436</v>
      </c>
      <c r="L3896" s="444">
        <f t="shared" ca="1" si="159"/>
        <v>-1600724484521.7654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-1600724484521.7654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-6669685352.1740227</v>
      </c>
      <c r="L3897" s="444">
        <f t="shared" ca="1" si="159"/>
        <v>-1607394169873.9395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-1607394169873.9395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-6697475707.8080807</v>
      </c>
      <c r="L3898" s="444">
        <f t="shared" ca="1" si="159"/>
        <v>-1614091645581.7476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-1614091645581.7476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-6725381856.5906143</v>
      </c>
      <c r="L3899" s="444">
        <f t="shared" ca="1" si="159"/>
        <v>-1620817027438.3381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-1620817027438.3381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-6753404280.9930754</v>
      </c>
      <c r="L3900" s="444">
        <f t="shared" ca="1" si="159"/>
        <v>-1627570431719.3313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-1627570431719.3313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-6781543465.4972134</v>
      </c>
      <c r="L3901" s="444">
        <f t="shared" ca="1" si="159"/>
        <v>-1634351975184.8286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-1634351975184.8286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-6809799896.6034527</v>
      </c>
      <c r="L3902" s="444">
        <f t="shared" ca="1" si="159"/>
        <v>-1641161775081.4321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-1641161775081.4321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-6838174062.8393002</v>
      </c>
      <c r="L3903" s="444">
        <f t="shared" ca="1" si="159"/>
        <v>-1647999949144.2715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-1647999949144.2715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-6866666454.7677975</v>
      </c>
      <c r="L3904" s="444">
        <f t="shared" ca="1" si="159"/>
        <v>-1654866615599.0393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-1654866615599.0393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-6895277564.9959974</v>
      </c>
      <c r="L3905" s="444">
        <f t="shared" ca="1" si="159"/>
        <v>-1661761893164.0354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-1661761893164.0354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-6924007888.1834803</v>
      </c>
      <c r="L3906" s="444">
        <f t="shared" ca="1" si="159"/>
        <v>-1668685901052.219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-1668685901052.219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-6952857921.0509119</v>
      </c>
      <c r="L3907" s="444">
        <f t="shared" ca="1" si="159"/>
        <v>-1675638758973.27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-1675638758973.27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-6981828162.3886251</v>
      </c>
      <c r="L3908" s="444">
        <f t="shared" ca="1" si="159"/>
        <v>-1682620587135.6587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-1682620587135.6587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-7010919113.0652447</v>
      </c>
      <c r="L3909" s="444">
        <f t="shared" ca="1" si="159"/>
        <v>-1689631506248.7239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-1689631506248.7239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-7040131276.0363493</v>
      </c>
      <c r="L3910" s="444">
        <f t="shared" ca="1" si="159"/>
        <v>-1696671637524.7603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-1696671637524.7603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-7069465156.3531675</v>
      </c>
      <c r="L3911" s="444">
        <f t="shared" ca="1" si="159"/>
        <v>-1703741102681.1135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-1703741102681.1135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-7098921261.1713066</v>
      </c>
      <c r="L3912" s="444">
        <f t="shared" ca="1" si="159"/>
        <v>-1710840023942.2849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-1710840023942.2849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-7128500099.7595205</v>
      </c>
      <c r="L3913" s="444">
        <f t="shared" ca="1" si="159"/>
        <v>-1717968524042.0444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-1717968524042.0444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-7158202183.5085182</v>
      </c>
      <c r="L3914" s="444">
        <f t="shared" ca="1" si="159"/>
        <v>-1725126726225.553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-1725126726225.553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-7188028025.9398041</v>
      </c>
      <c r="L3915" s="444">
        <f t="shared" ca="1" si="159"/>
        <v>-1732314754251.4927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-1732314754251.4927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-7217978142.7145529</v>
      </c>
      <c r="L3916" s="444">
        <f t="shared" ca="1" si="159"/>
        <v>-1739532732394.2073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-1739532732394.2073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-7248053051.6425304</v>
      </c>
      <c r="L3917" s="444">
        <f t="shared" ca="1" si="159"/>
        <v>-1746780785445.8499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-1746780785445.8499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-7278253272.691041</v>
      </c>
      <c r="L3918" s="444">
        <f t="shared" ca="1" si="159"/>
        <v>-1754059038718.541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-1754059038718.541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-7308579327.9939203</v>
      </c>
      <c r="L3919" s="444">
        <f t="shared" ca="1" si="159"/>
        <v>-1761367618046.5349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-1761367618046.5349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-7339031741.8605614</v>
      </c>
      <c r="L3920" s="444">
        <f t="shared" ca="1" si="159"/>
        <v>-1768706649788.3955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-1768706649788.3955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-7369611040.7849808</v>
      </c>
      <c r="L3921" s="444">
        <f t="shared" ca="1" si="159"/>
        <v>-1776076260829.1804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-1776076260829.1804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-7400317753.4549179</v>
      </c>
      <c r="L3922" s="444">
        <f t="shared" ca="1" si="159"/>
        <v>-1783476578582.6353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-1783476578582.6353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-7431152410.7609797</v>
      </c>
      <c r="L3923" s="444">
        <f t="shared" ca="1" si="159"/>
        <v>-1790907730993.3962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-1790907730993.3962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-7462115545.8058176</v>
      </c>
      <c r="L3924" s="444">
        <f t="shared" ca="1" si="159"/>
        <v>-1798369846539.2021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-1798369846539.2021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-7493207693.9133425</v>
      </c>
      <c r="L3925" s="444">
        <f t="shared" ca="1" si="159"/>
        <v>-1805863054233.1155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-1805863054233.1155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-7524429392.6379805</v>
      </c>
      <c r="L3926" s="444">
        <f t="shared" ca="1" si="159"/>
        <v>-1813387483625.7534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-1813387483625.7534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-7555781181.7739725</v>
      </c>
      <c r="L3927" s="444">
        <f t="shared" ca="1" si="159"/>
        <v>-1820943264807.5273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-1820943264807.5273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-7587263603.3646984</v>
      </c>
      <c r="L3928" s="444">
        <f t="shared" ca="1" si="159"/>
        <v>-1828530528410.8921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-1828530528410.8921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-7618877201.7120514</v>
      </c>
      <c r="L3929" s="444">
        <f t="shared" ca="1" si="159"/>
        <v>-1836149405612.6042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-1836149405612.6042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-7650622523.3858519</v>
      </c>
      <c r="L3930" s="444">
        <f t="shared" ca="1" si="159"/>
        <v>-1843800028135.99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-1843800028135.99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-7682500117.2332916</v>
      </c>
      <c r="L3931" s="444">
        <f t="shared" ca="1" si="159"/>
        <v>-1851482528253.2234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-1851482528253.2234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-7714510534.3884306</v>
      </c>
      <c r="L3932" s="444">
        <f t="shared" ca="1" si="159"/>
        <v>-1859197038787.6118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-1859197038787.6118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-7746654328.2817154</v>
      </c>
      <c r="L3933" s="444">
        <f t="shared" ca="1" si="159"/>
        <v>-1866943693115.8936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-1866943693115.8936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-7778932054.6495571</v>
      </c>
      <c r="L3934" s="444">
        <f t="shared" ca="1" si="159"/>
        <v>-1874722625170.5432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-1874722625170.5432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-7811344271.5439291</v>
      </c>
      <c r="L3935" s="444">
        <f t="shared" ca="1" si="159"/>
        <v>-1882533969442.0872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-1882533969442.0872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-7843891539.3420296</v>
      </c>
      <c r="L3936" s="444">
        <f t="shared" ca="1" si="159"/>
        <v>-1890377860981.4292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-1890377860981.4292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-7876574420.7559557</v>
      </c>
      <c r="L3937" s="444">
        <f t="shared" ca="1" si="159"/>
        <v>-1898254435402.1851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-1898254435402.1851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-7909393480.8424368</v>
      </c>
      <c r="L3938" s="444">
        <f t="shared" ca="1" si="159"/>
        <v>-1906163828883.0276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-1906163828883.0276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-7942349287.0126143</v>
      </c>
      <c r="L3939" s="444">
        <f t="shared" ca="1" si="159"/>
        <v>-1914106178170.0403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-1914106178170.0403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-7975442409.0418348</v>
      </c>
      <c r="L3940" s="444">
        <f t="shared" ca="1" si="159"/>
        <v>-1922081620579.082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-1922081620579.082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-8008673419.0795088</v>
      </c>
      <c r="L3941" s="444">
        <f t="shared" ca="1" si="159"/>
        <v>-1930090293998.1616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-1930090293998.1616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-8042042891.6590071</v>
      </c>
      <c r="L3942" s="444">
        <f t="shared" ca="1" si="159"/>
        <v>-1938132336889.8206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-1938132336889.8206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-8075551403.7075844</v>
      </c>
      <c r="L3943" s="444">
        <f t="shared" ca="1" si="159"/>
        <v>-1946207888293.5281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-1946207888293.5281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-8109199534.5563669</v>
      </c>
      <c r="L3944" s="444">
        <f t="shared" ca="1" si="159"/>
        <v>-1954317087828.0845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-1954317087828.0845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-8142987865.9503508</v>
      </c>
      <c r="L3945" s="444">
        <f t="shared" ca="1" si="159"/>
        <v>-1962460075694.0349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-1962460075694.0349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-8176916982.0584793</v>
      </c>
      <c r="L3946" s="444">
        <f t="shared" ca="1" si="159"/>
        <v>-1970636992676.0935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-1970636992676.0935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-8210987469.4837227</v>
      </c>
      <c r="L3947" s="444">
        <f t="shared" ca="1" si="159"/>
        <v>-1978847980145.5771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-1978847980145.5771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-8245199917.2732382</v>
      </c>
      <c r="L3948" s="444">
        <f t="shared" ca="1" si="159"/>
        <v>-1987093180062.8503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-1987093180062.8503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-8279554916.928544</v>
      </c>
      <c r="L3949" s="444">
        <f t="shared" ca="1" si="159"/>
        <v>-1995372734979.7788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-1995372734979.7788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-8314053062.4157448</v>
      </c>
      <c r="L3950" s="444">
        <f t="shared" ca="1" si="159"/>
        <v>-2003686788042.1946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-2003686788042.1946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-8348694950.1758099</v>
      </c>
      <c r="L3951" s="444">
        <f t="shared" ca="1" si="159"/>
        <v>-2012035482992.3704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-2012035482992.3704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-8383481179.1348763</v>
      </c>
      <c r="L3952" s="444">
        <f t="shared" ca="1" si="159"/>
        <v>-2020418964171.5051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-2020418964171.5051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-8418412350.7146044</v>
      </c>
      <c r="L3953" s="444">
        <f t="shared" ca="1" si="159"/>
        <v>-2028837376522.2197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-2028837376522.2197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-8453489068.8425827</v>
      </c>
      <c r="L3954" s="444">
        <f t="shared" ca="1" si="159"/>
        <v>-2037290865591.0623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-2037290865591.0623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-8488711939.962759</v>
      </c>
      <c r="L3955" s="444">
        <f t="shared" ca="1" si="159"/>
        <v>-2045779577531.0249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-2045779577531.0249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-8524081573.0459375</v>
      </c>
      <c r="L3956" s="444">
        <f t="shared" ca="1" si="159"/>
        <v>-2054303659104.0708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-2054303659104.0708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-8559598579.600296</v>
      </c>
      <c r="L3957" s="444">
        <f t="shared" ca="1" si="159"/>
        <v>-2062863257683.6711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-2062863257683.6711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-8595263573.6819649</v>
      </c>
      <c r="L3958" s="444">
        <f t="shared" ca="1" si="159"/>
        <v>-2071458521257.353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-2071458521257.353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-8631077171.9056377</v>
      </c>
      <c r="L3959" s="444">
        <f t="shared" ca="1" si="159"/>
        <v>-2080089598429.2585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-2080089598429.2585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-8667039993.4552441</v>
      </c>
      <c r="L3960" s="444">
        <f t="shared" ca="1" si="159"/>
        <v>-2088756638422.7139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-2088756638422.7139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-8703152660.0946407</v>
      </c>
      <c r="L3961" s="444">
        <f t="shared" ca="1" si="159"/>
        <v>-2097459791082.8086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-2097459791082.8086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-8739415796.1783695</v>
      </c>
      <c r="L3962" s="444">
        <f t="shared" ca="1" si="159"/>
        <v>-2106199206878.9871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-2106199206878.9871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-8775830028.6624451</v>
      </c>
      <c r="L3963" s="444">
        <f t="shared" ca="1" si="159"/>
        <v>-2114975036907.6494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-2114975036907.6494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-8812395987.1152039</v>
      </c>
      <c r="L3964" s="444">
        <f t="shared" ca="1" si="159"/>
        <v>-2123787432894.7646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-2123787432894.7646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-8849114303.7281876</v>
      </c>
      <c r="L3965" s="444">
        <f t="shared" ca="1" si="159"/>
        <v>-2132636547198.4929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-2132636547198.4929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-8885985613.3270531</v>
      </c>
      <c r="L3966" s="444">
        <f t="shared" ca="1" si="159"/>
        <v>-2141522532811.8201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-2141522532811.8201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-8923010553.3825836</v>
      </c>
      <c r="L3967" s="444">
        <f t="shared" ca="1" si="159"/>
        <v>-2150445543365.2026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-2150445543365.2026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-8960189764.021677</v>
      </c>
      <c r="L3968" s="444">
        <f t="shared" ca="1" si="159"/>
        <v>-2159405733129.2244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-2159405733129.2244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-8997523888.038435</v>
      </c>
      <c r="L3969" s="444">
        <f t="shared" ca="1" si="159"/>
        <v>-2168403257017.2627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-2168403257017.2627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-9035013570.905262</v>
      </c>
      <c r="L3970" s="444">
        <f t="shared" ca="1" si="159"/>
        <v>-2177438270588.168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-2177438270588.168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-9072659460.7840328</v>
      </c>
      <c r="L3971" s="444">
        <f t="shared" ca="1" si="159"/>
        <v>-2186510930048.9519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-2186510930048.9519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-9110462208.5373001</v>
      </c>
      <c r="L3972" s="444">
        <f t="shared" ca="1" si="159"/>
        <v>-2195621392257.4893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-2195621392257.4893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-9148422467.7395382</v>
      </c>
      <c r="L3973" s="444">
        <f t="shared" ca="1" si="159"/>
        <v>-2204769814725.229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-2204769814725.229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-9186540894.6884537</v>
      </c>
      <c r="L3974" s="444">
        <f t="shared" ca="1" si="159"/>
        <v>-2213956355619.9175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-2213956355619.9175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-9224818148.4163227</v>
      </c>
      <c r="L3975" s="444">
        <f t="shared" ca="1" si="159"/>
        <v>-2223181173768.334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-2223181173768.334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-9263254890.7013912</v>
      </c>
      <c r="L3976" s="444">
        <f t="shared" ca="1" si="159"/>
        <v>-2232444428659.0352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-2232444428659.0352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-9301851786.0793133</v>
      </c>
      <c r="L3977" s="444">
        <f t="shared" ca="1" si="159"/>
        <v>-2241746280445.1143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-2241746280445.1143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-9340609501.8546429</v>
      </c>
      <c r="L3978" s="444">
        <f t="shared" ca="1" si="159"/>
        <v>-2251086889946.9688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-2251086889946.9688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-9379528708.1123695</v>
      </c>
      <c r="L3979" s="444">
        <f t="shared" ca="1" si="159"/>
        <v>-2260466418655.0811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-2260466418655.0811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-9418610077.7295036</v>
      </c>
      <c r="L3980" s="444">
        <f t="shared" ca="1" si="159"/>
        <v>-2269885028732.8105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-2269885028732.8105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-9457854286.3867111</v>
      </c>
      <c r="L3981" s="444">
        <f t="shared" ca="1" si="159"/>
        <v>-2279342883019.1973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-2279342883019.1973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-9497262012.5799885</v>
      </c>
      <c r="L3982" s="444">
        <f t="shared" ca="1" si="159"/>
        <v>-2288840145031.7773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-2288840145031.7773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-9536833937.6324062</v>
      </c>
      <c r="L3983" s="444">
        <f t="shared" ca="1" si="159"/>
        <v>-2298376978969.4097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-2298376978969.4097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-9576570745.7058735</v>
      </c>
      <c r="L3984" s="444">
        <f t="shared" ca="1" si="159"/>
        <v>-2307953549715.1157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-2307953549715.1157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-9616473123.8129826</v>
      </c>
      <c r="L3985" s="444">
        <f t="shared" ca="1" si="159"/>
        <v>-2317570022838.9287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-2317570022838.9287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-9656541761.8288689</v>
      </c>
      <c r="L3986" s="444">
        <f t="shared" ca="1" si="159"/>
        <v>-2327226564600.7578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-2327226564600.7578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-9696777352.5031567</v>
      </c>
      <c r="L3987" s="444">
        <f t="shared" ca="1" si="159"/>
        <v>-2336923341953.2607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-2336923341953.2607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-9737180591.47192</v>
      </c>
      <c r="L3988" s="444">
        <f t="shared" ca="1" si="159"/>
        <v>-2346660522544.7324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-2346660522544.7324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-9777752177.2697182</v>
      </c>
      <c r="L3989" s="444">
        <f t="shared" ca="1" si="159"/>
        <v>-2356438274722.002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-2356438274722.002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-9818492811.3416748</v>
      </c>
      <c r="L3990" s="444">
        <f t="shared" ca="1" si="159"/>
        <v>-2366256767533.3438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-2366256767533.3438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-9859403198.0555992</v>
      </c>
      <c r="L3991" s="444">
        <f t="shared" ca="1" si="159"/>
        <v>-2376116170731.3994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-2376116170731.3994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-9900484044.7141647</v>
      </c>
      <c r="L3992" s="444">
        <f t="shared" ca="1" si="159"/>
        <v>-2386016654776.1138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-2386016654776.1138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-9941736061.5671406</v>
      </c>
      <c r="L3993" s="444">
        <f t="shared" ca="1" si="159"/>
        <v>-2395958390837.6812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-2395958390837.6812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-9983159961.8236713</v>
      </c>
      <c r="L3994" s="444">
        <f t="shared" ca="1" si="159"/>
        <v>-2405941550799.5049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-2405941550799.5049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-10024756461.664604</v>
      </c>
      <c r="L3995" s="444">
        <f t="shared" ca="1" si="159"/>
        <v>-2415966307261.1694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-2415966307261.1694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-10066526280.254873</v>
      </c>
      <c r="L3996" s="444">
        <f t="shared" ca="1" si="159"/>
        <v>-2426032833541.4243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-2426032833541.4243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-10108470139.755934</v>
      </c>
      <c r="L3997" s="444">
        <f t="shared" ca="1" si="159"/>
        <v>-2436141303681.1802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-2436141303681.1802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-10150588765.338251</v>
      </c>
      <c r="L3998" s="444">
        <f t="shared" ca="1" si="159"/>
        <v>-2446291892446.5186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-2446291892446.5186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-10192882885.193827</v>
      </c>
      <c r="L3999" s="444">
        <f t="shared" ca="1" si="159"/>
        <v>-2456484775331.7124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-2456484775331.7124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-10235353230.548801</v>
      </c>
      <c r="L4000" s="444">
        <f t="shared" ca="1" si="159"/>
        <v>-2466720128562.2612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-2466720128562.2612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-10278000535.676088</v>
      </c>
      <c r="L4001" s="444">
        <f t="shared" ca="1" si="159"/>
        <v>-2476998129097.9375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-2476998129097.9375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-10320825537.908073</v>
      </c>
      <c r="L4002" s="444">
        <f t="shared" ca="1" si="159"/>
        <v>-2487318954635.8457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-2487318954635.8457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-10363828977.649357</v>
      </c>
      <c r="L4003" s="444">
        <f t="shared" ca="1" si="159"/>
        <v>-2497682783613.4951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-2497682783613.4951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-10407011598.389563</v>
      </c>
      <c r="L4004" s="444">
        <f t="shared" ca="1" si="159"/>
        <v>-2508089795211.8848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-2508089795211.8848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-10450374146.716187</v>
      </c>
      <c r="L4005" s="444">
        <f t="shared" ca="1" si="159"/>
        <v>-2518540169358.6011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-2518540169358.6011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-10493917372.327505</v>
      </c>
      <c r="L4006" s="444">
        <f t="shared" ca="1" si="159"/>
        <v>-2529034086730.9287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-2529034086730.9287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-10537642028.045536</v>
      </c>
      <c r="L4007" s="444">
        <f t="shared" ca="1" si="159"/>
        <v>-2539571728758.9741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-2539571728758.9741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-10581548869.82906</v>
      </c>
      <c r="L4008" s="444">
        <f t="shared" ca="1" si="159"/>
        <v>-2550153277628.8032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-2550153277628.8032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-10625638656.78668</v>
      </c>
      <c r="L4009" s="444">
        <f t="shared" ca="1" si="159"/>
        <v>-2560778916285.5898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-2560778916285.5898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-10669912151.189957</v>
      </c>
      <c r="L4010" s="444">
        <f t="shared" ca="1" si="159"/>
        <v>-2571448828436.7798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-2571448828436.7798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-10714370118.486582</v>
      </c>
      <c r="L4011" s="444">
        <f t="shared" ca="1" si="159"/>
        <v>-2582163198555.2666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-2582163198555.2666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-10759013327.31361</v>
      </c>
      <c r="L4012" s="444">
        <f t="shared" ca="1" si="159"/>
        <v>-2592922211882.5801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-2592922211882.5801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-10803842549.51075</v>
      </c>
      <c r="L4013" s="444">
        <f t="shared" ca="1" si="159"/>
        <v>-2603726054432.0908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-2603726054432.0908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-10848858560.133711</v>
      </c>
      <c r="L4014" s="444">
        <f t="shared" ca="1" si="159"/>
        <v>-2614574912992.2246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-2614574912992.2246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-10894062137.467602</v>
      </c>
      <c r="L4015" s="444">
        <f t="shared" ca="1" si="159"/>
        <v>-2625468975129.6924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-2625468975129.6924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-10939454063.040384</v>
      </c>
      <c r="L4016" s="444">
        <f t="shared" ca="1" si="159"/>
        <v>-2636408429192.7329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-2636408429192.7329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-10985035121.636387</v>
      </c>
      <c r="L4017" s="444">
        <f t="shared" ca="1" si="159"/>
        <v>-2647393464314.3691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-2647393464314.3691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-11030806101.309872</v>
      </c>
      <c r="L4018" s="444">
        <f t="shared" ca="1" si="159"/>
        <v>-2658424270415.6792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-2658424270415.6792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-11076767793.398663</v>
      </c>
      <c r="L4019" s="444">
        <f t="shared" ca="1" si="159"/>
        <v>-2669501038209.0776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-2669501038209.0776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-11122920992.537823</v>
      </c>
      <c r="L4020" s="444">
        <f t="shared" ca="1" si="159"/>
        <v>-2680623959201.6152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-2680623959201.6152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-11169266496.673397</v>
      </c>
      <c r="L4021" s="444">
        <f t="shared" ca="1" si="159"/>
        <v>-2691793225698.2886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-2691793225698.2886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-11215805107.076202</v>
      </c>
      <c r="L4022" s="444">
        <f t="shared" ca="1" si="159"/>
        <v>-2703009030805.3647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-2703009030805.3647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-11262537628.355686</v>
      </c>
      <c r="L4023" s="444">
        <f t="shared" ca="1" si="159"/>
        <v>-2714271568433.7202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-2714271568433.7202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-11309464868.473835</v>
      </c>
      <c r="L4024" s="444">
        <f t="shared" ca="1" si="159"/>
        <v>-2725581033302.1938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-2725581033302.1938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-11356587638.75914</v>
      </c>
      <c r="L4025" s="444">
        <f t="shared" ca="1" si="159"/>
        <v>-2736937620940.9531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-2736937620940.9531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-11403906753.920637</v>
      </c>
      <c r="L4026" s="444">
        <f t="shared" ca="1" si="159"/>
        <v>-2748341527694.8735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-2748341527694.8735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-11451423032.061974</v>
      </c>
      <c r="L4027" s="444">
        <f t="shared" ca="1" si="159"/>
        <v>-2759792950726.9355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-2759792950726.9355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-11499137294.695564</v>
      </c>
      <c r="L4028" s="444">
        <f t="shared" ca="1" si="159"/>
        <v>-2771292088021.6313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-2771292088021.6313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-11547050366.756798</v>
      </c>
      <c r="L4029" s="444">
        <f t="shared" ca="1" si="159"/>
        <v>-2782839138388.3882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-2782839138388.3882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-11595163076.618284</v>
      </c>
      <c r="L4030" s="444">
        <f t="shared" ca="1" si="159"/>
        <v>-2794434301465.0063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-2794434301465.0063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-11643476256.104193</v>
      </c>
      <c r="L4031" s="444">
        <f t="shared" ca="1" si="159"/>
        <v>-2806077777721.1104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-2806077777721.1104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-11691990740.504627</v>
      </c>
      <c r="L4032" s="444">
        <f t="shared" ca="1" si="159"/>
        <v>-2817769768461.6147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-2817769768461.6147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-11740707368.590061</v>
      </c>
      <c r="L4033" s="444">
        <f t="shared" ca="1" si="159"/>
        <v>-2829510475830.2046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-2829510475830.2046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-11789626982.625853</v>
      </c>
      <c r="L4034" s="444">
        <f t="shared" ca="1" si="159"/>
        <v>-2841300102812.8306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-2841300102812.8306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-11838750428.386793</v>
      </c>
      <c r="L4035" s="444">
        <f t="shared" ca="1" si="159"/>
        <v>-2853138853241.2173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-2853138853241.2173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-11888078555.171738</v>
      </c>
      <c r="L4036" s="444">
        <f t="shared" ca="1" si="159"/>
        <v>-2865026931796.3892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-2865026931796.3892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-11937612215.818289</v>
      </c>
      <c r="L4037" s="444">
        <f t="shared" ca="1" si="159"/>
        <v>-2876964544012.2075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-2876964544012.2075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-11987352266.717531</v>
      </c>
      <c r="L4038" s="444">
        <f t="shared" ca="1" si="159"/>
        <v>-2888951896278.9253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-2888951896278.9253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-12037299567.828856</v>
      </c>
      <c r="L4039" s="444">
        <f t="shared" ca="1" si="159"/>
        <v>-2900989195846.7539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-2900989195846.7539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-12087454982.694807</v>
      </c>
      <c r="L4040" s="444">
        <f t="shared" ca="1" si="159"/>
        <v>-2913076650829.4487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-2913076650829.4487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-12137819378.456036</v>
      </c>
      <c r="L4041" s="444">
        <f t="shared" ca="1" si="159"/>
        <v>-2925214470207.9048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-2925214470207.9048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-12188393625.86627</v>
      </c>
      <c r="L4042" s="444">
        <f t="shared" ca="1" si="159"/>
        <v>-2937402863833.771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-2937402863833.771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-12239178599.307379</v>
      </c>
      <c r="L4043" s="444">
        <f t="shared" ca="1" si="159"/>
        <v>-2949642042433.0786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-2949642042433.0786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-12290175176.804495</v>
      </c>
      <c r="L4044" s="444">
        <f t="shared" ca="1" si="159"/>
        <v>-2961932217609.8833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-2961932217609.8833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-12341384240.04118</v>
      </c>
      <c r="L4045" s="444">
        <f t="shared" ca="1" si="159"/>
        <v>-2974273601849.9243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-2974273601849.9243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-12392806674.374685</v>
      </c>
      <c r="L4046" s="444">
        <f t="shared" ca="1" si="159"/>
        <v>-2986666408524.2988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-2986666408524.2988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-12444443368.851246</v>
      </c>
      <c r="L4047" s="444">
        <f t="shared" ca="1" si="159"/>
        <v>-2999110851893.1499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-2999110851893.1499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-12496295216.221458</v>
      </c>
      <c r="L4048" s="444">
        <f t="shared" ca="1" si="159"/>
        <v>-3011607147109.3716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-3011607147109.3716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-12548363112.955715</v>
      </c>
      <c r="L4049" s="444">
        <f t="shared" ca="1" si="159"/>
        <v>-3024155510222.3271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-3024155510222.3271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-12600647959.259697</v>
      </c>
      <c r="L4050" s="444">
        <f t="shared" ca="1" si="159"/>
        <v>-3036756158181.5869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-3036756158181.5869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-12653150659.089945</v>
      </c>
      <c r="L4051" s="444">
        <f t="shared" ca="1" si="159"/>
        <v>-3049409308840.6768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-3049409308840.6768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-12705872120.169487</v>
      </c>
      <c r="L4052" s="444">
        <f t="shared" ca="1" si="159"/>
        <v>-3062115180960.8462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-3062115180960.8462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-12758813254.003525</v>
      </c>
      <c r="L4053" s="444">
        <f t="shared" ca="1" si="159"/>
        <v>-3074873994214.8496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-3074873994214.8496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-12811974975.895206</v>
      </c>
      <c r="L4054" s="444">
        <f t="shared" ca="1" si="159"/>
        <v>-3087685969190.7446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-3087685969190.7446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-12865358204.961435</v>
      </c>
      <c r="L4055" s="444">
        <f t="shared" ca="1" si="159"/>
        <v>-3100551327395.7061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-3100551327395.7061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-12918963864.148775</v>
      </c>
      <c r="L4056" s="444">
        <f t="shared" ca="1" si="159"/>
        <v>-3113470291259.855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-3113470291259.855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-12972792880.249395</v>
      </c>
      <c r="L4057" s="444">
        <f t="shared" ca="1" si="159"/>
        <v>-3126443084140.1045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-3126443084140.1045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-13026846183.917103</v>
      </c>
      <c r="L4058" s="444">
        <f t="shared" ca="1" si="159"/>
        <v>-3139469930324.0215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-3139469930324.0215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-13081124709.683422</v>
      </c>
      <c r="L4059" s="444">
        <f t="shared" ca="1" si="159"/>
        <v>-3152551055033.7051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-3152551055033.7051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-13135629395.97377</v>
      </c>
      <c r="L4060" s="444">
        <f t="shared" ca="1" si="159"/>
        <v>-3165686684429.6787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-3165686684429.6787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-13190361185.123661</v>
      </c>
      <c r="L4061" s="444">
        <f t="shared" ca="1" si="159"/>
        <v>-3178877045614.8022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-3178877045614.8022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-13245321023.39501</v>
      </c>
      <c r="L4062" s="444">
        <f t="shared" ca="1" si="159"/>
        <v>-3192122366638.1973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-3192122366638.1973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-13300509860.992489</v>
      </c>
      <c r="L4063" s="444">
        <f t="shared" ca="1" si="159"/>
        <v>-3205422876499.1899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-3205422876499.1899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-13355928652.079958</v>
      </c>
      <c r="L4064" s="444">
        <f t="shared" ca="1" si="159"/>
        <v>-3218778805151.27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-3218778805151.27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-13411578354.796959</v>
      </c>
      <c r="L4065" s="444">
        <f t="shared" ca="1" si="159"/>
        <v>-3232190383506.0669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-3232190383506.0669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-13467459931.275278</v>
      </c>
      <c r="L4066" s="444">
        <f t="shared" ca="1" si="159"/>
        <v>-3245657843437.3423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-3245657843437.3423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-13523574347.655592</v>
      </c>
      <c r="L4067" s="444">
        <f t="shared" ca="1" si="159"/>
        <v>-3259181417784.998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-3259181417784.998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-13579922574.104158</v>
      </c>
      <c r="L4068" s="444">
        <f t="shared" ca="1" si="159"/>
        <v>-3272761340359.1021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-3272761340359.1021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-13636505584.829592</v>
      </c>
      <c r="L4069" s="444">
        <f t="shared" ca="1" si="159"/>
        <v>-3286397845943.9316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-3286397845943.9316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-13693324358.099714</v>
      </c>
      <c r="L4070" s="444">
        <f t="shared" ca="1" si="159"/>
        <v>-3300091170302.0313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-3300091170302.0313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-13750379876.258463</v>
      </c>
      <c r="L4071" s="444">
        <f t="shared" ca="1" si="159"/>
        <v>-3313841550178.2896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-3313841550178.2896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-13807673125.742872</v>
      </c>
      <c r="L4072" s="444">
        <f t="shared" ca="1" si="159"/>
        <v>-3327649223304.0322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-3327649223304.0322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-13865205097.100134</v>
      </c>
      <c r="L4073" s="444">
        <f t="shared" ca="1" si="159"/>
        <v>-3341514428401.1323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-3341514428401.1323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-13922976785.004717</v>
      </c>
      <c r="L4074" s="444">
        <f t="shared" ca="1" si="159"/>
        <v>-3355437405186.1372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-3355437405186.1372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-13980989188.275572</v>
      </c>
      <c r="L4075" s="444">
        <f t="shared" ca="1" si="159"/>
        <v>-3369418394374.4126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-3369418394374.4126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-14039243309.893385</v>
      </c>
      <c r="L4076" s="444">
        <f t="shared" ca="1" si="159"/>
        <v>-3383457637684.3062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-3383457637684.3062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-14097740157.017942</v>
      </c>
      <c r="L4077" s="444">
        <f t="shared" ca="1" si="159"/>
        <v>-3397555377841.3242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-3397555377841.3242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-14156480741.005518</v>
      </c>
      <c r="L4078" s="444">
        <f t="shared" ca="1" si="159"/>
        <v>-3411711858582.3296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-3411711858582.3296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-14215466077.426373</v>
      </c>
      <c r="L4079" s="444">
        <f t="shared" ca="1" si="159"/>
        <v>-3425927324659.7559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-3425927324659.7559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-14274697186.082314</v>
      </c>
      <c r="L4080" s="444">
        <f t="shared" ca="1" si="159"/>
        <v>-3440202021845.8384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-3440202021845.8384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-14334175091.024328</v>
      </c>
      <c r="L4081" s="444">
        <f t="shared" ca="1" si="159"/>
        <v>-3454536196936.8628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-3454536196936.8628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-14393900820.570261</v>
      </c>
      <c r="L4082" s="444">
        <f t="shared" ca="1" si="159"/>
        <v>-3468930097757.4331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-3468930097757.4331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-14453875407.322638</v>
      </c>
      <c r="L4083" s="444">
        <f t="shared" ca="1" si="159"/>
        <v>-3483383973164.7559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-3483383973164.7559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-14514099888.186483</v>
      </c>
      <c r="L4084" s="444">
        <f t="shared" ca="1" si="159"/>
        <v>-3497898073052.9424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-3497898073052.9424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-14574575304.38726</v>
      </c>
      <c r="L4085" s="444">
        <f t="shared" ca="1" si="159"/>
        <v>-3512472648357.3296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-3512472648357.3296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-14635302701.488873</v>
      </c>
      <c r="L4086" s="444">
        <f t="shared" ca="1" si="159"/>
        <v>-3527107951058.8184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-3527107951058.8184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-14696283129.411743</v>
      </c>
      <c r="L4087" s="444">
        <f t="shared" ca="1" si="159"/>
        <v>-3541804234188.23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-3541804234188.23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-14757517642.450956</v>
      </c>
      <c r="L4088" s="444">
        <f t="shared" ref="L4088:L4342" ca="1" si="164">I4088-J4088+K4088</f>
        <v>-3556561751830.6812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-3556561751830.6812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-14819007299.294504</v>
      </c>
      <c r="L4089" s="444">
        <f t="shared" ca="1" si="164"/>
        <v>-3571380759129.9756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-3571380759129.9756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-14880753163.041565</v>
      </c>
      <c r="L4090" s="444">
        <f t="shared" ca="1" si="164"/>
        <v>-3586261512293.0171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-3586261512293.0171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-14942756301.220907</v>
      </c>
      <c r="L4091" s="444">
        <f t="shared" ca="1" si="164"/>
        <v>-3601204268594.2378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-3601204268594.2378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-15005017785.809324</v>
      </c>
      <c r="L4092" s="444">
        <f t="shared" ca="1" si="164"/>
        <v>-3616209286380.0469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-3616209286380.0469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-15067538693.250195</v>
      </c>
      <c r="L4093" s="444">
        <f t="shared" ca="1" si="164"/>
        <v>-3631276825073.2969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-3631276825073.2969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-15130320104.472071</v>
      </c>
      <c r="L4094" s="444">
        <f t="shared" ca="1" si="164"/>
        <v>-3646407145177.769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-3646407145177.769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-15193363104.90737</v>
      </c>
      <c r="L4095" s="444">
        <f t="shared" ca="1" si="164"/>
        <v>-3661600508282.6763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-3661600508282.6763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-15256668784.511148</v>
      </c>
      <c r="L4096" s="444">
        <f t="shared" ca="1" si="164"/>
        <v>-3676857177067.1875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-3676857177067.1875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-15320238237.779947</v>
      </c>
      <c r="L4097" s="444">
        <f t="shared" ca="1" si="164"/>
        <v>-3692177415304.9673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-3692177415304.9673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-15384072563.770697</v>
      </c>
      <c r="L4098" s="444">
        <f t="shared" ca="1" si="164"/>
        <v>-3707561487868.7378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-3707561487868.7378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-15448172866.119741</v>
      </c>
      <c r="L4099" s="444">
        <f t="shared" ca="1" si="164"/>
        <v>-3723009660734.8574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-3723009660734.8574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-15512540253.061905</v>
      </c>
      <c r="L4100" s="444">
        <f t="shared" ca="1" si="164"/>
        <v>-3738522200987.9194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-3738522200987.9194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-15577175837.449667</v>
      </c>
      <c r="L4101" s="444">
        <f t="shared" ca="1" si="164"/>
        <v>-3754099376825.3691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-3754099376825.3691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-15642080736.772371</v>
      </c>
      <c r="L4102" s="444">
        <f t="shared" ca="1" si="164"/>
        <v>-3769741457562.1416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-3769741457562.1416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-15707256073.175592</v>
      </c>
      <c r="L4103" s="444">
        <f t="shared" ca="1" si="164"/>
        <v>-3785448713635.3174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-3785448713635.3174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-15772702973.480492</v>
      </c>
      <c r="L4104" s="444">
        <f t="shared" ca="1" si="164"/>
        <v>-3801221416608.7979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-3801221416608.7979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-15838422569.203323</v>
      </c>
      <c r="L4105" s="444">
        <f t="shared" ca="1" si="164"/>
        <v>-3817059839178.001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-3817059839178.001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-15904415996.575005</v>
      </c>
      <c r="L4106" s="444">
        <f t="shared" ca="1" si="164"/>
        <v>-3832964255174.5762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-3832964255174.5762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-15970684396.560734</v>
      </c>
      <c r="L4107" s="444">
        <f t="shared" ca="1" si="164"/>
        <v>-3848934939571.1367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-3848934939571.1367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-16037228914.879736</v>
      </c>
      <c r="L4108" s="444">
        <f t="shared" ca="1" si="164"/>
        <v>-3864972168486.0166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-3864972168486.0166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-16104050702.025068</v>
      </c>
      <c r="L4109" s="444">
        <f t="shared" ca="1" si="164"/>
        <v>-3881076219188.0415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-3881076219188.0415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-16171150913.283504</v>
      </c>
      <c r="L4110" s="444">
        <f t="shared" ca="1" si="164"/>
        <v>-3897247370101.3252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-3897247370101.3252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-16238530708.75552</v>
      </c>
      <c r="L4111" s="444">
        <f t="shared" ca="1" si="164"/>
        <v>-3913485900810.0806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-3913485900810.0806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-16306191253.375338</v>
      </c>
      <c r="L4112" s="444">
        <f t="shared" ca="1" si="164"/>
        <v>-3929792092063.4561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-3929792092063.4561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-16374133716.931067</v>
      </c>
      <c r="L4113" s="444">
        <f t="shared" ca="1" si="164"/>
        <v>-3946166225780.3872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-3946166225780.3872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-16442359274.084948</v>
      </c>
      <c r="L4114" s="444">
        <f t="shared" ca="1" si="164"/>
        <v>-3962608585054.4722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-3962608585054.4722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-16510869104.393633</v>
      </c>
      <c r="L4115" s="444">
        <f t="shared" ca="1" si="164"/>
        <v>-3979119454158.8657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-3979119454158.8657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-16579664392.328608</v>
      </c>
      <c r="L4116" s="444">
        <f t="shared" ca="1" si="164"/>
        <v>-3995699118551.1943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-3995699118551.1943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-16648746327.296644</v>
      </c>
      <c r="L4117" s="444">
        <f t="shared" ca="1" si="164"/>
        <v>-4012347864878.4912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-4012347864878.4912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-16718116103.660379</v>
      </c>
      <c r="L4118" s="444">
        <f t="shared" ca="1" si="164"/>
        <v>-4029065980982.1514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-4029065980982.1514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-16787774920.758965</v>
      </c>
      <c r="L4119" s="444">
        <f t="shared" ca="1" si="164"/>
        <v>-4045853755902.9102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-4045853755902.9102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-16857723982.928793</v>
      </c>
      <c r="L4120" s="444">
        <f t="shared" ca="1" si="164"/>
        <v>-4062711479885.8389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-4062711479885.8389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-16927964499.524328</v>
      </c>
      <c r="L4121" s="444">
        <f t="shared" ca="1" si="164"/>
        <v>-4079639444385.3633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-4079639444385.3633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-16998497684.939013</v>
      </c>
      <c r="L4122" s="444">
        <f t="shared" ca="1" si="164"/>
        <v>-4096637942070.3022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-4096637942070.3022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-17069324758.626261</v>
      </c>
      <c r="L4123" s="444">
        <f t="shared" ca="1" si="164"/>
        <v>-4113707266828.9287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-4113707266828.9287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-17140446945.120535</v>
      </c>
      <c r="L4124" s="444">
        <f t="shared" ca="1" si="164"/>
        <v>-4130847713774.0493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-4130847713774.0493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-17211865474.05854</v>
      </c>
      <c r="L4125" s="444">
        <f t="shared" ca="1" si="164"/>
        <v>-4148059579248.1079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-4148059579248.1079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-17283581580.200451</v>
      </c>
      <c r="L4126" s="444">
        <f t="shared" ca="1" si="164"/>
        <v>-4165343160828.3086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-4165343160828.3086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-17355596503.451286</v>
      </c>
      <c r="L4127" s="444">
        <f t="shared" ca="1" si="164"/>
        <v>-4182698757331.7598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-4182698757331.7598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-17427911488.882332</v>
      </c>
      <c r="L4128" s="444">
        <f t="shared" ca="1" si="164"/>
        <v>-4200126668820.6421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-4200126668820.6421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-17500527786.752674</v>
      </c>
      <c r="L4129" s="444">
        <f t="shared" ca="1" si="164"/>
        <v>-4217627196607.3945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-4217627196607.3945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-17573446652.530811</v>
      </c>
      <c r="L4130" s="444">
        <f t="shared" ca="1" si="164"/>
        <v>-4235200643259.9253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-4235200643259.9253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-17646669346.916355</v>
      </c>
      <c r="L4131" s="444">
        <f t="shared" ca="1" si="164"/>
        <v>-4252847312606.8418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-4252847312606.8418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-17720197135.861843</v>
      </c>
      <c r="L4132" s="444">
        <f t="shared" ca="1" si="164"/>
        <v>-4270567509742.7036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-4270567509742.7036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-17794031290.594597</v>
      </c>
      <c r="L4133" s="444">
        <f t="shared" ca="1" si="164"/>
        <v>-4288361541033.2983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-4288361541033.2983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-17868173087.638741</v>
      </c>
      <c r="L4134" s="444">
        <f t="shared" ca="1" si="164"/>
        <v>-4306229714120.937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-4306229714120.937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-17942623808.837238</v>
      </c>
      <c r="L4135" s="444">
        <f t="shared" ca="1" si="164"/>
        <v>-4324172337929.7744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-4324172337929.7744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-18017384741.374058</v>
      </c>
      <c r="L4136" s="444">
        <f t="shared" ca="1" si="164"/>
        <v>-4342189722671.1484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-4342189722671.1484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-18092457177.796448</v>
      </c>
      <c r="L4137" s="444">
        <f t="shared" ca="1" si="164"/>
        <v>-4360282179848.9448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-4360282179848.9448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-18167842416.03727</v>
      </c>
      <c r="L4138" s="444">
        <f t="shared" ca="1" si="164"/>
        <v>-4378450022264.9819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-4378450022264.9819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-18243541759.437424</v>
      </c>
      <c r="L4139" s="444">
        <f t="shared" ca="1" si="164"/>
        <v>-4396693564024.4194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-4396693564024.4194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-18319556516.768417</v>
      </c>
      <c r="L4140" s="444">
        <f t="shared" ca="1" si="164"/>
        <v>-4415013120541.1875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-4415013120541.1875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-18395888002.254948</v>
      </c>
      <c r="L4141" s="444">
        <f t="shared" ca="1" si="164"/>
        <v>-4433409008543.4424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-4433409008543.4424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-18472537535.597675</v>
      </c>
      <c r="L4142" s="444">
        <f t="shared" ca="1" si="164"/>
        <v>-4451881546079.04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-4451881546079.04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-18549506441.995998</v>
      </c>
      <c r="L4143" s="444">
        <f t="shared" ca="1" si="164"/>
        <v>-4470431052521.0361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-4470431052521.0361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-18626796052.170982</v>
      </c>
      <c r="L4144" s="444">
        <f t="shared" ca="1" si="164"/>
        <v>-4489057848573.207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-4489057848573.207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-18704407702.388363</v>
      </c>
      <c r="L4145" s="444">
        <f t="shared" ca="1" si="164"/>
        <v>-4507762256275.5957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-4507762256275.5957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-18782342734.481647</v>
      </c>
      <c r="L4146" s="444">
        <f t="shared" ca="1" si="164"/>
        <v>-4526544599010.0771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-4526544599010.0771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-18860602495.87532</v>
      </c>
      <c r="L4147" s="444">
        <f t="shared" ca="1" si="164"/>
        <v>-4545405201505.9521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-4545405201505.9521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-18939188339.608135</v>
      </c>
      <c r="L4148" s="444">
        <f t="shared" ca="1" si="164"/>
        <v>-4564344389845.5605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-4564344389845.5605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-19018101624.356503</v>
      </c>
      <c r="L4149" s="444">
        <f t="shared" ca="1" si="164"/>
        <v>-4583362491469.917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-4583362491469.917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-19097343714.457989</v>
      </c>
      <c r="L4150" s="444">
        <f t="shared" ca="1" si="164"/>
        <v>-4602459835184.375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-4602459835184.375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-19176915979.934895</v>
      </c>
      <c r="L4151" s="444">
        <f t="shared" ca="1" si="164"/>
        <v>-4621636751164.3096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-4621636751164.3096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-19256819796.517956</v>
      </c>
      <c r="L4152" s="444">
        <f t="shared" ca="1" si="164"/>
        <v>-4640893570960.8271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-4640893570960.8271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-19337056545.670113</v>
      </c>
      <c r="L4153" s="444">
        <f t="shared" ca="1" si="164"/>
        <v>-4660230627506.4971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-4660230627506.4971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-19417627614.610405</v>
      </c>
      <c r="L4154" s="444">
        <f t="shared" ca="1" si="164"/>
        <v>-4679648255121.1074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-4679648255121.1074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-19498534396.337948</v>
      </c>
      <c r="L4155" s="444">
        <f t="shared" ca="1" si="164"/>
        <v>-4699146789517.4453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-4699146789517.4453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-19579778289.656021</v>
      </c>
      <c r="L4156" s="444">
        <f t="shared" ca="1" si="164"/>
        <v>-4718726567807.1016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-4718726567807.1016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-19661360699.196255</v>
      </c>
      <c r="L4157" s="444">
        <f t="shared" ca="1" si="164"/>
        <v>-4738387928506.2979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-4738387928506.2979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-19743283035.442909</v>
      </c>
      <c r="L4158" s="444">
        <f t="shared" ca="1" si="164"/>
        <v>-4758131211541.7412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-4758131211541.7412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-19825546714.757256</v>
      </c>
      <c r="L4159" s="444">
        <f t="shared" ca="1" si="164"/>
        <v>-4777956758256.498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-4777956758256.498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-19908153159.402077</v>
      </c>
      <c r="L4160" s="444">
        <f t="shared" ca="1" si="164"/>
        <v>-4797864911415.9004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-4797864911415.9004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-19991103797.56625</v>
      </c>
      <c r="L4161" s="444">
        <f t="shared" ca="1" si="164"/>
        <v>-4817856015213.4668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-4817856015213.4668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-20074400063.389446</v>
      </c>
      <c r="L4162" s="444">
        <f t="shared" ca="1" si="164"/>
        <v>-4837930415276.8564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-4837930415276.8564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-20158043396.9869</v>
      </c>
      <c r="L4163" s="444">
        <f t="shared" ca="1" si="164"/>
        <v>-4858088458673.8438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-4858088458673.8438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-20242035244.47435</v>
      </c>
      <c r="L4164" s="444">
        <f t="shared" ca="1" si="164"/>
        <v>-4878330493918.3184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-4878330493918.3184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-20326377057.992992</v>
      </c>
      <c r="L4165" s="444">
        <f t="shared" ca="1" si="164"/>
        <v>-4898656870976.3115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-4898656870976.3115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-20411070295.734631</v>
      </c>
      <c r="L4166" s="444">
        <f t="shared" ca="1" si="164"/>
        <v>-4919067941272.0459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-4919067941272.0459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-20496116421.966858</v>
      </c>
      <c r="L4167" s="444">
        <f t="shared" ca="1" si="164"/>
        <v>-4939564057694.0127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-4939564057694.0127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-20581516907.058388</v>
      </c>
      <c r="L4168" s="444">
        <f t="shared" ca="1" si="164"/>
        <v>-4960145574601.0713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-4960145574601.0713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-20667273227.504463</v>
      </c>
      <c r="L4169" s="444">
        <f t="shared" ca="1" si="164"/>
        <v>-4980812847828.5762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-4980812847828.5762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-20753386865.9524</v>
      </c>
      <c r="L4170" s="444">
        <f t="shared" ca="1" si="164"/>
        <v>-5001566234694.5283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-5001566234694.5283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-20839859311.2272</v>
      </c>
      <c r="L4171" s="444">
        <f t="shared" ca="1" si="164"/>
        <v>-5022406094005.7559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-5022406094005.7559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-20926692058.357315</v>
      </c>
      <c r="L4172" s="444">
        <f t="shared" ca="1" si="164"/>
        <v>-5043332786064.1133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-5043332786064.1133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-21013886608.600471</v>
      </c>
      <c r="L4173" s="444">
        <f t="shared" ca="1" si="164"/>
        <v>-5064346672672.7139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-5064346672672.7139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-21101444469.469643</v>
      </c>
      <c r="L4174" s="444">
        <f t="shared" ca="1" si="164"/>
        <v>-5085448117142.1836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-5085448117142.1836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-21189367154.759098</v>
      </c>
      <c r="L4175" s="444">
        <f t="shared" ca="1" si="164"/>
        <v>-5106637484296.9424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-5106637484296.9424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-21277656184.570595</v>
      </c>
      <c r="L4176" s="444">
        <f t="shared" ca="1" si="164"/>
        <v>-5127915140481.5127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-5127915140481.5127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-21366313085.339638</v>
      </c>
      <c r="L4177" s="444">
        <f t="shared" ca="1" si="164"/>
        <v>-5149281453566.8525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-5149281453566.8525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-21455339389.861885</v>
      </c>
      <c r="L4178" s="444">
        <f t="shared" ca="1" si="164"/>
        <v>-5170736792956.7148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-5170736792956.7148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-21544736637.319645</v>
      </c>
      <c r="L4179" s="444">
        <f t="shared" ca="1" si="164"/>
        <v>-5192281529594.0342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-5192281529594.0342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-21634506373.308475</v>
      </c>
      <c r="L4180" s="444">
        <f t="shared" ca="1" si="164"/>
        <v>-5213916035967.3428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-5213916035967.3428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-21724650149.86393</v>
      </c>
      <c r="L4181" s="444">
        <f t="shared" ca="1" si="164"/>
        <v>-5235640686117.207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-5235640686117.207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-21815169525.488361</v>
      </c>
      <c r="L4182" s="444">
        <f t="shared" ca="1" si="164"/>
        <v>-5257455855642.6953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-5257455855642.6953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-21906066065.177898</v>
      </c>
      <c r="L4183" s="444">
        <f t="shared" ca="1" si="164"/>
        <v>-5279361921707.873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-5279361921707.873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-21997341340.449471</v>
      </c>
      <c r="L4184" s="444">
        <f t="shared" ca="1" si="164"/>
        <v>-5301359263048.3223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-5301359263048.3223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-22088996929.368008</v>
      </c>
      <c r="L4185" s="444">
        <f t="shared" ca="1" si="164"/>
        <v>-5323448259977.6904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-5323448259977.6904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-22181034416.573711</v>
      </c>
      <c r="L4186" s="444">
        <f t="shared" ca="1" si="164"/>
        <v>-5345629294394.2637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-5345629294394.2637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-22273455393.309433</v>
      </c>
      <c r="L4187" s="444">
        <f t="shared" ca="1" si="164"/>
        <v>-5367902749787.5732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-5367902749787.5732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-22366261457.448223</v>
      </c>
      <c r="L4188" s="444">
        <f t="shared" ca="1" si="164"/>
        <v>-5390269011245.0215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-5390269011245.0215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-22459454213.520924</v>
      </c>
      <c r="L4189" s="444">
        <f t="shared" ca="1" si="164"/>
        <v>-5412728465458.542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-5412728465458.542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-22553035272.743923</v>
      </c>
      <c r="L4190" s="444">
        <f t="shared" ca="1" si="164"/>
        <v>-5435281500731.2861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-5435281500731.2861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-22647006253.047024</v>
      </c>
      <c r="L4191" s="444">
        <f t="shared" ca="1" si="164"/>
        <v>-5457928506984.333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-5457928506984.333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-22741368779.101387</v>
      </c>
      <c r="L4192" s="444">
        <f t="shared" ca="1" si="164"/>
        <v>-5480669875763.4346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-5480669875763.4346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-22836124482.347645</v>
      </c>
      <c r="L4193" s="444">
        <f t="shared" ca="1" si="164"/>
        <v>-5503506000245.7822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-5503506000245.7822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-22931275001.024094</v>
      </c>
      <c r="L4194" s="444">
        <f t="shared" ca="1" si="164"/>
        <v>-5526437275246.8066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-5526437275246.8066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-23026821980.195026</v>
      </c>
      <c r="L4195" s="444">
        <f t="shared" ca="1" si="164"/>
        <v>-5549464097227.002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-5549464097227.002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-23122767071.779175</v>
      </c>
      <c r="L4196" s="444">
        <f t="shared" ca="1" si="164"/>
        <v>-5572586864298.7813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-5572586864298.7813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-23219111934.578255</v>
      </c>
      <c r="L4197" s="444">
        <f t="shared" ca="1" si="164"/>
        <v>-5595805976233.3594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-5595805976233.3594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-23315858234.305664</v>
      </c>
      <c r="L4198" s="444">
        <f t="shared" ca="1" si="164"/>
        <v>-5619121834467.665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-5619121834467.665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-23413007643.615273</v>
      </c>
      <c r="L4199" s="444">
        <f t="shared" ca="1" si="164"/>
        <v>-5642534842111.2803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-5642534842111.2803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-23510561842.130333</v>
      </c>
      <c r="L4200" s="444">
        <f t="shared" ca="1" si="164"/>
        <v>-5666045403953.4102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-5666045403953.4102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-23608522516.472542</v>
      </c>
      <c r="L4201" s="444">
        <f t="shared" ca="1" si="164"/>
        <v>-5689653926469.8828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-5689653926469.8828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-23706891360.29118</v>
      </c>
      <c r="L4202" s="444">
        <f t="shared" ca="1" si="164"/>
        <v>-5713360817830.1738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-5713360817830.1738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-23805670074.292389</v>
      </c>
      <c r="L4203" s="444">
        <f t="shared" ca="1" si="164"/>
        <v>-5737166487904.4658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-5737166487904.4658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-23904860366.268608</v>
      </c>
      <c r="L4204" s="444">
        <f t="shared" ca="1" si="164"/>
        <v>-5761071348270.7344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-5761071348270.7344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-24004463951.128059</v>
      </c>
      <c r="L4205" s="444">
        <f t="shared" ca="1" si="164"/>
        <v>-5785075812221.8623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-5785075812221.8623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-24104482550.924427</v>
      </c>
      <c r="L4206" s="444">
        <f t="shared" ca="1" si="164"/>
        <v>-5809180294772.7871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-5809180294772.7871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-24204917894.886612</v>
      </c>
      <c r="L4207" s="444">
        <f t="shared" ca="1" si="164"/>
        <v>-5833385212667.6738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-5833385212667.6738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-24305771719.448639</v>
      </c>
      <c r="L4208" s="444">
        <f t="shared" ca="1" si="164"/>
        <v>-5857690984387.1221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-5857690984387.1221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-24407045768.279675</v>
      </c>
      <c r="L4209" s="444">
        <f t="shared" ca="1" si="164"/>
        <v>-5882098030155.4014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-5882098030155.4014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-24508741792.314171</v>
      </c>
      <c r="L4210" s="444">
        <f t="shared" ca="1" si="164"/>
        <v>-5906606771947.7158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-5906606771947.7158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-24610861549.78215</v>
      </c>
      <c r="L4211" s="444">
        <f t="shared" ca="1" si="164"/>
        <v>-5931217633497.498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-5931217633497.498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-24713406806.239574</v>
      </c>
      <c r="L4212" s="444">
        <f t="shared" ca="1" si="164"/>
        <v>-5955931040303.7373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-5955931040303.7373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-24816379334.598904</v>
      </c>
      <c r="L4213" s="444">
        <f t="shared" ca="1" si="164"/>
        <v>-5980747419638.3359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-5980747419638.3359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-24919780915.159733</v>
      </c>
      <c r="L4214" s="444">
        <f t="shared" ca="1" si="164"/>
        <v>-6005667200553.4961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-6005667200553.4961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-25023613335.639568</v>
      </c>
      <c r="L4215" s="444">
        <f t="shared" ca="1" si="164"/>
        <v>-6030690813889.1357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-6030690813889.1357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-25127878391.204731</v>
      </c>
      <c r="L4216" s="444">
        <f t="shared" ca="1" si="164"/>
        <v>-6055818692280.3408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-6055818692280.3408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-25232577884.501419</v>
      </c>
      <c r="L4217" s="444">
        <f t="shared" ca="1" si="164"/>
        <v>-6081051270164.8418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-6081051270164.8418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-25337713625.68684</v>
      </c>
      <c r="L4218" s="444">
        <f t="shared" ca="1" si="164"/>
        <v>-6106388983790.5283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-6106388983790.5283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-25443287432.460533</v>
      </c>
      <c r="L4219" s="444">
        <f t="shared" ca="1" si="164"/>
        <v>-6131832271222.9893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-6131832271222.9893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-25549301130.095787</v>
      </c>
      <c r="L4220" s="444">
        <f t="shared" ca="1" si="164"/>
        <v>-6157381572353.085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-6157381572353.085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-25655756551.471188</v>
      </c>
      <c r="L4221" s="444">
        <f t="shared" ca="1" si="164"/>
        <v>-6183037328904.5557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-6183037328904.5557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-25762655537.102314</v>
      </c>
      <c r="L4222" s="444">
        <f t="shared" ca="1" si="164"/>
        <v>-6208799984441.6582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-6208799984441.6582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-25869999935.173576</v>
      </c>
      <c r="L4223" s="444">
        <f t="shared" ca="1" si="164"/>
        <v>-6234669984376.832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-6234669984376.832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-25977791601.570133</v>
      </c>
      <c r="L4224" s="444">
        <f t="shared" ca="1" si="164"/>
        <v>-6260647775978.4023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-6260647775978.4023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-26086032399.910011</v>
      </c>
      <c r="L4225" s="444">
        <f t="shared" ca="1" si="164"/>
        <v>-6286733808378.3125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-6286733808378.3125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-26194724201.576302</v>
      </c>
      <c r="L4226" s="444">
        <f t="shared" ca="1" si="164"/>
        <v>-6312928532579.8887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-6312928532579.8887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-26303868885.749535</v>
      </c>
      <c r="L4227" s="444">
        <f t="shared" ca="1" si="164"/>
        <v>-6339232401465.6387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-6339232401465.6387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-26413468339.440163</v>
      </c>
      <c r="L4228" s="444">
        <f t="shared" ca="1" si="164"/>
        <v>-6365645869805.0791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-6365645869805.0791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-26523524457.521164</v>
      </c>
      <c r="L4229" s="444">
        <f t="shared" ca="1" si="164"/>
        <v>-6392169394262.6006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-6392169394262.6006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-26634039142.760834</v>
      </c>
      <c r="L4230" s="444">
        <f t="shared" ca="1" si="164"/>
        <v>-6418803433405.3613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-6418803433405.3613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-26745014305.855671</v>
      </c>
      <c r="L4231" s="444">
        <f t="shared" ca="1" si="164"/>
        <v>-6445548447711.2168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-6445548447711.2168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-26856451865.463402</v>
      </c>
      <c r="L4232" s="444">
        <f t="shared" ca="1" si="164"/>
        <v>-6472404899576.6807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-6472404899576.6807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-26968353748.236168</v>
      </c>
      <c r="L4233" s="444">
        <f t="shared" ca="1" si="164"/>
        <v>-6499373253324.917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-6499373253324.917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-27080721888.853821</v>
      </c>
      <c r="L4234" s="444">
        <f t="shared" ca="1" si="164"/>
        <v>-6526453975213.7705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-6526453975213.7705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-27193558230.057377</v>
      </c>
      <c r="L4235" s="444">
        <f t="shared" ca="1" si="164"/>
        <v>-6553647533443.8281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-6553647533443.8281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-27306864722.682617</v>
      </c>
      <c r="L4236" s="444">
        <f t="shared" ca="1" si="164"/>
        <v>-6580954398166.5107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-6580954398166.5107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-27420643325.693794</v>
      </c>
      <c r="L4237" s="444">
        <f t="shared" ca="1" si="164"/>
        <v>-6608375041492.2041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-6608375041492.2041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-27534896006.217518</v>
      </c>
      <c r="L4238" s="444">
        <f t="shared" ca="1" si="164"/>
        <v>-6635909937498.4219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-6635909937498.4219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-27649624739.576756</v>
      </c>
      <c r="L4239" s="444">
        <f t="shared" ca="1" si="164"/>
        <v>-6663559562237.999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-6663559562237.999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-27764831509.324997</v>
      </c>
      <c r="L4240" s="444">
        <f t="shared" ca="1" si="164"/>
        <v>-6691324393747.3242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-6691324393747.3242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-27880518307.280518</v>
      </c>
      <c r="L4241" s="444">
        <f t="shared" ca="1" si="164"/>
        <v>-6719204912054.6045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-6719204912054.6045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-27996687133.560852</v>
      </c>
      <c r="L4242" s="444">
        <f t="shared" ca="1" si="164"/>
        <v>-6747201599188.165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-6747201599188.165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-28113339996.617355</v>
      </c>
      <c r="L4243" s="444">
        <f t="shared" ca="1" si="164"/>
        <v>-6775314939184.7822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-6775314939184.7822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-28230478913.269924</v>
      </c>
      <c r="L4244" s="444">
        <f t="shared" ca="1" si="164"/>
        <v>-6803545418098.0518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-6803545418098.0518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-28348105908.741882</v>
      </c>
      <c r="L4245" s="444">
        <f t="shared" ca="1" si="164"/>
        <v>-6831893524006.7939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-6831893524006.7939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-28466223016.694973</v>
      </c>
      <c r="L4246" s="444">
        <f t="shared" ca="1" si="164"/>
        <v>-6860359747023.4893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-6860359747023.4893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-28584832279.264538</v>
      </c>
      <c r="L4247" s="444">
        <f t="shared" ca="1" si="164"/>
        <v>-6888944579302.7539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-6888944579302.7539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-28703935747.094803</v>
      </c>
      <c r="L4248" s="444">
        <f t="shared" ca="1" si="164"/>
        <v>-6917648515049.8486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-6917648515049.8486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-28823535479.374371</v>
      </c>
      <c r="L4249" s="444">
        <f t="shared" ca="1" si="164"/>
        <v>-6946472050529.2227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-6946472050529.2227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-28943633543.871758</v>
      </c>
      <c r="L4250" s="444">
        <f t="shared" ca="1" si="164"/>
        <v>-6975415684073.0947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-6975415684073.0947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-29064232016.971222</v>
      </c>
      <c r="L4251" s="444">
        <f t="shared" ca="1" si="164"/>
        <v>-7004479916090.0664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-7004479916090.0664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-29185332983.708607</v>
      </c>
      <c r="L4252" s="444">
        <f t="shared" ca="1" si="164"/>
        <v>-7033665249073.7754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-7033665249073.7754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-29306938537.807392</v>
      </c>
      <c r="L4253" s="444">
        <f t="shared" ca="1" si="164"/>
        <v>-7062972187611.583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-7062972187611.583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-29429050781.714928</v>
      </c>
      <c r="L4254" s="444">
        <f t="shared" ca="1" si="164"/>
        <v>-7092401238393.2979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-7092401238393.2979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-29551671826.638741</v>
      </c>
      <c r="L4255" s="444">
        <f t="shared" ca="1" si="164"/>
        <v>-7121952910219.9365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-7121952910219.9365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-29674803792.583069</v>
      </c>
      <c r="L4256" s="444">
        <f t="shared" ca="1" si="164"/>
        <v>-7151627714012.5195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-7151627714012.5195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-29798448808.385498</v>
      </c>
      <c r="L4257" s="444">
        <f t="shared" ca="1" si="164"/>
        <v>-7181426162820.9053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-7181426162820.9053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-29922609011.753769</v>
      </c>
      <c r="L4258" s="444">
        <f t="shared" ca="1" si="164"/>
        <v>-7211348771832.6592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-7211348771832.6592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-30047286549.30275</v>
      </c>
      <c r="L4259" s="444">
        <f t="shared" ca="1" si="164"/>
        <v>-7241396058381.9619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-7241396058381.9619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-30172483576.591507</v>
      </c>
      <c r="L4260" s="444">
        <f t="shared" ca="1" si="164"/>
        <v>-7271568541958.5537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-7271568541958.5537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-30298202258.160645</v>
      </c>
      <c r="L4261" s="444">
        <f t="shared" ca="1" si="164"/>
        <v>-7301866744216.7148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-7301866744216.7148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-30424444767.569645</v>
      </c>
      <c r="L4262" s="444">
        <f t="shared" ca="1" si="164"/>
        <v>-7332291188984.2842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-7332291188984.2842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-30551213287.434521</v>
      </c>
      <c r="L4263" s="444">
        <f t="shared" ca="1" si="164"/>
        <v>-7362842402271.7188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-7362842402271.7188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-30678510009.465488</v>
      </c>
      <c r="L4264" s="444">
        <f t="shared" ca="1" si="164"/>
        <v>-7393520912281.1846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-7393520912281.1846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-30806337134.504936</v>
      </c>
      <c r="L4265" s="444">
        <f t="shared" ca="1" si="164"/>
        <v>-7424327249415.6895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-7424327249415.6895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-30934696872.565369</v>
      </c>
      <c r="L4266" s="444">
        <f t="shared" ca="1" si="164"/>
        <v>-7455261946288.2549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-7455261946288.2549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-31063591442.867733</v>
      </c>
      <c r="L4267" s="444">
        <f t="shared" ca="1" si="164"/>
        <v>-7486325537731.123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-7486325537731.123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-31193023073.879681</v>
      </c>
      <c r="L4268" s="444">
        <f t="shared" ca="1" si="164"/>
        <v>-7517518560805.0029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-7517518560805.0029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-31322994003.354176</v>
      </c>
      <c r="L4269" s="444">
        <f t="shared" ca="1" si="164"/>
        <v>-7548841554808.3574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-7548841554808.3574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-31453506478.368156</v>
      </c>
      <c r="L4270" s="444">
        <f t="shared" ca="1" si="164"/>
        <v>-7580295061286.7256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-7580295061286.7256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-31584562755.361355</v>
      </c>
      <c r="L4271" s="444">
        <f t="shared" ca="1" si="164"/>
        <v>-7611879624042.0869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-7611879624042.0869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-31716165100.175362</v>
      </c>
      <c r="L4272" s="444">
        <f t="shared" ca="1" si="164"/>
        <v>-7643595789142.2627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-7643595789142.2627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-31848315788.092762</v>
      </c>
      <c r="L4273" s="444">
        <f t="shared" ca="1" si="164"/>
        <v>-7675444104930.3555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-7675444104930.3555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-31981017103.87648</v>
      </c>
      <c r="L4274" s="444">
        <f t="shared" ca="1" si="164"/>
        <v>-7707425122034.2324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-7707425122034.2324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-32114271341.809296</v>
      </c>
      <c r="L4275" s="444">
        <f t="shared" ca="1" si="164"/>
        <v>-7739539393376.042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-7739539393376.042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-32248080805.733509</v>
      </c>
      <c r="L4276" s="444">
        <f t="shared" ca="1" si="164"/>
        <v>-7771787474181.7754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-7771787474181.7754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-32382447809.090729</v>
      </c>
      <c r="L4277" s="444">
        <f t="shared" ca="1" si="164"/>
        <v>-7804169921990.8662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-7804169921990.8662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-32517374674.961945</v>
      </c>
      <c r="L4278" s="444">
        <f t="shared" ca="1" si="164"/>
        <v>-7836687296665.8281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-7836687296665.8281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-32652863736.10762</v>
      </c>
      <c r="L4279" s="444">
        <f t="shared" ca="1" si="164"/>
        <v>-7869340160401.9355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-7869340160401.9355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-32788917335.008064</v>
      </c>
      <c r="L4280" s="444">
        <f t="shared" ca="1" si="164"/>
        <v>-7902129077736.9434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-7902129077736.9434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-32925537823.903931</v>
      </c>
      <c r="L4281" s="444">
        <f t="shared" ca="1" si="164"/>
        <v>-7935054615560.8477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-7935054615560.8477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-33062727564.836864</v>
      </c>
      <c r="L4282" s="444">
        <f t="shared" ca="1" si="164"/>
        <v>-7968117343125.6846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-7968117343125.6846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-33200488929.690353</v>
      </c>
      <c r="L4283" s="444">
        <f t="shared" ca="1" si="164"/>
        <v>-8001317832055.375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-8001317832055.375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-33338824300.230728</v>
      </c>
      <c r="L4284" s="444">
        <f t="shared" ca="1" si="164"/>
        <v>-8034656656355.6055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-8034656656355.6055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-33477736068.148357</v>
      </c>
      <c r="L4285" s="444">
        <f t="shared" ca="1" si="164"/>
        <v>-8068134392423.7539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-8068134392423.7539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-33617226635.09898</v>
      </c>
      <c r="L4286" s="444">
        <f t="shared" ca="1" si="164"/>
        <v>-8101751619058.8525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-8101751619058.8525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-33757298412.745224</v>
      </c>
      <c r="L4287" s="444">
        <f t="shared" ca="1" si="164"/>
        <v>-8135508917471.5977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-8135508917471.5977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-33897953822.798325</v>
      </c>
      <c r="L4288" s="444">
        <f t="shared" ca="1" si="164"/>
        <v>-8169406871294.3955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-8169406871294.3955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-34039195297.059978</v>
      </c>
      <c r="L4289" s="444">
        <f t="shared" ca="1" si="164"/>
        <v>-8203446066591.4551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-8203446066591.4551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-34181025277.464397</v>
      </c>
      <c r="L4290" s="444">
        <f t="shared" ca="1" si="164"/>
        <v>-8237627091868.9199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-8237627091868.9199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-34323446216.120495</v>
      </c>
      <c r="L4291" s="444">
        <f t="shared" ca="1" si="164"/>
        <v>-8271950538085.04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-8271950538085.04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-34466460575.354332</v>
      </c>
      <c r="L4292" s="444">
        <f t="shared" ca="1" si="164"/>
        <v>-8306416998660.3945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-8306416998660.3945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-34610070827.75164</v>
      </c>
      <c r="L4293" s="444">
        <f t="shared" ca="1" si="164"/>
        <v>-8341027069488.1465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-8341027069488.1465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-34754279456.200607</v>
      </c>
      <c r="L4294" s="444">
        <f t="shared" ca="1" si="164"/>
        <v>-8375781348944.3467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-8375781348944.3467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-34899088953.934776</v>
      </c>
      <c r="L4295" s="444">
        <f t="shared" ca="1" si="164"/>
        <v>-8410680437898.2813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-8410680437898.2813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-35044501824.576172</v>
      </c>
      <c r="L4296" s="444">
        <f t="shared" ca="1" si="164"/>
        <v>-8445724939722.8574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-8445724939722.8574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-35190520582.178574</v>
      </c>
      <c r="L4297" s="444">
        <f t="shared" ca="1" si="164"/>
        <v>-8480915460305.0361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-8480915460305.0361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-35337147751.270981</v>
      </c>
      <c r="L4298" s="444">
        <f t="shared" ca="1" si="164"/>
        <v>-8516252608056.3066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-8516252608056.3066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-35484385866.901283</v>
      </c>
      <c r="L4299" s="444">
        <f t="shared" ca="1" si="164"/>
        <v>-8551736993923.208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-8551736993923.208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-35632237474.680031</v>
      </c>
      <c r="L4300" s="444">
        <f t="shared" ca="1" si="164"/>
        <v>-8587369231397.8877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-8587369231397.8877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-35780705130.824532</v>
      </c>
      <c r="L4301" s="444">
        <f t="shared" ca="1" si="164"/>
        <v>-8623149936528.7119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-8623149936528.7119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-35929791402.202965</v>
      </c>
      <c r="L4302" s="444">
        <f t="shared" ca="1" si="164"/>
        <v>-8659079727930.915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-8659079727930.915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-36079498866.378815</v>
      </c>
      <c r="L4303" s="444">
        <f t="shared" ca="1" si="164"/>
        <v>-8695159226797.2939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-8695159226797.2939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-36229830111.655388</v>
      </c>
      <c r="L4304" s="444">
        <f t="shared" ca="1" si="164"/>
        <v>-8731389056908.9492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-8731389056908.9492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-36380787737.120621</v>
      </c>
      <c r="L4305" s="444">
        <f t="shared" ca="1" si="164"/>
        <v>-8767769844646.0703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-8767769844646.0703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-36532374352.691956</v>
      </c>
      <c r="L4306" s="444">
        <f t="shared" ca="1" si="164"/>
        <v>-8804302218998.7617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-8804302218998.7617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-36684592579.161507</v>
      </c>
      <c r="L4307" s="444">
        <f t="shared" ca="1" si="164"/>
        <v>-8840986811577.9238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-8840986811577.9238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-36837445048.241348</v>
      </c>
      <c r="L4308" s="444">
        <f t="shared" ca="1" si="164"/>
        <v>-8877824256626.166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-8877824256626.166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-36990934402.609024</v>
      </c>
      <c r="L4309" s="444">
        <f t="shared" ca="1" si="164"/>
        <v>-8914815191028.7754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-8914815191028.7754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-37145063295.953232</v>
      </c>
      <c r="L4310" s="444">
        <f t="shared" ca="1" si="164"/>
        <v>-8951960254324.7285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-8951960254324.7285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-37299834393.019699</v>
      </c>
      <c r="L4311" s="444">
        <f t="shared" ca="1" si="164"/>
        <v>-8989260088717.748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-8989260088717.748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-37455250369.65728</v>
      </c>
      <c r="L4312" s="444">
        <f t="shared" ca="1" si="164"/>
        <v>-9026715339087.4063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-9026715339087.4063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-37611313912.864189</v>
      </c>
      <c r="L4313" s="444">
        <f t="shared" ca="1" si="164"/>
        <v>-9064326653000.2695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-9064326653000.2695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-37768027720.834457</v>
      </c>
      <c r="L4314" s="444">
        <f t="shared" ca="1" si="164"/>
        <v>-9102094680721.1035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-9102094680721.1035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-37925394503.004601</v>
      </c>
      <c r="L4315" s="444">
        <f t="shared" ca="1" si="164"/>
        <v>-9140020075224.1074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-9140020075224.1074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-38083416980.100449</v>
      </c>
      <c r="L4316" s="444">
        <f t="shared" ca="1" si="164"/>
        <v>-9178103492204.207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-9178103492204.207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-38242097884.184196</v>
      </c>
      <c r="L4317" s="444">
        <f t="shared" ca="1" si="164"/>
        <v>-9216345590088.3906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-9216345590088.3906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-38401439958.70163</v>
      </c>
      <c r="L4318" s="444">
        <f t="shared" ca="1" si="164"/>
        <v>-9254747030047.0918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-9254747030047.0918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-38561445958.529549</v>
      </c>
      <c r="L4319" s="444">
        <f t="shared" ca="1" si="164"/>
        <v>-9293308476005.6211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-9293308476005.6211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-38722118650.023422</v>
      </c>
      <c r="L4320" s="444">
        <f t="shared" ca="1" si="164"/>
        <v>-9332030594655.6445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-9332030594655.6445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-38883460811.065186</v>
      </c>
      <c r="L4321" s="444">
        <f t="shared" ca="1" si="164"/>
        <v>-9370914055466.709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-9370914055466.709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-39045475231.11129</v>
      </c>
      <c r="L4322" s="444">
        <f t="shared" ca="1" si="164"/>
        <v>-9409959530697.8203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-9409959530697.8203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-39208164711.240921</v>
      </c>
      <c r="L4323" s="444">
        <f t="shared" ca="1" si="164"/>
        <v>-9449167695409.0605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-9449167695409.0605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-39371532064.204422</v>
      </c>
      <c r="L4324" s="444">
        <f t="shared" ca="1" si="164"/>
        <v>-9488539227473.2656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-9488539227473.2656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-39535580114.471939</v>
      </c>
      <c r="L4325" s="444">
        <f t="shared" ca="1" si="164"/>
        <v>-9528074807587.7383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-9528074807587.7383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-39700311698.282242</v>
      </c>
      <c r="L4326" s="444">
        <f t="shared" ca="1" si="164"/>
        <v>-9567775119286.0215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-9567775119286.0215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-39865729663.691757</v>
      </c>
      <c r="L4327" s="444">
        <f t="shared" ca="1" si="164"/>
        <v>-9607640848949.7129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-9607640848949.7129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-40031836870.623802</v>
      </c>
      <c r="L4328" s="444">
        <f t="shared" ca="1" si="164"/>
        <v>-9647672685820.3359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-9647672685820.3359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-40198636190.918068</v>
      </c>
      <c r="L4329" s="444">
        <f t="shared" ca="1" si="164"/>
        <v>-9687871322011.2539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-9687871322011.2539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-40366130508.380226</v>
      </c>
      <c r="L4330" s="444">
        <f t="shared" ca="1" si="164"/>
        <v>-9728237452519.6348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-9728237452519.6348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-40534322718.83181</v>
      </c>
      <c r="L4331" s="444">
        <f t="shared" ca="1" si="164"/>
        <v>-9768771775238.4668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-9768771775238.4668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-40703215730.160278</v>
      </c>
      <c r="L4332" s="444">
        <f t="shared" ca="1" si="164"/>
        <v>-9809474990968.627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-9809474990968.627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-40872812462.369278</v>
      </c>
      <c r="L4333" s="444">
        <f t="shared" ca="1" si="164"/>
        <v>-9850347803430.9961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-9850347803430.9961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-41043115847.62915</v>
      </c>
      <c r="L4334" s="444">
        <f t="shared" ca="1" si="164"/>
        <v>-9891390919278.625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-9891390919278.625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-41214128830.327606</v>
      </c>
      <c r="L4335" s="444">
        <f t="shared" ca="1" si="164"/>
        <v>-9932605048108.9531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-9932605048108.9531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-41385854367.120636</v>
      </c>
      <c r="L4336" s="444">
        <f t="shared" ca="1" si="164"/>
        <v>-9973990902476.0742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-9973990902476.0742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-41558295426.983643</v>
      </c>
      <c r="L4337" s="444">
        <f t="shared" ca="1" si="164"/>
        <v>-10015549197903.059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-10015549197903.059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-41731454991.262741</v>
      </c>
      <c r="L4338" s="444">
        <f t="shared" ca="1" si="164"/>
        <v>-10057280652894.322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-10057280652894.322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-41905336053.726341</v>
      </c>
      <c r="L4339" s="444">
        <f t="shared" ca="1" si="164"/>
        <v>-10099185988948.049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-10099185988948.049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-42079941620.616867</v>
      </c>
      <c r="L4340" s="444">
        <f t="shared" ca="1" si="164"/>
        <v>-10141265930568.666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-10141265930568.666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-42255274710.702774</v>
      </c>
      <c r="L4341" s="444">
        <f t="shared" ca="1" si="164"/>
        <v>-10183521205279.369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-10183521205279.369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-42431338355.330704</v>
      </c>
      <c r="L4342" s="444">
        <f t="shared" ca="1" si="164"/>
        <v>-10225952543634.699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-10225952543634.699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-42608135598.477913</v>
      </c>
      <c r="L4343" s="444">
        <f t="shared" ref="L4343:L4597" ca="1" si="169">I4343-J4343+K4343</f>
        <v>-10268560679233.178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-10268560679233.178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-42785669496.804909</v>
      </c>
      <c r="L4344" s="444">
        <f t="shared" ca="1" si="169"/>
        <v>-10311346348729.982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-10311346348729.982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-42963943119.70826</v>
      </c>
      <c r="L4345" s="444">
        <f t="shared" ca="1" si="169"/>
        <v>-10354310291849.691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-10354310291849.691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-43142959549.373711</v>
      </c>
      <c r="L4346" s="444">
        <f t="shared" ca="1" si="169"/>
        <v>-10397453251399.064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-10397453251399.064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-43322721880.829437</v>
      </c>
      <c r="L4347" s="444">
        <f t="shared" ca="1" si="169"/>
        <v>-10440775973279.895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-10440775973279.895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-43503233221.999557</v>
      </c>
      <c r="L4348" s="444">
        <f t="shared" ca="1" si="169"/>
        <v>-10484279206501.895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-10484279206501.895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-43684496693.757896</v>
      </c>
      <c r="L4349" s="444">
        <f t="shared" ca="1" si="169"/>
        <v>-10527963703195.652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-10527963703195.652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-43866515429.981888</v>
      </c>
      <c r="L4350" s="444">
        <f t="shared" ca="1" si="169"/>
        <v>-10571830218625.635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-10571830218625.635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-44049292577.606812</v>
      </c>
      <c r="L4351" s="444">
        <f t="shared" ca="1" si="169"/>
        <v>-10615879511203.242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-10615879511203.242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-44232831296.680176</v>
      </c>
      <c r="L4352" s="444">
        <f t="shared" ca="1" si="169"/>
        <v>-10660112342499.922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-10660112342499.922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-44417134760.416344</v>
      </c>
      <c r="L4353" s="444">
        <f t="shared" ca="1" si="169"/>
        <v>-10704529477260.338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-10704529477260.338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-44602206155.251404</v>
      </c>
      <c r="L4354" s="444">
        <f t="shared" ca="1" si="169"/>
        <v>-10749131683415.59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-10749131683415.59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-44788048680.898293</v>
      </c>
      <c r="L4355" s="444">
        <f t="shared" ca="1" si="169"/>
        <v>-10793919732096.488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-10793919732096.488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-44974665550.402031</v>
      </c>
      <c r="L4356" s="444">
        <f t="shared" ca="1" si="169"/>
        <v>-10838894397646.891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-10838894397646.891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-45162059990.195374</v>
      </c>
      <c r="L4357" s="444">
        <f t="shared" ca="1" si="169"/>
        <v>-10884056457637.086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-10884056457637.086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-45350235240.154526</v>
      </c>
      <c r="L4358" s="444">
        <f t="shared" ca="1" si="169"/>
        <v>-10929406692877.24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-10929406692877.24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-45539194553.655167</v>
      </c>
      <c r="L4359" s="444">
        <f t="shared" ca="1" si="169"/>
        <v>-10974945887430.895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-10974945887430.895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-45728941197.628723</v>
      </c>
      <c r="L4360" s="444">
        <f t="shared" ca="1" si="169"/>
        <v>-11020674828628.523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-11020674828628.523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-45919478452.618851</v>
      </c>
      <c r="L4361" s="444">
        <f t="shared" ca="1" si="169"/>
        <v>-11066594307081.143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-11066594307081.143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-46110809612.838097</v>
      </c>
      <c r="L4362" s="444">
        <f t="shared" ca="1" si="169"/>
        <v>-11112705116693.98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-11112705116693.98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-46302937986.224915</v>
      </c>
      <c r="L4363" s="444">
        <f t="shared" ca="1" si="169"/>
        <v>-11159008054680.205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-11159008054680.205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-46495866894.500854</v>
      </c>
      <c r="L4364" s="444">
        <f t="shared" ca="1" si="169"/>
        <v>-11205503921574.705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-11205503921574.705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-46689599673.227936</v>
      </c>
      <c r="L4365" s="444">
        <f t="shared" ca="1" si="169"/>
        <v>-11252193521247.934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-11252193521247.934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-46884139671.866386</v>
      </c>
      <c r="L4366" s="444">
        <f t="shared" ca="1" si="169"/>
        <v>-11299077660919.801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-11299077660919.801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-47079490253.832504</v>
      </c>
      <c r="L4367" s="444">
        <f t="shared" ca="1" si="169"/>
        <v>-11346157151173.633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-11346157151173.633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-47275654796.556801</v>
      </c>
      <c r="L4368" s="444">
        <f t="shared" ca="1" si="169"/>
        <v>-11393432805970.189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-11393432805970.189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-47472636691.542458</v>
      </c>
      <c r="L4369" s="444">
        <f t="shared" ca="1" si="169"/>
        <v>-11440905442661.732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-11440905442661.732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-47670439344.423882</v>
      </c>
      <c r="L4370" s="444">
        <f t="shared" ca="1" si="169"/>
        <v>-11488575882006.156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-11488575882006.156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-47869066175.02565</v>
      </c>
      <c r="L4371" s="444">
        <f t="shared" ca="1" si="169"/>
        <v>-11536444948181.182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-11536444948181.182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-48068520617.421593</v>
      </c>
      <c r="L4372" s="444">
        <f t="shared" ca="1" si="169"/>
        <v>-11584513468798.604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-11584513468798.604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-48268806119.994179</v>
      </c>
      <c r="L4373" s="444">
        <f t="shared" ca="1" si="169"/>
        <v>-11632782274918.598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-11632782274918.598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-48469926145.494156</v>
      </c>
      <c r="L4374" s="444">
        <f t="shared" ca="1" si="169"/>
        <v>-11681252201064.092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-11681252201064.092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-48671884171.10038</v>
      </c>
      <c r="L4375" s="444">
        <f t="shared" ca="1" si="169"/>
        <v>-11729924085235.191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-11729924085235.191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-48874683688.479965</v>
      </c>
      <c r="L4376" s="444">
        <f t="shared" ca="1" si="169"/>
        <v>-11778798768923.672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-11778798768923.672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-49078328203.848633</v>
      </c>
      <c r="L4377" s="444">
        <f t="shared" ca="1" si="169"/>
        <v>-11827877097127.52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-11827877097127.52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-49282821238.031334</v>
      </c>
      <c r="L4378" s="444">
        <f t="shared" ca="1" si="169"/>
        <v>-11877159918365.551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-11877159918365.551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-49488166326.523125</v>
      </c>
      <c r="L4379" s="444">
        <f t="shared" ca="1" si="169"/>
        <v>-11926648084692.074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-11926648084692.074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-49694367019.550308</v>
      </c>
      <c r="L4380" s="444">
        <f t="shared" ca="1" si="169"/>
        <v>-11976342451711.625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-11976342451711.625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-49901426882.131767</v>
      </c>
      <c r="L4381" s="444">
        <f t="shared" ca="1" si="169"/>
        <v>-12026243878593.756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-12026243878593.756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-50109349494.140648</v>
      </c>
      <c r="L4382" s="444">
        <f t="shared" ca="1" si="169"/>
        <v>-12076353228087.896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-12076353228087.896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-50318138450.366234</v>
      </c>
      <c r="L4383" s="444">
        <f t="shared" ca="1" si="169"/>
        <v>-12126671366538.264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-12126671366538.264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-50527797360.576096</v>
      </c>
      <c r="L4384" s="444">
        <f t="shared" ca="1" si="169"/>
        <v>-12177199163898.84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-12177199163898.84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-50738329849.578499</v>
      </c>
      <c r="L4385" s="444">
        <f t="shared" ca="1" si="169"/>
        <v>-12227937493748.418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-12227937493748.418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-50949739557.285072</v>
      </c>
      <c r="L4386" s="444">
        <f t="shared" ca="1" si="169"/>
        <v>-12278887233305.703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-12278887233305.703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-51162030138.773766</v>
      </c>
      <c r="L4387" s="444">
        <f t="shared" ca="1" si="169"/>
        <v>-12330049263444.477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-12330049263444.477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-51375205264.351982</v>
      </c>
      <c r="L4388" s="444">
        <f t="shared" ca="1" si="169"/>
        <v>-12381424468708.828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-12381424468708.828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-51589268619.620117</v>
      </c>
      <c r="L4389" s="444">
        <f t="shared" ca="1" si="169"/>
        <v>-12433013737328.449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-12433013737328.449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-51804223905.535202</v>
      </c>
      <c r="L4390" s="444">
        <f t="shared" ca="1" si="169"/>
        <v>-12484817961233.984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-12484817961233.984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-52020074838.474937</v>
      </c>
      <c r="L4391" s="444">
        <f t="shared" ca="1" si="169"/>
        <v>-12536838036072.459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-12536838036072.459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-52236825150.30191</v>
      </c>
      <c r="L4392" s="444">
        <f t="shared" ca="1" si="169"/>
        <v>-12589074861222.762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-12589074861222.762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-52454478588.428177</v>
      </c>
      <c r="L4393" s="444">
        <f t="shared" ca="1" si="169"/>
        <v>-12641529339811.189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-12641529339811.189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-52673038915.879959</v>
      </c>
      <c r="L4394" s="444">
        <f t="shared" ca="1" si="169"/>
        <v>-12694202378727.07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-12694202378727.07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-52892509911.362793</v>
      </c>
      <c r="L4395" s="444">
        <f t="shared" ca="1" si="169"/>
        <v>-12747094888638.434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-12747094888638.434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-53112895369.326805</v>
      </c>
      <c r="L4396" s="444">
        <f t="shared" ca="1" si="169"/>
        <v>-12800207784007.76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-12800207784007.76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-53334199100.032333</v>
      </c>
      <c r="L4397" s="444">
        <f t="shared" ca="1" si="169"/>
        <v>-12853541983107.793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-12853541983107.793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-53556424929.615807</v>
      </c>
      <c r="L4398" s="444">
        <f t="shared" ca="1" si="169"/>
        <v>-12907098408037.408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-12907098408037.408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-53779576700.155869</v>
      </c>
      <c r="L4399" s="444">
        <f t="shared" ca="1" si="169"/>
        <v>-12960877984737.564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-12960877984737.564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-54003658269.739853</v>
      </c>
      <c r="L4400" s="444">
        <f t="shared" ca="1" si="169"/>
        <v>-13014881643007.305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-13014881643007.305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-54228673512.530434</v>
      </c>
      <c r="L4401" s="444">
        <f t="shared" ca="1" si="169"/>
        <v>-13069110316519.836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-13069110316519.836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-54454626318.832649</v>
      </c>
      <c r="L4402" s="444">
        <f t="shared" ca="1" si="169"/>
        <v>-13123564942838.668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-13123564942838.668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-54681520595.161118</v>
      </c>
      <c r="L4403" s="444">
        <f t="shared" ca="1" si="169"/>
        <v>-13178246463433.828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-13178246463433.828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-54909360264.307617</v>
      </c>
      <c r="L4404" s="444">
        <f t="shared" ca="1" si="169"/>
        <v>-13233155823698.137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-13233155823698.137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-55138149265.408905</v>
      </c>
      <c r="L4405" s="444">
        <f t="shared" ca="1" si="169"/>
        <v>-13288293972963.545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-13288293972963.545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-55367891554.014771</v>
      </c>
      <c r="L4406" s="444">
        <f t="shared" ca="1" si="169"/>
        <v>-13343661864517.561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-13343661864517.561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-55598591102.156502</v>
      </c>
      <c r="L4407" s="444">
        <f t="shared" ca="1" si="169"/>
        <v>-13399260455619.717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-13399260455619.717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-55830251898.415489</v>
      </c>
      <c r="L4408" s="444">
        <f t="shared" ca="1" si="169"/>
        <v>-13455090707518.133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-13455090707518.133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-56062877947.992218</v>
      </c>
      <c r="L4409" s="444">
        <f t="shared" ca="1" si="169"/>
        <v>-13511153585466.125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-13511153585466.125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-56296473272.77552</v>
      </c>
      <c r="L4410" s="444">
        <f t="shared" ca="1" si="169"/>
        <v>-13567450058738.9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-13567450058738.9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-56531041911.412086</v>
      </c>
      <c r="L4411" s="444">
        <f t="shared" ca="1" si="169"/>
        <v>-13623981100650.313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-13623981100650.313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-56766587919.376305</v>
      </c>
      <c r="L4412" s="444">
        <f t="shared" ca="1" si="169"/>
        <v>-13680747688569.689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-13680747688569.689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-57003115369.040375</v>
      </c>
      <c r="L4413" s="444">
        <f t="shared" ca="1" si="169"/>
        <v>-13737750803938.73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-13737750803938.73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-57240628349.74472</v>
      </c>
      <c r="L4414" s="444">
        <f t="shared" ca="1" si="169"/>
        <v>-13794991432288.475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-13794991432288.475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-57479130967.868637</v>
      </c>
      <c r="L4415" s="444">
        <f t="shared" ca="1" si="169"/>
        <v>-13852470563256.344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-13852470563256.344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-57718627346.901436</v>
      </c>
      <c r="L4416" s="444">
        <f t="shared" ca="1" si="169"/>
        <v>-13910189190603.246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-13910189190603.246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-57959121627.513527</v>
      </c>
      <c r="L4417" s="444">
        <f t="shared" ca="1" si="169"/>
        <v>-13968148312230.76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-13968148312230.76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-58200617967.628166</v>
      </c>
      <c r="L4418" s="444">
        <f t="shared" ca="1" si="169"/>
        <v>-14026348930198.389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-14026348930198.389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-58443120542.493286</v>
      </c>
      <c r="L4419" s="444">
        <f t="shared" ca="1" si="169"/>
        <v>-14084792050740.883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-14084792050740.883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-58686633544.75367</v>
      </c>
      <c r="L4420" s="444">
        <f t="shared" ca="1" si="169"/>
        <v>-14143478684285.637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-14143478684285.637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-58931161184.523483</v>
      </c>
      <c r="L4421" s="444">
        <f t="shared" ca="1" si="169"/>
        <v>-14202409845470.16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-14202409845470.16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-59176707689.459</v>
      </c>
      <c r="L4422" s="444">
        <f t="shared" ca="1" si="169"/>
        <v>-14261586553159.619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-14261586553159.619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-59423277304.831757</v>
      </c>
      <c r="L4423" s="444">
        <f t="shared" ca="1" si="169"/>
        <v>-14321009830464.451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-14321009830464.451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-59670874293.601875</v>
      </c>
      <c r="L4424" s="444">
        <f t="shared" ca="1" si="169"/>
        <v>-14380680704758.053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-14380680704758.053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-59919502936.491882</v>
      </c>
      <c r="L4425" s="444">
        <f t="shared" ca="1" si="169"/>
        <v>-14440600207694.545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-14440600207694.545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-60169167532.060593</v>
      </c>
      <c r="L4426" s="444">
        <f t="shared" ca="1" si="169"/>
        <v>-14500769375226.605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-14500769375226.605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-60419872396.777519</v>
      </c>
      <c r="L4427" s="444">
        <f t="shared" ca="1" si="169"/>
        <v>-14561189247623.383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-14561189247623.383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-60671621865.097427</v>
      </c>
      <c r="L4428" s="444">
        <f t="shared" ca="1" si="169"/>
        <v>-14621860869488.48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-14621860869488.48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-60924420289.535332</v>
      </c>
      <c r="L4429" s="444">
        <f t="shared" ca="1" si="169"/>
        <v>-14682785289778.016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-14682785289778.016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-61178272040.74173</v>
      </c>
      <c r="L4430" s="444">
        <f t="shared" ca="1" si="169"/>
        <v>-14743963561818.758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-14743963561818.758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-61433181507.578148</v>
      </c>
      <c r="L4431" s="444">
        <f t="shared" ca="1" si="169"/>
        <v>-14805396743326.336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-14805396743326.336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-61689153097.193062</v>
      </c>
      <c r="L4432" s="444">
        <f t="shared" ca="1" si="169"/>
        <v>-14867085896423.529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-14867085896423.529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-61946191235.098045</v>
      </c>
      <c r="L4433" s="444">
        <f t="shared" ca="1" si="169"/>
        <v>-14929032087658.627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-14929032087658.627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-62204300365.244278</v>
      </c>
      <c r="L4434" s="444">
        <f t="shared" ca="1" si="169"/>
        <v>-14991236388023.871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-14991236388023.871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-62463484950.099464</v>
      </c>
      <c r="L4435" s="444">
        <f t="shared" ca="1" si="169"/>
        <v>-15053699872973.971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-15053699872973.971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-62723749470.724869</v>
      </c>
      <c r="L4436" s="444">
        <f t="shared" ca="1" si="169"/>
        <v>-15116423622444.695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-15116423622444.695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-62985098426.852898</v>
      </c>
      <c r="L4437" s="444">
        <f t="shared" ca="1" si="169"/>
        <v>-15179408720871.549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-15179408720871.549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-63247536336.964775</v>
      </c>
      <c r="L4438" s="444">
        <f t="shared" ca="1" si="169"/>
        <v>-15242656257208.514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-15242656257208.514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-63511067738.368805</v>
      </c>
      <c r="L4439" s="444">
        <f t="shared" ca="1" si="169"/>
        <v>-15306167324946.883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-15306167324946.883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-63775697187.278679</v>
      </c>
      <c r="L4440" s="444">
        <f t="shared" ca="1" si="169"/>
        <v>-15369943022134.162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-15369943022134.162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-64041429258.892334</v>
      </c>
      <c r="L4441" s="444">
        <f t="shared" ca="1" si="169"/>
        <v>-15433984451393.055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-15433984451393.055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-64308268547.471069</v>
      </c>
      <c r="L4442" s="444">
        <f t="shared" ca="1" si="169"/>
        <v>-15498292719940.525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-15498292719940.525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-64576219666.418854</v>
      </c>
      <c r="L4443" s="444">
        <f t="shared" ca="1" si="169"/>
        <v>-15562868939606.943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-15562868939606.943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-64845287248.362267</v>
      </c>
      <c r="L4444" s="444">
        <f t="shared" ca="1" si="169"/>
        <v>-15627714226855.305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-15627714226855.305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-65115475945.230438</v>
      </c>
      <c r="L4445" s="444">
        <f t="shared" ca="1" si="169"/>
        <v>-15692829702800.535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-15692829702800.535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-65386790428.335556</v>
      </c>
      <c r="L4446" s="444">
        <f t="shared" ca="1" si="169"/>
        <v>-15758216493228.871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-15758216493228.871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-65659235388.453636</v>
      </c>
      <c r="L4447" s="444">
        <f t="shared" ca="1" si="169"/>
        <v>-15823875728617.324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-15823875728617.324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-65932815535.905525</v>
      </c>
      <c r="L4448" s="444">
        <f t="shared" ca="1" si="169"/>
        <v>-15889808544153.23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-15889808544153.23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-66207535600.638458</v>
      </c>
      <c r="L4449" s="444">
        <f t="shared" ca="1" si="169"/>
        <v>-15956016079753.869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-15956016079753.869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-66483400332.307785</v>
      </c>
      <c r="L4450" s="444">
        <f t="shared" ca="1" si="169"/>
        <v>-16022499480086.178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-16022499480086.178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-66760414500.35907</v>
      </c>
      <c r="L4451" s="444">
        <f t="shared" ca="1" si="169"/>
        <v>-16089259894586.537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-16089259894586.537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-67038582894.110573</v>
      </c>
      <c r="L4452" s="444">
        <f t="shared" ca="1" si="169"/>
        <v>-16156298477480.648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-16156298477480.648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-67317910322.836037</v>
      </c>
      <c r="L4453" s="444">
        <f t="shared" ca="1" si="169"/>
        <v>-16223616387803.484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-16223616387803.484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-67598401615.847839</v>
      </c>
      <c r="L4454" s="444">
        <f t="shared" ca="1" si="169"/>
        <v>-16291214789419.332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-16291214789419.332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-67880061622.580551</v>
      </c>
      <c r="L4455" s="444">
        <f t="shared" ca="1" si="169"/>
        <v>-16359094851041.912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-16359094851041.912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-68162895212.674629</v>
      </c>
      <c r="L4456" s="444">
        <f t="shared" ca="1" si="169"/>
        <v>-16427257746254.586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-16427257746254.586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-68446907276.060776</v>
      </c>
      <c r="L4457" s="444">
        <f t="shared" ca="1" si="169"/>
        <v>-16495704653530.646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-16495704653530.646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-68732102723.044357</v>
      </c>
      <c r="L4458" s="444">
        <f t="shared" ca="1" si="169"/>
        <v>-16564436756253.691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-16564436756253.691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-69018486484.390381</v>
      </c>
      <c r="L4459" s="444">
        <f t="shared" ca="1" si="169"/>
        <v>-16633455242738.082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-16633455242738.082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-69306063511.408661</v>
      </c>
      <c r="L4460" s="444">
        <f t="shared" ca="1" si="169"/>
        <v>-16702761306249.49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-16702761306249.49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-69594838776.039536</v>
      </c>
      <c r="L4461" s="444">
        <f t="shared" ca="1" si="169"/>
        <v>-16772356145025.529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-16772356145025.529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-69884817270.939697</v>
      </c>
      <c r="L4462" s="444">
        <f t="shared" ca="1" si="169"/>
        <v>-16842240962296.469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-16842240962296.469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-70176004009.568619</v>
      </c>
      <c r="L4463" s="444">
        <f t="shared" ca="1" si="169"/>
        <v>-16912416966306.037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-16912416966306.037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-70468404026.275146</v>
      </c>
      <c r="L4464" s="444">
        <f t="shared" ca="1" si="169"/>
        <v>-16982885370332.313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-16982885370332.313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-70762022376.384628</v>
      </c>
      <c r="L4465" s="444">
        <f t="shared" ca="1" si="169"/>
        <v>-17053647392708.697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-17053647392708.697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-71056864136.28624</v>
      </c>
      <c r="L4466" s="444">
        <f t="shared" ca="1" si="169"/>
        <v>-17124704256844.984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-17124704256844.984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-71352934403.520767</v>
      </c>
      <c r="L4467" s="444">
        <f t="shared" ca="1" si="169"/>
        <v>-17196057191248.506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-17196057191248.506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-71650238296.868759</v>
      </c>
      <c r="L4468" s="444">
        <f t="shared" ca="1" si="169"/>
        <v>-17267707429545.375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-17267707429545.375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-71948780956.439056</v>
      </c>
      <c r="L4469" s="444">
        <f t="shared" ca="1" si="169"/>
        <v>-17339656210501.814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-17339656210501.814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-72248567543.757553</v>
      </c>
      <c r="L4470" s="444">
        <f t="shared" ca="1" si="169"/>
        <v>-17411904778045.572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-17411904778045.572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-72549603241.856552</v>
      </c>
      <c r="L4471" s="444">
        <f t="shared" ca="1" si="169"/>
        <v>-17484454381287.43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-17484454381287.43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-72851893255.364288</v>
      </c>
      <c r="L4472" s="444">
        <f t="shared" ca="1" si="169"/>
        <v>-17557306274542.795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-17557306274542.795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-73155442810.594971</v>
      </c>
      <c r="L4473" s="444">
        <f t="shared" ca="1" si="169"/>
        <v>-17630461717353.391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-17630461717353.391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-73460257155.63913</v>
      </c>
      <c r="L4474" s="444">
        <f t="shared" ca="1" si="169"/>
        <v>-17703921974509.031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-17703921974509.031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-73766341560.4543</v>
      </c>
      <c r="L4475" s="444">
        <f t="shared" ca="1" si="169"/>
        <v>-17777688316069.484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-17777688316069.484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-74073701316.956177</v>
      </c>
      <c r="L4476" s="444">
        <f t="shared" ca="1" si="169"/>
        <v>-17851762017386.441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-17851762017386.441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-74382341739.110168</v>
      </c>
      <c r="L4477" s="444">
        <f t="shared" ca="1" si="169"/>
        <v>-17926144359125.551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-17926144359125.551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-74692268163.023132</v>
      </c>
      <c r="L4478" s="444">
        <f t="shared" ca="1" si="169"/>
        <v>-18000836627288.574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-18000836627288.574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-75003485947.035721</v>
      </c>
      <c r="L4479" s="444">
        <f t="shared" ca="1" si="169"/>
        <v>-18075840113235.609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-18075840113235.609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-75316000471.815033</v>
      </c>
      <c r="L4480" s="444">
        <f t="shared" ca="1" si="169"/>
        <v>-18151156113707.426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-18151156113707.426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-75629817140.447601</v>
      </c>
      <c r="L4481" s="444">
        <f t="shared" ca="1" si="169"/>
        <v>-18226785930847.875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-18226785930847.875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-75944941378.532806</v>
      </c>
      <c r="L4482" s="444">
        <f t="shared" ca="1" si="169"/>
        <v>-18302730872226.406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-18302730872226.406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-76261378634.276688</v>
      </c>
      <c r="L4483" s="444">
        <f t="shared" ca="1" si="169"/>
        <v>-18378992250860.684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-18378992250860.684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-76579134378.586182</v>
      </c>
      <c r="L4484" s="444">
        <f t="shared" ca="1" si="169"/>
        <v>-18455571385239.27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-18455571385239.27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-76898214105.16362</v>
      </c>
      <c r="L4485" s="444">
        <f t="shared" ca="1" si="169"/>
        <v>-18532469599344.434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-18532469599344.434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-77218623330.601807</v>
      </c>
      <c r="L4486" s="444">
        <f t="shared" ca="1" si="169"/>
        <v>-18609688222675.035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-18609688222675.035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-77540367594.479309</v>
      </c>
      <c r="L4487" s="444">
        <f t="shared" ca="1" si="169"/>
        <v>-18687228590269.516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-18687228590269.516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-77863452459.456314</v>
      </c>
      <c r="L4488" s="444">
        <f t="shared" ca="1" si="169"/>
        <v>-18765092042728.973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-18765092042728.973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-78187883511.370712</v>
      </c>
      <c r="L4489" s="444">
        <f t="shared" ca="1" si="169"/>
        <v>-18843279926240.344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-18843279926240.344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-78513666359.334763</v>
      </c>
      <c r="L4490" s="444">
        <f t="shared" ca="1" si="169"/>
        <v>-18921793592599.68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-18921793592599.68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-78840806635.832001</v>
      </c>
      <c r="L4491" s="444">
        <f t="shared" ca="1" si="169"/>
        <v>-19000634399235.512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-19000634399235.512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-79169309996.814636</v>
      </c>
      <c r="L4492" s="444">
        <f t="shared" ca="1" si="169"/>
        <v>-19079803709232.328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-19079803709232.328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-79499182121.801361</v>
      </c>
      <c r="L4493" s="444">
        <f t="shared" ca="1" si="169"/>
        <v>-19159302891354.129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-19159302891354.129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-79830428713.97554</v>
      </c>
      <c r="L4494" s="444">
        <f t="shared" ca="1" si="169"/>
        <v>-19239133320068.105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-19239133320068.105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-80163055500.283768</v>
      </c>
      <c r="L4495" s="444">
        <f t="shared" ca="1" si="169"/>
        <v>-19319296375568.391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-19319296375568.391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-80497068231.534958</v>
      </c>
      <c r="L4496" s="444">
        <f t="shared" ca="1" si="169"/>
        <v>-19399793443799.926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-19399793443799.926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-80832472682.499695</v>
      </c>
      <c r="L4497" s="444">
        <f t="shared" ca="1" si="169"/>
        <v>-19480625916482.426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-19480625916482.426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-81169274652.010101</v>
      </c>
      <c r="L4498" s="444">
        <f t="shared" ca="1" si="169"/>
        <v>-19561795191134.438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-19561795191134.438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-81507479963.06015</v>
      </c>
      <c r="L4499" s="444">
        <f t="shared" ca="1" si="169"/>
        <v>-19643302671097.496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-19643302671097.496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-81847094462.906235</v>
      </c>
      <c r="L4500" s="444">
        <f t="shared" ca="1" si="169"/>
        <v>-19725149765560.402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-19725149765560.402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-82188124023.168335</v>
      </c>
      <c r="L4501" s="444">
        <f t="shared" ca="1" si="169"/>
        <v>-19807337889583.57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-19807337889583.57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-82530574539.931549</v>
      </c>
      <c r="L4502" s="444">
        <f t="shared" ca="1" si="169"/>
        <v>-19889868464123.5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-19889868464123.5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-82874451933.847916</v>
      </c>
      <c r="L4503" s="444">
        <f t="shared" ca="1" si="169"/>
        <v>-19972742916057.348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-19972742916057.348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-83219762150.238953</v>
      </c>
      <c r="L4504" s="444">
        <f t="shared" ca="1" si="169"/>
        <v>-20055962678207.586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-20055962678207.586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-83566511159.198273</v>
      </c>
      <c r="L4505" s="444">
        <f t="shared" ca="1" si="169"/>
        <v>-20139529189366.785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-20139529189366.785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-83914704955.694931</v>
      </c>
      <c r="L4506" s="444">
        <f t="shared" ca="1" si="169"/>
        <v>-20223443894322.48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-20223443894322.48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-84264349559.677002</v>
      </c>
      <c r="L4507" s="444">
        <f t="shared" ca="1" si="169"/>
        <v>-20307708243882.156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-20307708243882.156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-84615451016.175644</v>
      </c>
      <c r="L4508" s="444">
        <f t="shared" ca="1" si="169"/>
        <v>-20392323694898.332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-20392323694898.332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-84968015395.409714</v>
      </c>
      <c r="L4509" s="444">
        <f t="shared" ca="1" si="169"/>
        <v>-20477291710293.742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-20477291710293.742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-85322048792.890594</v>
      </c>
      <c r="L4510" s="444">
        <f t="shared" ca="1" si="169"/>
        <v>-20562613759086.633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-20562613759086.633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-85677557329.527634</v>
      </c>
      <c r="L4511" s="444">
        <f t="shared" ca="1" si="169"/>
        <v>-20648291316416.16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-20648291316416.16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-86034547151.733994</v>
      </c>
      <c r="L4512" s="444">
        <f t="shared" ca="1" si="169"/>
        <v>-20734325863567.895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-20734325863567.895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-86393024431.532898</v>
      </c>
      <c r="L4513" s="444">
        <f t="shared" ca="1" si="169"/>
        <v>-20820718887999.426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-20820718887999.426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-86752995366.664276</v>
      </c>
      <c r="L4514" s="444">
        <f t="shared" ca="1" si="169"/>
        <v>-20907471883366.09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-20907471883366.09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-87114466180.692047</v>
      </c>
      <c r="L4515" s="444">
        <f t="shared" ca="1" si="169"/>
        <v>-20994586349546.781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-20994586349546.781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-87477443123.111588</v>
      </c>
      <c r="L4516" s="444">
        <f t="shared" ca="1" si="169"/>
        <v>-21082063792669.895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-21082063792669.895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-87841932469.457886</v>
      </c>
      <c r="L4517" s="444">
        <f t="shared" ca="1" si="169"/>
        <v>-21169905725139.352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-21169905725139.352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-88207940521.413971</v>
      </c>
      <c r="L4518" s="444">
        <f t="shared" ca="1" si="169"/>
        <v>-21258113665660.766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-21258113665660.766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-88575473606.919861</v>
      </c>
      <c r="L4519" s="444">
        <f t="shared" ca="1" si="169"/>
        <v>-21346689139267.684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-21346689139267.684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-88944538080.282013</v>
      </c>
      <c r="L4520" s="444">
        <f t="shared" ca="1" si="169"/>
        <v>-21435633677347.965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-21435633677347.965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-89315140322.283188</v>
      </c>
      <c r="L4521" s="444">
        <f t="shared" ca="1" si="169"/>
        <v>-21524948817670.246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-21524948817670.246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-89687286740.292694</v>
      </c>
      <c r="L4522" s="444">
        <f t="shared" ca="1" si="169"/>
        <v>-21614636104410.539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-21614636104410.539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-90060983768.377243</v>
      </c>
      <c r="L4523" s="444">
        <f t="shared" ca="1" si="169"/>
        <v>-21704697088178.918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-21704697088178.918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-90436237867.412155</v>
      </c>
      <c r="L4524" s="444">
        <f t="shared" ca="1" si="169"/>
        <v>-21795133326046.332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-21795133326046.332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-90813055525.193054</v>
      </c>
      <c r="L4525" s="444">
        <f t="shared" ca="1" si="169"/>
        <v>-21885946381571.523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-21885946381571.523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-91191443256.548019</v>
      </c>
      <c r="L4526" s="444">
        <f t="shared" ca="1" si="169"/>
        <v>-21977137824828.07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-21977137824828.07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-91571407603.450287</v>
      </c>
      <c r="L4527" s="444">
        <f t="shared" ca="1" si="169"/>
        <v>-22068709232431.52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-22068709232431.52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-91952955135.131332</v>
      </c>
      <c r="L4528" s="444">
        <f t="shared" ca="1" si="169"/>
        <v>-22160662187566.652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-22160662187566.652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-92336092448.194382</v>
      </c>
      <c r="L4529" s="444">
        <f t="shared" ca="1" si="169"/>
        <v>-22252998280014.848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-22252998280014.848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-92720826166.728531</v>
      </c>
      <c r="L4530" s="444">
        <f t="shared" ca="1" si="169"/>
        <v>-22345719106181.578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-22345719106181.578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-93107162942.423248</v>
      </c>
      <c r="L4531" s="444">
        <f t="shared" ca="1" si="169"/>
        <v>-22438826269124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-22438826269124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-93495109454.683334</v>
      </c>
      <c r="L4532" s="444">
        <f t="shared" ca="1" si="169"/>
        <v>-22532321378578.684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-22532321378578.684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-93884672410.744507</v>
      </c>
      <c r="L4533" s="444">
        <f t="shared" ca="1" si="169"/>
        <v>-22626206050989.43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-22626206050989.43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-94275858545.789291</v>
      </c>
      <c r="L4534" s="444">
        <f t="shared" ca="1" si="169"/>
        <v>-22720481909535.219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-22720481909535.219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-94668674623.063416</v>
      </c>
      <c r="L4535" s="444">
        <f t="shared" ca="1" si="169"/>
        <v>-22815150584158.281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-22815150584158.281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-95063127433.992844</v>
      </c>
      <c r="L4536" s="444">
        <f t="shared" ca="1" si="169"/>
        <v>-22910213711592.273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-22910213711592.273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-95459223798.301132</v>
      </c>
      <c r="L4537" s="444">
        <f t="shared" ca="1" si="169"/>
        <v>-23005672935390.574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-23005672935390.574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-95856970564.127396</v>
      </c>
      <c r="L4538" s="444">
        <f t="shared" ca="1" si="169"/>
        <v>-23101529905954.703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-23101529905954.703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-96256374608.144592</v>
      </c>
      <c r="L4539" s="444">
        <f t="shared" ca="1" si="169"/>
        <v>-23197786280562.848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-23197786280562.848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-96657442835.678528</v>
      </c>
      <c r="L4540" s="444">
        <f t="shared" ca="1" si="169"/>
        <v>-23294443723398.527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-23294443723398.527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-97060182180.827194</v>
      </c>
      <c r="L4541" s="444">
        <f t="shared" ca="1" si="169"/>
        <v>-23391503905579.355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-23391503905579.355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-97464599606.580643</v>
      </c>
      <c r="L4542" s="444">
        <f t="shared" ca="1" si="169"/>
        <v>-23488968505185.938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-23488968505185.938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-97870702104.941406</v>
      </c>
      <c r="L4543" s="444">
        <f t="shared" ca="1" si="169"/>
        <v>-23586839207290.879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-23586839207290.879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-98278496697.045334</v>
      </c>
      <c r="L4544" s="444">
        <f t="shared" ca="1" si="169"/>
        <v>-23685117703987.926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-23685117703987.926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-98687990433.28302</v>
      </c>
      <c r="L4545" s="444">
        <f t="shared" ca="1" si="169"/>
        <v>-23783805694421.207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-23783805694421.207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-99099190393.421692</v>
      </c>
      <c r="L4546" s="444">
        <f t="shared" ca="1" si="169"/>
        <v>-23882904884814.629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-23882904884814.629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-99512103686.727615</v>
      </c>
      <c r="L4547" s="444">
        <f t="shared" ca="1" si="169"/>
        <v>-23982416988501.355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-23982416988501.355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-99926737452.088974</v>
      </c>
      <c r="L4548" s="444">
        <f t="shared" ca="1" si="169"/>
        <v>-24082343725953.445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-24082343725953.445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-100343098858.13936</v>
      </c>
      <c r="L4549" s="444">
        <f t="shared" ca="1" si="169"/>
        <v>-24182686824811.586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-24182686824811.586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-100761195103.38161</v>
      </c>
      <c r="L4550" s="444">
        <f t="shared" ca="1" si="169"/>
        <v>-24283448019914.969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-24283448019914.969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-101181033416.31236</v>
      </c>
      <c r="L4551" s="444">
        <f t="shared" ca="1" si="169"/>
        <v>-24384629053331.281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-24384629053331.281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-101602621055.547</v>
      </c>
      <c r="L4552" s="444">
        <f t="shared" ca="1" si="169"/>
        <v>-24486231674386.828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-24486231674386.828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-102025965309.94511</v>
      </c>
      <c r="L4553" s="444">
        <f t="shared" ca="1" si="169"/>
        <v>-24588257639696.773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-24588257639696.773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-102451073498.73656</v>
      </c>
      <c r="L4554" s="444">
        <f t="shared" ca="1" si="169"/>
        <v>-24690708713195.512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-24690708713195.512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-102877952971.64796</v>
      </c>
      <c r="L4555" s="444">
        <f t="shared" ca="1" si="169"/>
        <v>-24793586666167.16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-24793586666167.16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-103306611109.02983</v>
      </c>
      <c r="L4556" s="444">
        <f t="shared" ca="1" si="169"/>
        <v>-24896893277276.191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-24896893277276.191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-103737055321.98413</v>
      </c>
      <c r="L4557" s="444">
        <f t="shared" ca="1" si="169"/>
        <v>-25000630332598.176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-25000630332598.176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-104169293052.4924</v>
      </c>
      <c r="L4558" s="444">
        <f t="shared" ca="1" si="169"/>
        <v>-25104799625650.668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-25104799625650.668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-104603331773.54445</v>
      </c>
      <c r="L4559" s="444">
        <f t="shared" ca="1" si="169"/>
        <v>-25209402957424.211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-25209402957424.211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-105039178989.26755</v>
      </c>
      <c r="L4560" s="444">
        <f t="shared" ca="1" si="169"/>
        <v>-25314442136413.477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-25314442136413.477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-105476842235.05615</v>
      </c>
      <c r="L4561" s="444">
        <f t="shared" ca="1" si="169"/>
        <v>-25419918978648.531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-25419918978648.531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-105916329077.70221</v>
      </c>
      <c r="L4562" s="444">
        <f t="shared" ca="1" si="169"/>
        <v>-25525835307726.234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-25525835307726.234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-106357647115.52597</v>
      </c>
      <c r="L4563" s="444">
        <f t="shared" ca="1" si="169"/>
        <v>-25632192954841.762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-25632192954841.762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-106800803978.50734</v>
      </c>
      <c r="L4564" s="444">
        <f t="shared" ca="1" si="169"/>
        <v>-25738993758820.27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-25738993758820.27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-107245807328.41779</v>
      </c>
      <c r="L4565" s="444">
        <f t="shared" ca="1" si="169"/>
        <v>-25846239566148.688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-25846239566148.688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-107692664858.95287</v>
      </c>
      <c r="L4566" s="444">
        <f t="shared" ca="1" si="169"/>
        <v>-25953932231007.641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-25953932231007.641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-108141384295.86517</v>
      </c>
      <c r="L4567" s="444">
        <f t="shared" ca="1" si="169"/>
        <v>-26062073615303.504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-26062073615303.504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-108591973397.09793</v>
      </c>
      <c r="L4568" s="444">
        <f t="shared" ca="1" si="169"/>
        <v>-26170665588700.602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-26170665588700.602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-109044439952.91917</v>
      </c>
      <c r="L4569" s="444">
        <f t="shared" ca="1" si="169"/>
        <v>-26279710028653.52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-26279710028653.52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-109498791786.05634</v>
      </c>
      <c r="L4570" s="444">
        <f t="shared" ca="1" si="169"/>
        <v>-26389208820439.574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-26389208820439.574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-109955036751.83156</v>
      </c>
      <c r="L4571" s="444">
        <f t="shared" ca="1" si="169"/>
        <v>-26499163857191.406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-26499163857191.406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-110413182738.29753</v>
      </c>
      <c r="L4572" s="444">
        <f t="shared" ca="1" si="169"/>
        <v>-26609577039929.703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-26609577039929.703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-110873237666.37376</v>
      </c>
      <c r="L4573" s="444">
        <f t="shared" ca="1" si="169"/>
        <v>-26720450277596.078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-26720450277596.078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-111335209489.98366</v>
      </c>
      <c r="L4574" s="444">
        <f t="shared" ca="1" si="169"/>
        <v>-26831785487086.063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-26831785487086.063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-111799106196.19193</v>
      </c>
      <c r="L4575" s="444">
        <f t="shared" ca="1" si="169"/>
        <v>-26943584593282.254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-26943584593282.254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-112264935805.34273</v>
      </c>
      <c r="L4576" s="444">
        <f t="shared" ca="1" si="169"/>
        <v>-27055849529087.598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-27055849529087.598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-112732706371.19832</v>
      </c>
      <c r="L4577" s="444">
        <f t="shared" ca="1" si="169"/>
        <v>-27168582235458.797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-27168582235458.797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-113202425981.07832</v>
      </c>
      <c r="L4578" s="444">
        <f t="shared" ca="1" si="169"/>
        <v>-27281784661439.875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-27281784661439.875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-113674102755.99948</v>
      </c>
      <c r="L4579" s="444">
        <f t="shared" ca="1" si="169"/>
        <v>-27395458764195.875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-27395458764195.875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-114147744850.81615</v>
      </c>
      <c r="L4580" s="444">
        <f t="shared" ca="1" si="169"/>
        <v>-27509606509046.691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-27509606509046.691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-114623360454.36121</v>
      </c>
      <c r="L4581" s="444">
        <f t="shared" ca="1" si="169"/>
        <v>-27624229869501.051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-27624229869501.051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-115100957789.58772</v>
      </c>
      <c r="L4582" s="444">
        <f t="shared" ca="1" si="169"/>
        <v>-27739330827290.637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-27739330827290.637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-115580545113.71098</v>
      </c>
      <c r="L4583" s="444">
        <f t="shared" ca="1" si="169"/>
        <v>-27854911372404.348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-27854911372404.348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-116062130718.35146</v>
      </c>
      <c r="L4584" s="444">
        <f t="shared" ca="1" si="169"/>
        <v>-27970973503122.699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-27970973503122.699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-116545722929.6779</v>
      </c>
      <c r="L4585" s="444">
        <f t="shared" ca="1" si="169"/>
        <v>-28087519226052.379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-28087519226052.379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-117031330108.55157</v>
      </c>
      <c r="L4586" s="444">
        <f t="shared" ca="1" si="169"/>
        <v>-28204550556160.93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-28204550556160.93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-117518960650.67053</v>
      </c>
      <c r="L4587" s="444">
        <f t="shared" ca="1" si="169"/>
        <v>-28322069516811.602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-28322069516811.602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-118008622986.71498</v>
      </c>
      <c r="L4588" s="444">
        <f t="shared" ca="1" si="169"/>
        <v>-28440078139798.316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-28440078139798.316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-118500325582.493</v>
      </c>
      <c r="L4589" s="444">
        <f t="shared" ca="1" si="169"/>
        <v>-28558578465380.809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-28558578465380.809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-118994076939.08669</v>
      </c>
      <c r="L4590" s="444">
        <f t="shared" ca="1" si="169"/>
        <v>-28677572542319.895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-28677572542319.895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-119489885592.99956</v>
      </c>
      <c r="L4591" s="444">
        <f t="shared" ca="1" si="169"/>
        <v>-28797062427912.895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-28797062427912.895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-119987760116.30373</v>
      </c>
      <c r="L4592" s="444">
        <f t="shared" ca="1" si="169"/>
        <v>-28917050188029.199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-28917050188029.199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-120487709116.78831</v>
      </c>
      <c r="L4593" s="444">
        <f t="shared" ca="1" si="169"/>
        <v>-29037537897145.988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-29037537897145.988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-120989741238.10829</v>
      </c>
      <c r="L4594" s="444">
        <f t="shared" ca="1" si="169"/>
        <v>-29158527638384.098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-29158527638384.098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-121493865159.93376</v>
      </c>
      <c r="L4595" s="444">
        <f t="shared" ca="1" si="169"/>
        <v>-29280021503544.031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-29280021503544.031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-122000089598.10011</v>
      </c>
      <c r="L4596" s="444">
        <f t="shared" ca="1" si="169"/>
        <v>-29402021593142.133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-29402021593142.133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-122508423304.75888</v>
      </c>
      <c r="L4597" s="444">
        <f t="shared" ca="1" si="169"/>
        <v>-29524530016446.891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-29524530016446.891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-123018875068.52869</v>
      </c>
      <c r="L4598" s="444">
        <f t="shared" ref="L4598:L4852" ca="1" si="174">I4598-J4598+K4598</f>
        <v>-29647548891515.418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-29647548891515.418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-123531453714.64755</v>
      </c>
      <c r="L4599" s="444">
        <f t="shared" ca="1" si="174"/>
        <v>-29771080345230.066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-29771080345230.066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-124046168105.12527</v>
      </c>
      <c r="L4600" s="444">
        <f t="shared" ca="1" si="174"/>
        <v>-29895126513335.191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-29895126513335.191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-124563027138.89661</v>
      </c>
      <c r="L4601" s="444">
        <f t="shared" ca="1" si="174"/>
        <v>-30019689540474.09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-30019689540474.09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-125082039751.97537</v>
      </c>
      <c r="L4602" s="444">
        <f t="shared" ca="1" si="174"/>
        <v>-30144771580226.066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-30144771580226.066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-125603214917.60863</v>
      </c>
      <c r="L4603" s="444">
        <f t="shared" ca="1" si="174"/>
        <v>-30270374795143.676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-30270374795143.676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-126126561646.43196</v>
      </c>
      <c r="L4604" s="444">
        <f t="shared" ca="1" si="174"/>
        <v>-30396501356790.109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-30396501356790.109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-126652088986.62546</v>
      </c>
      <c r="L4605" s="444">
        <f t="shared" ca="1" si="174"/>
        <v>-30523153445776.734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-30523153445776.734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-127179806024.0697</v>
      </c>
      <c r="L4606" s="444">
        <f t="shared" ca="1" si="174"/>
        <v>-30650333251800.805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-30650333251800.805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-127709721882.50336</v>
      </c>
      <c r="L4607" s="444">
        <f t="shared" ca="1" si="174"/>
        <v>-30778042973683.309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-30778042973683.309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-128241845723.68045</v>
      </c>
      <c r="L4608" s="444">
        <f t="shared" ca="1" si="174"/>
        <v>-30906284819406.988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-30906284819406.988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-128776186747.52911</v>
      </c>
      <c r="L4609" s="444">
        <f t="shared" ca="1" si="174"/>
        <v>-31035061006154.516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-31035061006154.516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-129312754192.31049</v>
      </c>
      <c r="L4610" s="444">
        <f t="shared" ca="1" si="174"/>
        <v>-31164373760346.824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-31164373760346.824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-129851557334.77841</v>
      </c>
      <c r="L4611" s="444">
        <f t="shared" ca="1" si="174"/>
        <v>-31294225317681.602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-31294225317681.602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-130392605490.34001</v>
      </c>
      <c r="L4612" s="444">
        <f t="shared" ca="1" si="174"/>
        <v>-31424617923171.941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-31424617923171.941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-130935908013.21642</v>
      </c>
      <c r="L4613" s="444">
        <f t="shared" ca="1" si="174"/>
        <v>-31555553831185.156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-31555553831185.156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-131481474296.60483</v>
      </c>
      <c r="L4614" s="444">
        <f t="shared" ca="1" si="174"/>
        <v>-31687035305481.762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-31687035305481.762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-132029313772.84067</v>
      </c>
      <c r="L4615" s="444">
        <f t="shared" ca="1" si="174"/>
        <v>-31819064619254.602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-31819064619254.602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-132579435913.56082</v>
      </c>
      <c r="L4616" s="444">
        <f t="shared" ca="1" si="174"/>
        <v>-31951644055168.164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-31951644055168.164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-133131850229.86736</v>
      </c>
      <c r="L4617" s="444">
        <f t="shared" ca="1" si="174"/>
        <v>-32084775905398.031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-32084775905398.031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-133686566272.49179</v>
      </c>
      <c r="L4618" s="444">
        <f t="shared" ca="1" si="174"/>
        <v>-32218462471670.523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-32218462471670.523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-134243593631.96051</v>
      </c>
      <c r="L4619" s="444">
        <f t="shared" ca="1" si="174"/>
        <v>-32352706065302.484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-32352706065302.484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-134802941938.76035</v>
      </c>
      <c r="L4620" s="444">
        <f t="shared" ca="1" si="174"/>
        <v>-32487509007241.246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-32487509007241.246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-135364620863.50519</v>
      </c>
      <c r="L4621" s="444">
        <f t="shared" ca="1" si="174"/>
        <v>-32622873628104.75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-32622873628104.75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-135928640117.10313</v>
      </c>
      <c r="L4622" s="444">
        <f t="shared" ca="1" si="174"/>
        <v>-32758802268221.852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-32758802268221.852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-136495009450.92438</v>
      </c>
      <c r="L4623" s="444">
        <f t="shared" ca="1" si="174"/>
        <v>-32895297277672.777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-32895297277672.777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-137063738656.96989</v>
      </c>
      <c r="L4624" s="444">
        <f t="shared" ca="1" si="174"/>
        <v>-33032361016329.746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-33032361016329.746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-137634837568.04062</v>
      </c>
      <c r="L4625" s="444">
        <f t="shared" ca="1" si="174"/>
        <v>-33169995853897.785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-33169995853897.785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-138208316057.90744</v>
      </c>
      <c r="L4626" s="444">
        <f t="shared" ca="1" si="174"/>
        <v>-33308204169955.691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-33308204169955.691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-138784184041.48203</v>
      </c>
      <c r="L4627" s="444">
        <f t="shared" ca="1" si="174"/>
        <v>-33446988353997.172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-33446988353997.172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-139362451474.98822</v>
      </c>
      <c r="L4628" s="444">
        <f t="shared" ca="1" si="174"/>
        <v>-33586350805472.16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-33586350805472.16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-139943128356.13397</v>
      </c>
      <c r="L4629" s="444">
        <f t="shared" ca="1" si="174"/>
        <v>-33726293933828.293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-33726293933828.293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-140526224724.28455</v>
      </c>
      <c r="L4630" s="444">
        <f t="shared" ca="1" si="174"/>
        <v>-33866820158552.578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-33866820158552.578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-141111750660.63574</v>
      </c>
      <c r="L4631" s="444">
        <f t="shared" ca="1" si="174"/>
        <v>-34007931909213.215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-34007931909213.215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-141699716288.3884</v>
      </c>
      <c r="L4632" s="444">
        <f t="shared" ca="1" si="174"/>
        <v>-34149631625501.602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-34149631625501.602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-142290131772.92334</v>
      </c>
      <c r="L4633" s="444">
        <f t="shared" ca="1" si="174"/>
        <v>-34291921757274.523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-34291921757274.523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-142883007321.97717</v>
      </c>
      <c r="L4634" s="444">
        <f t="shared" ca="1" si="174"/>
        <v>-34434804764596.5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-34434804764596.5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-143478353185.81876</v>
      </c>
      <c r="L4635" s="444">
        <f t="shared" ca="1" si="174"/>
        <v>-34578283117782.32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-34578283117782.32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-144076179657.42633</v>
      </c>
      <c r="L4636" s="444">
        <f t="shared" ca="1" si="174"/>
        <v>-34722359297439.746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-34722359297439.746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-144676497072.66562</v>
      </c>
      <c r="L4637" s="444">
        <f t="shared" ca="1" si="174"/>
        <v>-34867035794512.41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-34867035794512.41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-145279315810.46838</v>
      </c>
      <c r="L4638" s="444">
        <f t="shared" ca="1" si="174"/>
        <v>-35012315110322.879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-35012315110322.879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-145884646293.01202</v>
      </c>
      <c r="L4639" s="444">
        <f t="shared" ca="1" si="174"/>
        <v>-35158199756615.891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-35158199756615.891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-146492498985.89954</v>
      </c>
      <c r="L4640" s="444">
        <f t="shared" ca="1" si="174"/>
        <v>-35304692255601.789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-35304692255601.789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-147102884398.34079</v>
      </c>
      <c r="L4641" s="444">
        <f t="shared" ca="1" si="174"/>
        <v>-35451795140000.133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-35451795140000.133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-147715813083.33389</v>
      </c>
      <c r="L4642" s="444">
        <f t="shared" ca="1" si="174"/>
        <v>-35599510953083.469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-35599510953083.469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-148331295637.84778</v>
      </c>
      <c r="L4643" s="444">
        <f t="shared" ca="1" si="174"/>
        <v>-35747842248721.32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-35747842248721.32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-148949342703.00549</v>
      </c>
      <c r="L4644" s="444">
        <f t="shared" ca="1" si="174"/>
        <v>-35896791591424.328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-35896791591424.328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-149569964964.26804</v>
      </c>
      <c r="L4645" s="444">
        <f t="shared" ca="1" si="174"/>
        <v>-36046361556388.594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-36046361556388.594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-150193173151.61914</v>
      </c>
      <c r="L4646" s="444">
        <f t="shared" ca="1" si="174"/>
        <v>-36196554729540.211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-36196554729540.211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-150818978039.75089</v>
      </c>
      <c r="L4647" s="444">
        <f t="shared" ca="1" si="174"/>
        <v>-36347373707579.961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-36347373707579.961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-151447390448.24985</v>
      </c>
      <c r="L4648" s="444">
        <f t="shared" ca="1" si="174"/>
        <v>-36498821098028.211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-36498821098028.211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-152078421241.78421</v>
      </c>
      <c r="L4649" s="444">
        <f t="shared" ca="1" si="174"/>
        <v>-36650899519269.992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-36650899519269.992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-152712081330.29163</v>
      </c>
      <c r="L4650" s="444">
        <f t="shared" ca="1" si="174"/>
        <v>-36803611600600.281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-36803611600600.281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-153348381669.16785</v>
      </c>
      <c r="L4651" s="444">
        <f t="shared" ca="1" si="174"/>
        <v>-36956959982269.445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-36956959982269.445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-153987333259.45602</v>
      </c>
      <c r="L4652" s="444">
        <f t="shared" ca="1" si="174"/>
        <v>-37110947315528.898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-37110947315528.898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-154628947148.03708</v>
      </c>
      <c r="L4653" s="444">
        <f t="shared" ca="1" si="174"/>
        <v>-37265576262676.938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-37265576262676.938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-155273234427.82056</v>
      </c>
      <c r="L4654" s="444">
        <f t="shared" ca="1" si="174"/>
        <v>-37420849497104.758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-37420849497104.758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-155920206237.93649</v>
      </c>
      <c r="L4655" s="444">
        <f t="shared" ca="1" si="174"/>
        <v>-37576769703342.695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-37576769703342.695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-156569873763.92789</v>
      </c>
      <c r="L4656" s="444">
        <f t="shared" ca="1" si="174"/>
        <v>-37733339577106.625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-37733339577106.625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-157222248237.94427</v>
      </c>
      <c r="L4657" s="444">
        <f t="shared" ca="1" si="174"/>
        <v>-37890561825344.57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-37890561825344.57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-157877340938.9357</v>
      </c>
      <c r="L4658" s="444">
        <f t="shared" ca="1" si="174"/>
        <v>-38048439166283.508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-38048439166283.508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-158535163192.84796</v>
      </c>
      <c r="L4659" s="444">
        <f t="shared" ca="1" si="174"/>
        <v>-38206974329476.359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-38206974329476.359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-159195726372.81818</v>
      </c>
      <c r="L4660" s="444">
        <f t="shared" ca="1" si="174"/>
        <v>-38366170055849.18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-38366170055849.18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-159859041899.37158</v>
      </c>
      <c r="L4661" s="444">
        <f t="shared" ca="1" si="174"/>
        <v>-38526029097748.555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-38526029097748.555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-160525121240.61899</v>
      </c>
      <c r="L4662" s="444">
        <f t="shared" ca="1" si="174"/>
        <v>-38686554218989.172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-38686554218989.172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-161193975912.4549</v>
      </c>
      <c r="L4663" s="444">
        <f t="shared" ca="1" si="174"/>
        <v>-38847748194901.625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-38847748194901.625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-161865617478.75677</v>
      </c>
      <c r="L4664" s="444">
        <f t="shared" ca="1" si="174"/>
        <v>-39009613812380.383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-39009613812380.383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-162540057551.58493</v>
      </c>
      <c r="L4665" s="444">
        <f t="shared" ca="1" si="174"/>
        <v>-39172153869931.969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-39172153869931.969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-163217307791.38321</v>
      </c>
      <c r="L4666" s="444">
        <f t="shared" ca="1" si="174"/>
        <v>-39335371177723.352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-39335371177723.352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-163897379907.18063</v>
      </c>
      <c r="L4667" s="444">
        <f t="shared" ca="1" si="174"/>
        <v>-39499268557630.531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-39499268557630.531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-164580285656.79388</v>
      </c>
      <c r="L4668" s="444">
        <f t="shared" ca="1" si="174"/>
        <v>-39663848843287.328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-39663848843287.328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-165266036847.03052</v>
      </c>
      <c r="L4669" s="444">
        <f t="shared" ca="1" si="174"/>
        <v>-39829114880134.359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-39829114880134.359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-165954645333.89316</v>
      </c>
      <c r="L4670" s="444">
        <f t="shared" ca="1" si="174"/>
        <v>-39995069525468.25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-39995069525468.25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-166646123022.78436</v>
      </c>
      <c r="L4671" s="444">
        <f t="shared" ca="1" si="174"/>
        <v>-40161715648491.031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-40161715648491.031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-167340481868.71262</v>
      </c>
      <c r="L4672" s="444">
        <f t="shared" ca="1" si="174"/>
        <v>-40329056130359.742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-40329056130359.742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-168037733876.49893</v>
      </c>
      <c r="L4673" s="444">
        <f t="shared" ca="1" si="174"/>
        <v>-40497093864236.242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-40497093864236.242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-168737891100.98434</v>
      </c>
      <c r="L4674" s="444">
        <f t="shared" ca="1" si="174"/>
        <v>-40665831755337.227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-40665831755337.227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-169440965647.23843</v>
      </c>
      <c r="L4675" s="444">
        <f t="shared" ca="1" si="174"/>
        <v>-40835272720984.469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-40835272720984.469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-170146969670.76862</v>
      </c>
      <c r="L4676" s="444">
        <f t="shared" ca="1" si="174"/>
        <v>-41005419690655.234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-41005419690655.234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-170855915377.73013</v>
      </c>
      <c r="L4677" s="444">
        <f t="shared" ca="1" si="174"/>
        <v>-41176275606032.961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-41176275606032.961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-171567815025.13733</v>
      </c>
      <c r="L4678" s="444">
        <f t="shared" ca="1" si="174"/>
        <v>-41347843421058.102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-41347843421058.102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-172282680921.07541</v>
      </c>
      <c r="L4679" s="444">
        <f t="shared" ca="1" si="174"/>
        <v>-41520126101979.18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-41520126101979.18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-173000525424.91324</v>
      </c>
      <c r="L4680" s="444">
        <f t="shared" ca="1" si="174"/>
        <v>-41693126627404.094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-41693126627404.094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-173721360947.51706</v>
      </c>
      <c r="L4681" s="444">
        <f t="shared" ca="1" si="174"/>
        <v>-41866847988351.609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-41866847988351.609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-174445199951.46503</v>
      </c>
      <c r="L4682" s="444">
        <f t="shared" ca="1" si="174"/>
        <v>-42041293188303.078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-42041293188303.078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-175172054951.26282</v>
      </c>
      <c r="L4683" s="444">
        <f t="shared" ca="1" si="174"/>
        <v>-42216465243254.344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-42216465243254.344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-175901938513.55975</v>
      </c>
      <c r="L4684" s="444">
        <f t="shared" ca="1" si="174"/>
        <v>-42392367181767.906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-42392367181767.906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-176634863257.36627</v>
      </c>
      <c r="L4685" s="444">
        <f t="shared" ca="1" si="174"/>
        <v>-42569002045025.273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-42569002045025.273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-177370841854.27197</v>
      </c>
      <c r="L4686" s="444">
        <f t="shared" ca="1" si="174"/>
        <v>-42746372886879.547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-42746372886879.547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-178109887028.66476</v>
      </c>
      <c r="L4687" s="444">
        <f t="shared" ca="1" si="174"/>
        <v>-42924482773908.211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-42924482773908.211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-178852011557.95087</v>
      </c>
      <c r="L4688" s="444">
        <f t="shared" ca="1" si="174"/>
        <v>-43103334785466.164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-43103334785466.164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-179597228272.7757</v>
      </c>
      <c r="L4689" s="444">
        <f t="shared" ca="1" si="174"/>
        <v>-43282932013738.938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-43282932013738.938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-180345550057.24557</v>
      </c>
      <c r="L4690" s="444">
        <f t="shared" ca="1" si="174"/>
        <v>-43463277563796.18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-43463277563796.18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-181096989849.15076</v>
      </c>
      <c r="L4691" s="444">
        <f t="shared" ca="1" si="174"/>
        <v>-43644374553645.328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-43644374553645.328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-181851560640.18887</v>
      </c>
      <c r="L4692" s="444">
        <f t="shared" ca="1" si="174"/>
        <v>-43826226114285.516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-43826226114285.516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-182609275476.18964</v>
      </c>
      <c r="L4693" s="444">
        <f t="shared" ca="1" si="174"/>
        <v>-44008835389761.703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-44008835389761.703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-183370147457.34042</v>
      </c>
      <c r="L4694" s="444">
        <f t="shared" ca="1" si="174"/>
        <v>-44192205537219.047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-44192205537219.047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-184134189738.41269</v>
      </c>
      <c r="L4695" s="444">
        <f t="shared" ca="1" si="174"/>
        <v>-44376339726957.461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-44376339726957.461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-184901415528.98941</v>
      </c>
      <c r="L4696" s="444">
        <f t="shared" ca="1" si="174"/>
        <v>-44561241142486.453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-44561241142486.453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-185671838093.69354</v>
      </c>
      <c r="L4697" s="444">
        <f t="shared" ca="1" si="174"/>
        <v>-44746912980580.148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-44746912980580.148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-186445470752.4173</v>
      </c>
      <c r="L4698" s="444">
        <f t="shared" ca="1" si="174"/>
        <v>-44933358451332.563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-44933358451332.563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-187222326880.55234</v>
      </c>
      <c r="L4699" s="444">
        <f t="shared" ca="1" si="174"/>
        <v>-45120580778213.117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-45120580778213.117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-188002419909.22131</v>
      </c>
      <c r="L4700" s="444">
        <f t="shared" ca="1" si="174"/>
        <v>-45308583198122.336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-45308583198122.336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-188785763325.50974</v>
      </c>
      <c r="L4701" s="444">
        <f t="shared" ca="1" si="174"/>
        <v>-45497368961447.844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-45497368961447.844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-189572370672.69934</v>
      </c>
      <c r="L4702" s="444">
        <f t="shared" ca="1" si="174"/>
        <v>-45686941332120.547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-45686941332120.547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-190362255550.50229</v>
      </c>
      <c r="L4703" s="444">
        <f t="shared" ca="1" si="174"/>
        <v>-45877303587671.047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-45877303587671.047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-191155431615.29602</v>
      </c>
      <c r="L4704" s="444">
        <f t="shared" ca="1" si="174"/>
        <v>-46068459019286.344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-46068459019286.344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-191951912580.35977</v>
      </c>
      <c r="L4705" s="444">
        <f t="shared" ca="1" si="174"/>
        <v>-46260410931866.703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-46260410931866.703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-192751712216.11127</v>
      </c>
      <c r="L4706" s="444">
        <f t="shared" ca="1" si="174"/>
        <v>-46453162644082.813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-46453162644082.813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-193554844350.34506</v>
      </c>
      <c r="L4707" s="444">
        <f t="shared" ca="1" si="174"/>
        <v>-46646717488433.156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-46646717488433.156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-194361322868.4715</v>
      </c>
      <c r="L4708" s="444">
        <f t="shared" ca="1" si="174"/>
        <v>-46841078811301.625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-46841078811301.625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-195171161713.75677</v>
      </c>
      <c r="L4709" s="444">
        <f t="shared" ca="1" si="174"/>
        <v>-47036249973015.383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-47036249973015.383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-195984374887.56409</v>
      </c>
      <c r="L4710" s="444">
        <f t="shared" ca="1" si="174"/>
        <v>-47232234347902.945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-47232234347902.945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-196800976449.59561</v>
      </c>
      <c r="L4711" s="444">
        <f t="shared" ca="1" si="174"/>
        <v>-47429035324352.539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-47429035324352.539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-197620980518.13559</v>
      </c>
      <c r="L4712" s="444">
        <f t="shared" ca="1" si="174"/>
        <v>-47626656304870.672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-47626656304870.672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-198444401270.29446</v>
      </c>
      <c r="L4713" s="444">
        <f t="shared" ca="1" si="174"/>
        <v>-47825100706140.969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-47825100706140.969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-199271252942.25403</v>
      </c>
      <c r="L4714" s="444">
        <f t="shared" ca="1" si="174"/>
        <v>-48024371959083.227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-48024371959083.227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-200101549829.51343</v>
      </c>
      <c r="L4715" s="444">
        <f t="shared" ca="1" si="174"/>
        <v>-48224473508912.742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-48224473508912.742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-200935306287.13641</v>
      </c>
      <c r="L4716" s="444">
        <f t="shared" ca="1" si="174"/>
        <v>-48425408815199.875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-48425408815199.875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-201772536729.99948</v>
      </c>
      <c r="L4717" s="444">
        <f t="shared" ca="1" si="174"/>
        <v>-48627181351929.875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-48627181351929.875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-202613255633.04114</v>
      </c>
      <c r="L4718" s="444">
        <f t="shared" ca="1" si="174"/>
        <v>-48829794607562.914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-48829794607562.914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-203457477531.51215</v>
      </c>
      <c r="L4719" s="444">
        <f t="shared" ca="1" si="174"/>
        <v>-49033252085094.43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-49033252085094.43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-204305217021.22678</v>
      </c>
      <c r="L4720" s="444">
        <f t="shared" ca="1" si="174"/>
        <v>-49237557302115.656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-49237557302115.656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-205156488758.81525</v>
      </c>
      <c r="L4721" s="444">
        <f t="shared" ca="1" si="174"/>
        <v>-49442713790874.469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-49442713790874.469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-206011307461.97696</v>
      </c>
      <c r="L4722" s="444">
        <f t="shared" ca="1" si="174"/>
        <v>-49648725098336.445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-49648725098336.445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-206869687909.7352</v>
      </c>
      <c r="L4723" s="444">
        <f t="shared" ca="1" si="174"/>
        <v>-49855594786246.18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-49855594786246.18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-207731644942.69241</v>
      </c>
      <c r="L4724" s="444">
        <f t="shared" ca="1" si="174"/>
        <v>-50063326431188.875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-50063326431188.875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-208597193463.28699</v>
      </c>
      <c r="L4725" s="444">
        <f t="shared" ca="1" si="174"/>
        <v>-50271923624652.164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-50271923624652.164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-209466348436.05069</v>
      </c>
      <c r="L4726" s="444">
        <f t="shared" ca="1" si="174"/>
        <v>-50481389973088.211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-50481389973088.211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-210339124887.86755</v>
      </c>
      <c r="L4727" s="444">
        <f t="shared" ca="1" si="174"/>
        <v>-50691729097976.078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-50691729097976.078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-211215537908.23364</v>
      </c>
      <c r="L4728" s="444">
        <f t="shared" ca="1" si="174"/>
        <v>-50902944635884.313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-50902944635884.313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-212095602649.51797</v>
      </c>
      <c r="L4729" s="444">
        <f t="shared" ca="1" si="174"/>
        <v>-51115040238533.828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-51115040238533.828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-212979334327.22427</v>
      </c>
      <c r="L4730" s="444">
        <f t="shared" ca="1" si="174"/>
        <v>-51328019572861.055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-51328019572861.055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-213866748220.25439</v>
      </c>
      <c r="L4731" s="444">
        <f t="shared" ca="1" si="174"/>
        <v>-51541886321081.313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-51541886321081.313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-214757859671.17212</v>
      </c>
      <c r="L4732" s="444">
        <f t="shared" ca="1" si="174"/>
        <v>-51756644180752.484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-51756644180752.484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-215652684086.46869</v>
      </c>
      <c r="L4733" s="444">
        <f t="shared" ca="1" si="174"/>
        <v>-51972296864838.953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-51972296864838.953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-216551236936.82898</v>
      </c>
      <c r="L4734" s="444">
        <f t="shared" ca="1" si="174"/>
        <v>-52188848101775.781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-52188848101775.781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-217453533757.39908</v>
      </c>
      <c r="L4735" s="444">
        <f t="shared" ca="1" si="174"/>
        <v>-52406301635533.18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-52406301635533.18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-218359590148.0549</v>
      </c>
      <c r="L4736" s="444">
        <f t="shared" ca="1" si="174"/>
        <v>-52624661225681.234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-52624661225681.234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-219269421773.67181</v>
      </c>
      <c r="L4737" s="444">
        <f t="shared" ca="1" si="174"/>
        <v>-52843930647454.906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-52843930647454.906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-220183044364.39545</v>
      </c>
      <c r="L4738" s="444">
        <f t="shared" ca="1" si="174"/>
        <v>-53064113691819.305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-53064113691819.305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-221100473715.91376</v>
      </c>
      <c r="L4739" s="444">
        <f t="shared" ca="1" si="174"/>
        <v>-53285214165535.219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-53285214165535.219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-222021725689.73007</v>
      </c>
      <c r="L4740" s="444">
        <f t="shared" ca="1" si="174"/>
        <v>-53507235891224.945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-53507235891224.945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-222946816213.43726</v>
      </c>
      <c r="L4741" s="444">
        <f t="shared" ca="1" si="174"/>
        <v>-53730182707438.383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-53730182707438.383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-223875761280.99326</v>
      </c>
      <c r="L4742" s="444">
        <f t="shared" ca="1" si="174"/>
        <v>-53954058468719.375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-53954058468719.375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-224808576952.99741</v>
      </c>
      <c r="L4743" s="444">
        <f t="shared" ca="1" si="174"/>
        <v>-54178867045672.375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-54178867045672.375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-225745279356.96823</v>
      </c>
      <c r="L4744" s="444">
        <f t="shared" ca="1" si="174"/>
        <v>-54404612325029.344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-54404612325029.344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-226685884687.62225</v>
      </c>
      <c r="L4745" s="444">
        <f t="shared" ca="1" si="174"/>
        <v>-54631298209716.969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-54631298209716.969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-227630409207.15402</v>
      </c>
      <c r="L4746" s="444">
        <f t="shared" ca="1" si="174"/>
        <v>-54858928618924.125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-54858928618924.125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-228578869245.51721</v>
      </c>
      <c r="L4747" s="444">
        <f t="shared" ca="1" si="174"/>
        <v>-55087507488169.641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-55087507488169.641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-229531281200.70682</v>
      </c>
      <c r="L4748" s="444">
        <f t="shared" ca="1" si="174"/>
        <v>-55317038769370.344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-55317038769370.344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-230487661539.04309</v>
      </c>
      <c r="L4749" s="444">
        <f t="shared" ca="1" si="174"/>
        <v>-55547526430909.391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-55547526430909.391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-231448026795.45578</v>
      </c>
      <c r="L4750" s="444">
        <f t="shared" ca="1" si="174"/>
        <v>-55778974457704.844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-55778974457704.844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-232412393573.77017</v>
      </c>
      <c r="L4751" s="444">
        <f t="shared" ca="1" si="174"/>
        <v>-56011386851278.617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-56011386851278.617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-233380778546.99426</v>
      </c>
      <c r="L4752" s="444">
        <f t="shared" ca="1" si="174"/>
        <v>-56244767629825.609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-56244767629825.609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-234353198457.60669</v>
      </c>
      <c r="L4753" s="444">
        <f t="shared" ca="1" si="174"/>
        <v>-56479120828283.219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-56479120828283.219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-235329670117.84677</v>
      </c>
      <c r="L4754" s="444">
        <f t="shared" ca="1" si="174"/>
        <v>-56714450498401.063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-56714450498401.063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-236310210410.00443</v>
      </c>
      <c r="L4755" s="444">
        <f t="shared" ca="1" si="174"/>
        <v>-56950760708811.07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-56950760708811.07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-237294836286.71277</v>
      </c>
      <c r="L4756" s="444">
        <f t="shared" ca="1" si="174"/>
        <v>-57188055545097.781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-57188055545097.781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-238283564771.24075</v>
      </c>
      <c r="L4757" s="444">
        <f t="shared" ca="1" si="174"/>
        <v>-57426339109869.023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-57426339109869.023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-239276412957.7876</v>
      </c>
      <c r="L4758" s="444">
        <f t="shared" ca="1" si="174"/>
        <v>-57665615522826.813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-57665615522826.813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-240273398011.77838</v>
      </c>
      <c r="L4759" s="444">
        <f t="shared" ca="1" si="174"/>
        <v>-57905888920838.594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-57905888920838.594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-241274537170.1608</v>
      </c>
      <c r="L4760" s="444">
        <f t="shared" ca="1" si="174"/>
        <v>-58147163458008.758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-58147163458008.758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-242279847741.70316</v>
      </c>
      <c r="L4761" s="444">
        <f t="shared" ca="1" si="174"/>
        <v>-58389443305750.461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-58389443305750.461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-243289347107.29358</v>
      </c>
      <c r="L4762" s="444">
        <f t="shared" ca="1" si="174"/>
        <v>-58632732652857.758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-58632732652857.758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-244303052720.24066</v>
      </c>
      <c r="L4763" s="444">
        <f t="shared" ca="1" si="174"/>
        <v>-58877035705578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-58877035705578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-245320982106.57504</v>
      </c>
      <c r="L4764" s="444">
        <f t="shared" ca="1" si="174"/>
        <v>-59122356687684.578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-59122356687684.578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-246343152865.35242</v>
      </c>
      <c r="L4765" s="444">
        <f t="shared" ca="1" si="174"/>
        <v>-59368699840549.93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-59368699840549.93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-247369582668.95801</v>
      </c>
      <c r="L4766" s="444">
        <f t="shared" ca="1" si="174"/>
        <v>-59616069423218.891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-59616069423218.891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-248400289263.41205</v>
      </c>
      <c r="L4767" s="444">
        <f t="shared" ca="1" si="174"/>
        <v>-59864469712482.305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-59864469712482.305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-249435290468.67627</v>
      </c>
      <c r="L4768" s="444">
        <f t="shared" ca="1" si="174"/>
        <v>-60113905002950.984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-60113905002950.984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-250474604178.96246</v>
      </c>
      <c r="L4769" s="444">
        <f t="shared" ca="1" si="174"/>
        <v>-60364379607129.945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-60364379607129.945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-251518248363.04147</v>
      </c>
      <c r="L4770" s="444">
        <f t="shared" ca="1" si="174"/>
        <v>-60615897855492.984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-60615897855492.984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-252566241064.55408</v>
      </c>
      <c r="L4771" s="444">
        <f t="shared" ca="1" si="174"/>
        <v>-60868464096557.539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-60868464096557.539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-253618600402.32309</v>
      </c>
      <c r="L4772" s="444">
        <f t="shared" ca="1" si="174"/>
        <v>-61122082696959.859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-61122082696959.859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-254675344570.66608</v>
      </c>
      <c r="L4773" s="444">
        <f t="shared" ca="1" si="174"/>
        <v>-61376758041530.523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-61376758041530.523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-255736491839.71054</v>
      </c>
      <c r="L4774" s="444">
        <f t="shared" ca="1" si="174"/>
        <v>-61632494533370.234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-61632494533370.234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-256802060555.70935</v>
      </c>
      <c r="L4775" s="444">
        <f t="shared" ca="1" si="174"/>
        <v>-61889296593925.945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-61889296593925.945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-257872069141.35809</v>
      </c>
      <c r="L4776" s="444">
        <f t="shared" ca="1" si="174"/>
        <v>-62147168663067.305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-62147168663067.305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-258946536096.11377</v>
      </c>
      <c r="L4777" s="444">
        <f t="shared" ca="1" si="174"/>
        <v>-62406115199163.422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-62406115199163.422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-260025479996.51425</v>
      </c>
      <c r="L4778" s="444">
        <f t="shared" ca="1" si="174"/>
        <v>-62666140679159.938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-62666140679159.938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-261108919496.49969</v>
      </c>
      <c r="L4779" s="444">
        <f t="shared" ca="1" si="174"/>
        <v>-62927249598656.438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-62927249598656.438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-262196873327.73514</v>
      </c>
      <c r="L4780" s="444">
        <f t="shared" ca="1" si="174"/>
        <v>-63189446471984.172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-63189446471984.172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-263289360299.93402</v>
      </c>
      <c r="L4781" s="444">
        <f t="shared" ca="1" si="174"/>
        <v>-63452735832284.109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-63452735832284.109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-264386399301.18375</v>
      </c>
      <c r="L4782" s="444">
        <f t="shared" ca="1" si="174"/>
        <v>-63717122231585.297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-63717122231585.297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-265488009298.27203</v>
      </c>
      <c r="L4783" s="444">
        <f t="shared" ca="1" si="174"/>
        <v>-63982610240883.57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-63982610240883.57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-266594209337.01483</v>
      </c>
      <c r="L4784" s="444">
        <f t="shared" ca="1" si="174"/>
        <v>-64249204450220.586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-64249204450220.586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-267705018542.58582</v>
      </c>
      <c r="L4785" s="444">
        <f t="shared" ca="1" si="174"/>
        <v>-64516909468763.172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-64516909468763.172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-268820456119.84656</v>
      </c>
      <c r="L4786" s="444">
        <f t="shared" ca="1" si="174"/>
        <v>-64785729924883.016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-64785729924883.016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-269940541353.67923</v>
      </c>
      <c r="L4787" s="444">
        <f t="shared" ca="1" si="174"/>
        <v>-65055670466236.695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-65055670466236.695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-271065293609.31955</v>
      </c>
      <c r="L4788" s="444">
        <f t="shared" ca="1" si="174"/>
        <v>-65326735759846.016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-65326735759846.016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-272194732332.69174</v>
      </c>
      <c r="L4789" s="444">
        <f t="shared" ca="1" si="174"/>
        <v>-65598930492178.711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-65598930492178.711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-273328877050.74466</v>
      </c>
      <c r="L4790" s="444">
        <f t="shared" ca="1" si="174"/>
        <v>-65872259369229.453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-65872259369229.453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-274467747371.7894</v>
      </c>
      <c r="L4791" s="444">
        <f t="shared" ca="1" si="174"/>
        <v>-66146727116601.242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-66146727116601.242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-275611362985.8385</v>
      </c>
      <c r="L4792" s="444">
        <f t="shared" ca="1" si="174"/>
        <v>-66422338479587.078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-66422338479587.078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-276759743664.94617</v>
      </c>
      <c r="L4793" s="444">
        <f t="shared" ca="1" si="174"/>
        <v>-66699098223252.023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-66699098223252.023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-277912909263.55011</v>
      </c>
      <c r="L4794" s="444">
        <f t="shared" ca="1" si="174"/>
        <v>-66977011132515.57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-66977011132515.57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-279070879718.81482</v>
      </c>
      <c r="L4795" s="444">
        <f t="shared" ca="1" si="174"/>
        <v>-67256082012234.383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-67256082012234.383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-280233675050.97656</v>
      </c>
      <c r="L4796" s="444">
        <f t="shared" ca="1" si="174"/>
        <v>-67536315687285.359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-67536315687285.359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-281401315363.68896</v>
      </c>
      <c r="L4797" s="444">
        <f t="shared" ca="1" si="174"/>
        <v>-67817717002649.047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-67817717002649.047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-282573820844.37103</v>
      </c>
      <c r="L4798" s="444">
        <f t="shared" ca="1" si="174"/>
        <v>-68100290823493.414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-68100290823493.414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-283751211764.55591</v>
      </c>
      <c r="L4799" s="444">
        <f t="shared" ca="1" si="174"/>
        <v>-68384042035257.969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-68384042035257.969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-284933508480.24158</v>
      </c>
      <c r="L4800" s="444">
        <f t="shared" ca="1" si="174"/>
        <v>-68668975543738.211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-68668975543738.211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-286120731432.24255</v>
      </c>
      <c r="L4801" s="444">
        <f t="shared" ca="1" si="174"/>
        <v>-68955096275170.453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-68955096275170.453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-287312901146.54358</v>
      </c>
      <c r="L4802" s="444">
        <f t="shared" ca="1" si="174"/>
        <v>-69242409176317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-69242409176317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-288510038234.65417</v>
      </c>
      <c r="L4803" s="444">
        <f t="shared" ca="1" si="174"/>
        <v>-69530919214551.656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-69530919214551.656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-289712163393.96521</v>
      </c>
      <c r="L4804" s="444">
        <f t="shared" ca="1" si="174"/>
        <v>-69820631377945.625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-69820631377945.625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-290919297408.10675</v>
      </c>
      <c r="L4805" s="444">
        <f t="shared" ca="1" si="174"/>
        <v>-70111550675353.734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-70111550675353.734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-292131461147.30725</v>
      </c>
      <c r="L4806" s="444">
        <f t="shared" ca="1" si="174"/>
        <v>-70403682136501.047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-70403682136501.047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-293348675568.75433</v>
      </c>
      <c r="L4807" s="444">
        <f t="shared" ca="1" si="174"/>
        <v>-70697030812069.797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-70697030812069.797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-294570961716.95746</v>
      </c>
      <c r="L4808" s="444">
        <f t="shared" ca="1" si="174"/>
        <v>-70991601773786.75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-70991601773786.75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-295798340724.11145</v>
      </c>
      <c r="L4809" s="444">
        <f t="shared" ca="1" si="174"/>
        <v>-71287400114510.859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-71287400114510.859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-297030833810.46191</v>
      </c>
      <c r="L4810" s="444">
        <f t="shared" ca="1" si="174"/>
        <v>-71584430948321.328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-71584430948321.328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-298268462284.67218</v>
      </c>
      <c r="L4811" s="444">
        <f t="shared" ca="1" si="174"/>
        <v>-71882699410606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-71882699410606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-299511247544.19165</v>
      </c>
      <c r="L4812" s="444">
        <f t="shared" ca="1" si="174"/>
        <v>-72182210658150.188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-72182210658150.188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-300759211075.62579</v>
      </c>
      <c r="L4813" s="444">
        <f t="shared" ca="1" si="174"/>
        <v>-72482969869225.813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-72482969869225.813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-302012374455.10754</v>
      </c>
      <c r="L4814" s="444">
        <f t="shared" ca="1" si="174"/>
        <v>-72784982243680.922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-72784982243680.922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-303270759348.67053</v>
      </c>
      <c r="L4815" s="444">
        <f t="shared" ca="1" si="174"/>
        <v>-73088253003029.594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-73088253003029.594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-304534387512.62329</v>
      </c>
      <c r="L4816" s="444">
        <f t="shared" ca="1" si="174"/>
        <v>-73392787390542.219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-73392787390542.219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-305803280793.9259</v>
      </c>
      <c r="L4817" s="444">
        <f t="shared" ca="1" si="174"/>
        <v>-73698590671336.141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-73698590671336.141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-307077461130.56726</v>
      </c>
      <c r="L4818" s="444">
        <f t="shared" ca="1" si="174"/>
        <v>-74005668132466.703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-74005668132466.703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-308356950551.94458</v>
      </c>
      <c r="L4819" s="444">
        <f t="shared" ca="1" si="174"/>
        <v>-74314025083018.641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-74314025083018.641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-309641771179.24432</v>
      </c>
      <c r="L4820" s="444">
        <f t="shared" ca="1" si="174"/>
        <v>-74623666854197.891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-74623666854197.891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-310931945225.82452</v>
      </c>
      <c r="L4821" s="444">
        <f t="shared" ca="1" si="174"/>
        <v>-74934598799423.719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-74934598799423.719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-312227494997.59882</v>
      </c>
      <c r="L4822" s="444">
        <f t="shared" ca="1" si="174"/>
        <v>-75246826294421.313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-75246826294421.313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-313528442893.42212</v>
      </c>
      <c r="L4823" s="444">
        <f t="shared" ca="1" si="174"/>
        <v>-75560354737314.734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-75560354737314.734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-314834811405.47803</v>
      </c>
      <c r="L4824" s="444">
        <f t="shared" ca="1" si="174"/>
        <v>-75875189548720.219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-75875189548720.219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-316146623119.6676</v>
      </c>
      <c r="L4825" s="444">
        <f t="shared" ca="1" si="174"/>
        <v>-76191336171839.891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-76191336171839.891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-317463900715.99951</v>
      </c>
      <c r="L4826" s="444">
        <f t="shared" ca="1" si="174"/>
        <v>-76508800072555.891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-76508800072555.891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-318786666968.98285</v>
      </c>
      <c r="L4827" s="444">
        <f t="shared" ca="1" si="174"/>
        <v>-76827586739524.875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-76827586739524.875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-320114944748.02032</v>
      </c>
      <c r="L4828" s="444">
        <f t="shared" ca="1" si="174"/>
        <v>-77147701684272.891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-77147701684272.891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-321448757017.80371</v>
      </c>
      <c r="L4829" s="444">
        <f t="shared" ca="1" si="174"/>
        <v>-77469150441290.688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-77469150441290.688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-322788126838.71118</v>
      </c>
      <c r="L4830" s="444">
        <f t="shared" ca="1" si="174"/>
        <v>-77791938568129.406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-77791938568129.406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-324133077367.20587</v>
      </c>
      <c r="L4831" s="444">
        <f t="shared" ca="1" si="174"/>
        <v>-78116071645496.609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-78116071645496.609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-325483631856.23584</v>
      </c>
      <c r="L4832" s="444">
        <f t="shared" ca="1" si="174"/>
        <v>-78441555277352.844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-78441555277352.844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-326839813655.63684</v>
      </c>
      <c r="L4833" s="444">
        <f t="shared" ca="1" si="174"/>
        <v>-78768395091008.484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-78768395091008.484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-328201646212.53534</v>
      </c>
      <c r="L4834" s="444">
        <f t="shared" ca="1" si="174"/>
        <v>-79096596737221.016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-79096596737221.016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-329569153071.75421</v>
      </c>
      <c r="L4835" s="444">
        <f t="shared" ca="1" si="174"/>
        <v>-79426165890292.766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-79426165890292.766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-330942357876.21985</v>
      </c>
      <c r="L4836" s="444">
        <f t="shared" ca="1" si="174"/>
        <v>-79757108248168.984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-79757108248168.984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-332321284367.37079</v>
      </c>
      <c r="L4837" s="444">
        <f t="shared" ca="1" si="174"/>
        <v>-80089429532536.359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-80089429532536.359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-333705956385.56818</v>
      </c>
      <c r="L4838" s="444">
        <f t="shared" ca="1" si="174"/>
        <v>-80423135488921.922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-80423135488921.922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-335096397870.508</v>
      </c>
      <c r="L4839" s="444">
        <f t="shared" ca="1" si="174"/>
        <v>-80758231886792.438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-80758231886792.438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-336492632861.63513</v>
      </c>
      <c r="L4840" s="444">
        <f t="shared" ca="1" si="174"/>
        <v>-81094724519654.078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-81094724519654.078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-337894685498.55865</v>
      </c>
      <c r="L4841" s="444">
        <f t="shared" ca="1" si="174"/>
        <v>-81432619205152.641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-81432619205152.641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-339302580021.46936</v>
      </c>
      <c r="L4842" s="444">
        <f t="shared" ca="1" si="174"/>
        <v>-81771921785174.109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-81771921785174.109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-340716340771.55878</v>
      </c>
      <c r="L4843" s="444">
        <f t="shared" ca="1" si="174"/>
        <v>-82112638125945.672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-82112638125945.672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-342135992191.44031</v>
      </c>
      <c r="L4844" s="444">
        <f t="shared" ca="1" si="174"/>
        <v>-82454774118137.109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-82454774118137.109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-343561558825.57129</v>
      </c>
      <c r="L4845" s="444">
        <f t="shared" ca="1" si="174"/>
        <v>-82798335676962.688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-82798335676962.688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-344993065320.67786</v>
      </c>
      <c r="L4846" s="444">
        <f t="shared" ca="1" si="174"/>
        <v>-83143328742283.359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-83143328742283.359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-346430536426.18066</v>
      </c>
      <c r="L4847" s="444">
        <f t="shared" ca="1" si="174"/>
        <v>-83489759278709.547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-83489759278709.547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-347873996994.62311</v>
      </c>
      <c r="L4848" s="444">
        <f t="shared" ca="1" si="174"/>
        <v>-83837633275704.172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-83837633275704.172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-349323471982.10071</v>
      </c>
      <c r="L4849" s="444">
        <f t="shared" ca="1" si="174"/>
        <v>-84186956747686.266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-84186956747686.266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-350778986448.69275</v>
      </c>
      <c r="L4850" s="444">
        <f t="shared" ca="1" si="174"/>
        <v>-84537735734134.953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-84537735734134.953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-352240565558.89563</v>
      </c>
      <c r="L4851" s="444">
        <f t="shared" ca="1" si="174"/>
        <v>-84889976299693.844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-84889976299693.844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-353708234582.05768</v>
      </c>
      <c r="L4852" s="444">
        <f t="shared" ca="1" si="174"/>
        <v>-85243684534275.906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-85243684534275.906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-355182018892.81628</v>
      </c>
      <c r="L4853" s="444">
        <f t="shared" ref="L4853:L5107" ca="1" si="179">I4853-J4853+K4853</f>
        <v>-85598866553168.719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-85598866553168.719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-356661943971.53632</v>
      </c>
      <c r="L4854" s="444">
        <f t="shared" ca="1" si="179"/>
        <v>-85955528497140.25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-85955528497140.25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-358148035404.75104</v>
      </c>
      <c r="L4855" s="444">
        <f t="shared" ca="1" si="179"/>
        <v>-86313676532545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-86313676532545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-359640318885.60419</v>
      </c>
      <c r="L4856" s="444">
        <f t="shared" ca="1" si="179"/>
        <v>-86673316851430.609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-86673316851430.609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-361138820214.29419</v>
      </c>
      <c r="L4857" s="444">
        <f t="shared" ca="1" si="179"/>
        <v>-87034455671644.906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-87034455671644.906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-362643565298.52045</v>
      </c>
      <c r="L4858" s="444">
        <f t="shared" ca="1" si="179"/>
        <v>-87397099236943.422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-87397099236943.422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-364154580153.93091</v>
      </c>
      <c r="L4859" s="444">
        <f t="shared" ca="1" si="179"/>
        <v>-87761253817097.359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-87761253817097.359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-365671890904.57233</v>
      </c>
      <c r="L4860" s="444">
        <f t="shared" ca="1" si="179"/>
        <v>-88126925708001.938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-88126925708001.938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-367195523783.34143</v>
      </c>
      <c r="L4861" s="444">
        <f t="shared" ca="1" si="179"/>
        <v>-88494121231785.281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-88494121231785.281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-368725505132.43866</v>
      </c>
      <c r="L4862" s="444">
        <f t="shared" ca="1" si="179"/>
        <v>-88862846736917.719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-88862846736917.719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-370261861403.82385</v>
      </c>
      <c r="L4863" s="444">
        <f t="shared" ca="1" si="179"/>
        <v>-89233108598321.547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-89233108598321.547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-371804619159.6731</v>
      </c>
      <c r="L4864" s="444">
        <f t="shared" ca="1" si="179"/>
        <v>-89604913217481.219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-89604913217481.219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-373353805072.83838</v>
      </c>
      <c r="L4865" s="444">
        <f t="shared" ca="1" si="179"/>
        <v>-89978267022554.063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-89978267022554.063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-374909445927.30859</v>
      </c>
      <c r="L4866" s="444">
        <f t="shared" ca="1" si="179"/>
        <v>-90353176468481.375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-90353176468481.375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-376471568618.67236</v>
      </c>
      <c r="L4867" s="444">
        <f t="shared" ca="1" si="179"/>
        <v>-90729648037100.047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-90729648037100.047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-378040200154.5835</v>
      </c>
      <c r="L4868" s="444">
        <f t="shared" ca="1" si="179"/>
        <v>-91107688237254.625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-91107688237254.625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-379615367655.2276</v>
      </c>
      <c r="L4869" s="444">
        <f t="shared" ca="1" si="179"/>
        <v>-91487303604909.859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-91487303604909.859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-381197098353.79108</v>
      </c>
      <c r="L4870" s="444">
        <f t="shared" ca="1" si="179"/>
        <v>-91868500703263.656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-91868500703263.656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-382785419596.93188</v>
      </c>
      <c r="L4871" s="444">
        <f t="shared" ca="1" si="179"/>
        <v>-92251286122860.594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-92251286122860.594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-384380358845.25244</v>
      </c>
      <c r="L4872" s="444">
        <f t="shared" ca="1" si="179"/>
        <v>-92635666481705.844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-92635666481705.844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-385981943673.77435</v>
      </c>
      <c r="L4873" s="444">
        <f t="shared" ca="1" si="179"/>
        <v>-93021648425379.625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-93021648425379.625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-387590201772.4151</v>
      </c>
      <c r="L4874" s="444">
        <f t="shared" ca="1" si="179"/>
        <v>-93409238627152.047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-93409238627152.047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-389205160946.46686</v>
      </c>
      <c r="L4875" s="444">
        <f t="shared" ca="1" si="179"/>
        <v>-93798443788098.516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-93798443788098.516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-390826849117.07715</v>
      </c>
      <c r="L4876" s="444">
        <f t="shared" ca="1" si="179"/>
        <v>-94189270637215.594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-94189270637215.594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-392455294321.73163</v>
      </c>
      <c r="L4877" s="444">
        <f t="shared" ca="1" si="179"/>
        <v>-94581725931537.328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-94581725931537.328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-394090524714.73889</v>
      </c>
      <c r="L4878" s="444">
        <f t="shared" ca="1" si="179"/>
        <v>-94975816456252.063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-94975816456252.063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-395732568567.71692</v>
      </c>
      <c r="L4879" s="444">
        <f t="shared" ca="1" si="179"/>
        <v>-95371549024819.781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-95371549024819.781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-397381454270.0824</v>
      </c>
      <c r="L4880" s="444">
        <f t="shared" ca="1" si="179"/>
        <v>-95768930479089.859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-95768930479089.859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-399037210329.54108</v>
      </c>
      <c r="L4881" s="444">
        <f t="shared" ca="1" si="179"/>
        <v>-96167967689419.406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-96167967689419.406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-400699865372.58087</v>
      </c>
      <c r="L4882" s="444">
        <f t="shared" ca="1" si="179"/>
        <v>-96568667554791.984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-96568667554791.984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-402369448144.96661</v>
      </c>
      <c r="L4883" s="444">
        <f t="shared" ca="1" si="179"/>
        <v>-96971037002936.953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-96971037002936.953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-404045987512.2373</v>
      </c>
      <c r="L4884" s="444">
        <f t="shared" ca="1" si="179"/>
        <v>-97375082990449.188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-97375082990449.188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-405729512460.20496</v>
      </c>
      <c r="L4885" s="444">
        <f t="shared" ca="1" si="179"/>
        <v>-97780812502909.391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-97780812502909.391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-407420052095.45581</v>
      </c>
      <c r="L4886" s="444">
        <f t="shared" ca="1" si="179"/>
        <v>-98188232555004.844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-98188232555004.844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-409117635645.85352</v>
      </c>
      <c r="L4887" s="444">
        <f t="shared" ca="1" si="179"/>
        <v>-98597350190650.703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-98597350190650.703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-410822292461.04462</v>
      </c>
      <c r="L4888" s="444">
        <f t="shared" ca="1" si="179"/>
        <v>-99008172483111.75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-99008172483111.75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-412534052012.96564</v>
      </c>
      <c r="L4889" s="444">
        <f t="shared" ca="1" si="179"/>
        <v>-99420706535124.719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-99420706535124.719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-414252943896.35297</v>
      </c>
      <c r="L4890" s="444">
        <f t="shared" ca="1" si="179"/>
        <v>-99834959479021.078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-99834959479021.078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-415978997829.25452</v>
      </c>
      <c r="L4891" s="444">
        <f t="shared" ca="1" si="179"/>
        <v>-100250938476850.33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-100250938476850.33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-417712243653.54303</v>
      </c>
      <c r="L4892" s="444">
        <f t="shared" ca="1" si="179"/>
        <v>-100668650720503.88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-100668650720503.88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-419452711335.4328</v>
      </c>
      <c r="L4893" s="444">
        <f t="shared" ca="1" si="179"/>
        <v>-101088103431839.31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-101088103431839.31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-421200430965.99713</v>
      </c>
      <c r="L4894" s="444">
        <f t="shared" ca="1" si="179"/>
        <v>-101509303862805.31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-101509303862805.31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-422955432761.68878</v>
      </c>
      <c r="L4895" s="444">
        <f t="shared" ca="1" si="179"/>
        <v>-101932259295567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-101932259295567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-424717747064.86249</v>
      </c>
      <c r="L4896" s="444">
        <f t="shared" ca="1" si="179"/>
        <v>-102356977042631.86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-102356977042631.86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-426487404344.29944</v>
      </c>
      <c r="L4897" s="444">
        <f t="shared" ca="1" si="179"/>
        <v>-102783464446976.16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-102783464446976.16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-428264435195.73401</v>
      </c>
      <c r="L4898" s="444">
        <f t="shared" ca="1" si="179"/>
        <v>-103211728882171.89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-103211728882171.89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-430048870342.38287</v>
      </c>
      <c r="L4899" s="444">
        <f t="shared" ca="1" si="179"/>
        <v>-103641777752514.28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-103641777752514.28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-431840740635.4762</v>
      </c>
      <c r="L4900" s="444">
        <f t="shared" ca="1" si="179"/>
        <v>-104073618493149.75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-104073618493149.75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-433640077054.79065</v>
      </c>
      <c r="L4901" s="444">
        <f t="shared" ca="1" si="179"/>
        <v>-104507258570204.55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-104507258570204.55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-435446910709.18561</v>
      </c>
      <c r="L4902" s="444">
        <f t="shared" ca="1" si="179"/>
        <v>-104942705480913.73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-104942705480913.73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-437261272837.14056</v>
      </c>
      <c r="L4903" s="444">
        <f t="shared" ca="1" si="179"/>
        <v>-105379966753750.88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-105379966753750.88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-439083194807.29529</v>
      </c>
      <c r="L4904" s="444">
        <f t="shared" ca="1" si="179"/>
        <v>-105819049948558.17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-105819049948558.17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-440912708118.99237</v>
      </c>
      <c r="L4905" s="444">
        <f t="shared" ca="1" si="179"/>
        <v>-106259962656677.17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-106259962656677.17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-442749844402.82153</v>
      </c>
      <c r="L4906" s="444">
        <f t="shared" ca="1" si="179"/>
        <v>-106702712501080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-106702712501080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-444594635421.16669</v>
      </c>
      <c r="L4907" s="444">
        <f t="shared" ca="1" si="179"/>
        <v>-107147307136501.17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-107147307136501.17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-446447113068.75488</v>
      </c>
      <c r="L4908" s="444">
        <f t="shared" ca="1" si="179"/>
        <v>-107593754249569.92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-107593754249569.92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-448307309373.20801</v>
      </c>
      <c r="L4909" s="444">
        <f t="shared" ca="1" si="179"/>
        <v>-108042061558943.13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-108042061558943.13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-450175256495.59637</v>
      </c>
      <c r="L4910" s="444">
        <f t="shared" ca="1" si="179"/>
        <v>-108492236815438.72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-108492236815438.72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-452050986730.99463</v>
      </c>
      <c r="L4911" s="444">
        <f t="shared" ca="1" si="179"/>
        <v>-108944287802169.72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-108944287802169.72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-453934532509.04047</v>
      </c>
      <c r="L4912" s="444">
        <f t="shared" ca="1" si="179"/>
        <v>-109398222334678.77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-109398222334678.77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-455825926394.49487</v>
      </c>
      <c r="L4913" s="444">
        <f t="shared" ca="1" si="179"/>
        <v>-109854048261073.27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-109854048261073.27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-457725201087.80524</v>
      </c>
      <c r="L4914" s="444">
        <f t="shared" ca="1" si="179"/>
        <v>-110311773462161.08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-110311773462161.08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-459632389425.67114</v>
      </c>
      <c r="L4915" s="444">
        <f t="shared" ca="1" si="179"/>
        <v>-110771405851586.75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-110771405851586.75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-461547524381.61145</v>
      </c>
      <c r="L4916" s="444">
        <f t="shared" ca="1" si="179"/>
        <v>-111232953375968.36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-111232953375968.36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-463470639066.53485</v>
      </c>
      <c r="L4917" s="444">
        <f t="shared" ca="1" si="179"/>
        <v>-111696424015034.89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-111696424015034.89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-465401766729.31201</v>
      </c>
      <c r="L4918" s="444">
        <f t="shared" ca="1" si="179"/>
        <v>-112161825781764.2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-112161825781764.2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-467340940757.35083</v>
      </c>
      <c r="L4919" s="444">
        <f t="shared" ca="1" si="179"/>
        <v>-112629166722521.55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-112629166722521.55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-469288194677.1731</v>
      </c>
      <c r="L4920" s="444">
        <f t="shared" ca="1" si="179"/>
        <v>-113098454917198.72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-113098454917198.72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-471243562154.99463</v>
      </c>
      <c r="L4921" s="444">
        <f t="shared" ca="1" si="179"/>
        <v>-113569698479353.72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-113569698479353.72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-473207076997.30713</v>
      </c>
      <c r="L4922" s="444">
        <f t="shared" ca="1" si="179"/>
        <v>-114042905556351.03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-114042905556351.03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-475178773151.46265</v>
      </c>
      <c r="L4923" s="444">
        <f t="shared" ca="1" si="179"/>
        <v>-114518084329502.5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-114518084329502.5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-477158684706.2605</v>
      </c>
      <c r="L4924" s="444">
        <f t="shared" ca="1" si="179"/>
        <v>-114995243014208.77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-114995243014208.77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-479146845892.5365</v>
      </c>
      <c r="L4925" s="444">
        <f t="shared" ca="1" si="179"/>
        <v>-115474389860101.3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-115474389860101.3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-481143291083.75537</v>
      </c>
      <c r="L4926" s="444">
        <f t="shared" ca="1" si="179"/>
        <v>-115955533151185.05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-115955533151185.05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-483148054796.60437</v>
      </c>
      <c r="L4927" s="444">
        <f t="shared" ca="1" si="179"/>
        <v>-116438681205981.66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-116438681205981.66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-485161171691.59021</v>
      </c>
      <c r="L4928" s="444">
        <f t="shared" ca="1" si="179"/>
        <v>-116923842377673.25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-116923842377673.25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-487182676573.63855</v>
      </c>
      <c r="L4929" s="444">
        <f t="shared" ca="1" si="179"/>
        <v>-117411025054246.89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-117411025054246.89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-489212604392.69537</v>
      </c>
      <c r="L4930" s="444">
        <f t="shared" ca="1" si="179"/>
        <v>-117900237658639.59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-117900237658639.59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-491250990244.3316</v>
      </c>
      <c r="L4931" s="444">
        <f t="shared" ca="1" si="179"/>
        <v>-118391488648883.92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-118391488648883.92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-493297869370.34967</v>
      </c>
      <c r="L4932" s="444">
        <f t="shared" ca="1" si="179"/>
        <v>-118884786518254.27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-118884786518254.27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-495353277159.39276</v>
      </c>
      <c r="L4933" s="444">
        <f t="shared" ca="1" si="179"/>
        <v>-119380139795413.66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-119380139795413.66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-497417249147.55695</v>
      </c>
      <c r="L4934" s="444">
        <f t="shared" ca="1" si="179"/>
        <v>-119877557044561.22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-119877557044561.22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-499489821019.00507</v>
      </c>
      <c r="L4935" s="444">
        <f t="shared" ca="1" si="179"/>
        <v>-120377046865580.22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-120377046865580.22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-501571028606.58423</v>
      </c>
      <c r="L4936" s="444">
        <f t="shared" ca="1" si="179"/>
        <v>-120878617894186.8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-120878617894186.8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-503660907892.44501</v>
      </c>
      <c r="L4937" s="444">
        <f t="shared" ca="1" si="179"/>
        <v>-121382278802079.23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-121382278802079.23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-505759495008.66345</v>
      </c>
      <c r="L4938" s="444">
        <f t="shared" ca="1" si="179"/>
        <v>-121888038297087.89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-121888038297087.89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-507866826237.86621</v>
      </c>
      <c r="L4939" s="444">
        <f t="shared" ca="1" si="179"/>
        <v>-122395905123325.75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-122395905123325.75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-509982938013.8573</v>
      </c>
      <c r="L4940" s="444">
        <f t="shared" ca="1" si="179"/>
        <v>-122905888061339.61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-122905888061339.61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-512107866922.24835</v>
      </c>
      <c r="L4941" s="444">
        <f t="shared" ca="1" si="179"/>
        <v>-123417995928261.86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-123417995928261.86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-514241649701.09106</v>
      </c>
      <c r="L4942" s="444">
        <f t="shared" ca="1" si="179"/>
        <v>-123932237577962.95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-123932237577962.95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-516384323241.51239</v>
      </c>
      <c r="L4943" s="444">
        <f t="shared" ca="1" si="179"/>
        <v>-124448621901204.47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-124448621901204.47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-518535924588.35193</v>
      </c>
      <c r="L4944" s="444">
        <f t="shared" ca="1" si="179"/>
        <v>-124967157825792.83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-124967157825792.83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-520696490940.80341</v>
      </c>
      <c r="L4945" s="444">
        <f t="shared" ca="1" si="179"/>
        <v>-125487854316733.63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-125487854316733.63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-522866059653.05676</v>
      </c>
      <c r="L4946" s="444">
        <f t="shared" ca="1" si="179"/>
        <v>-126010720376386.69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-126010720376386.69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-525044668234.94458</v>
      </c>
      <c r="L4947" s="444">
        <f t="shared" ca="1" si="179"/>
        <v>-126535765044621.63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-126535765044621.63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-527232354352.59015</v>
      </c>
      <c r="L4948" s="444">
        <f t="shared" ca="1" si="179"/>
        <v>-127062997398974.22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-127062997398974.22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-529429155829.05927</v>
      </c>
      <c r="L4949" s="444">
        <f t="shared" ca="1" si="179"/>
        <v>-127592426554803.28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-127592426554803.28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-531635110645.01367</v>
      </c>
      <c r="L4950" s="444">
        <f t="shared" ca="1" si="179"/>
        <v>-128124061665448.3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-128124061665448.3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-533850256939.36792</v>
      </c>
      <c r="L4951" s="444">
        <f t="shared" ca="1" si="179"/>
        <v>-128657911922387.67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-128657911922387.67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-536074633009.94861</v>
      </c>
      <c r="L4952" s="444">
        <f t="shared" ca="1" si="179"/>
        <v>-129193986555397.63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-129193986555397.63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-538308277314.15674</v>
      </c>
      <c r="L4953" s="444">
        <f t="shared" ca="1" si="179"/>
        <v>-129732294832711.78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-129732294832711.78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-540551228469.63251</v>
      </c>
      <c r="L4954" s="444">
        <f t="shared" ca="1" si="179"/>
        <v>-130272846061181.41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-130272846061181.41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-542803525254.92255</v>
      </c>
      <c r="L4955" s="444">
        <f t="shared" ca="1" si="179"/>
        <v>-130815649586436.33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-130815649586436.33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-545065206610.15137</v>
      </c>
      <c r="L4956" s="444">
        <f t="shared" ca="1" si="179"/>
        <v>-131360714793046.48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-131360714793046.48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-547336311637.69366</v>
      </c>
      <c r="L4957" s="444">
        <f t="shared" ca="1" si="179"/>
        <v>-131908051104684.17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-131908051104684.17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-549616879602.85071</v>
      </c>
      <c r="L4958" s="444">
        <f t="shared" ca="1" si="179"/>
        <v>-132457667984287.02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-132457667984287.02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-551906949934.5293</v>
      </c>
      <c r="L4959" s="444">
        <f t="shared" ca="1" si="179"/>
        <v>-133009574934221.55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-133009574934221.55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-554206562225.9231</v>
      </c>
      <c r="L4960" s="444">
        <f t="shared" ca="1" si="179"/>
        <v>-133563781496447.47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-133563781496447.47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-556515756235.19775</v>
      </c>
      <c r="L4961" s="444">
        <f t="shared" ca="1" si="179"/>
        <v>-134120297252682.67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-134120297252682.67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-558834571886.17773</v>
      </c>
      <c r="L4962" s="444">
        <f t="shared" ca="1" si="179"/>
        <v>-134679131824568.84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-134679131824568.84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-561163049269.03687</v>
      </c>
      <c r="L4963" s="444">
        <f t="shared" ca="1" si="179"/>
        <v>-135240294873837.88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-135240294873837.88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-563501228640.99109</v>
      </c>
      <c r="L4964" s="444">
        <f t="shared" ca="1" si="179"/>
        <v>-135803796102478.86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-135803796102478.86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-565849150426.99524</v>
      </c>
      <c r="L4965" s="444">
        <f t="shared" ca="1" si="179"/>
        <v>-136369645252905.86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-136369645252905.86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-568206855220.44104</v>
      </c>
      <c r="L4966" s="444">
        <f t="shared" ca="1" si="179"/>
        <v>-136937852108126.3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-136937852108126.3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-570574383783.85962</v>
      </c>
      <c r="L4967" s="444">
        <f t="shared" ca="1" si="179"/>
        <v>-137508426491910.16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-137508426491910.16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-572951777049.62561</v>
      </c>
      <c r="L4968" s="444">
        <f t="shared" ca="1" si="179"/>
        <v>-138081378268959.78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-138081378268959.78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-575339076120.66565</v>
      </c>
      <c r="L4969" s="444">
        <f t="shared" ca="1" si="179"/>
        <v>-138656717345080.45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-138656717345080.45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-577736322271.16846</v>
      </c>
      <c r="L4970" s="444">
        <f t="shared" ca="1" si="179"/>
        <v>-139234453667351.63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-139234453667351.63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-580143556947.29846</v>
      </c>
      <c r="L4971" s="444">
        <f t="shared" ca="1" si="179"/>
        <v>-139814597224298.92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-139814597224298.92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-582560821767.91223</v>
      </c>
      <c r="L4972" s="444">
        <f t="shared" ca="1" si="179"/>
        <v>-140397158046066.83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-140397158046066.83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-584988158525.27856</v>
      </c>
      <c r="L4973" s="444">
        <f t="shared" ca="1" si="179"/>
        <v>-140982146204592.09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-140982146204592.09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-587425609185.80042</v>
      </c>
      <c r="L4974" s="444">
        <f t="shared" ca="1" si="179"/>
        <v>-141569571813777.91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-141569571813777.91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-589873215890.74121</v>
      </c>
      <c r="L4975" s="444">
        <f t="shared" ca="1" si="179"/>
        <v>-142159445029668.66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-142159445029668.66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-592331020956.95276</v>
      </c>
      <c r="L4976" s="444">
        <f t="shared" ca="1" si="179"/>
        <v>-142751776050625.59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-142751776050625.59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-594799066877.60669</v>
      </c>
      <c r="L4977" s="444">
        <f t="shared" ca="1" si="179"/>
        <v>-143346575117503.19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-143346575117503.19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-597277396322.92993</v>
      </c>
      <c r="L4978" s="444">
        <f t="shared" ca="1" si="179"/>
        <v>-143943852513826.13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-143943852513826.13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-599766052140.94214</v>
      </c>
      <c r="L4979" s="444">
        <f t="shared" ca="1" si="179"/>
        <v>-144543618565967.06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-144543618565967.06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-602265077358.19604</v>
      </c>
      <c r="L4980" s="444">
        <f t="shared" ca="1" si="179"/>
        <v>-145145883643325.25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-145145883643325.25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-604774515180.52185</v>
      </c>
      <c r="L4981" s="444">
        <f t="shared" ca="1" si="179"/>
        <v>-145750658158505.78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-145750658158505.78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-607294408993.77405</v>
      </c>
      <c r="L4982" s="444">
        <f t="shared" ca="1" si="179"/>
        <v>-146357952567499.56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-146357952567499.56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-609824802364.58154</v>
      </c>
      <c r="L4983" s="444">
        <f t="shared" ca="1" si="179"/>
        <v>-146967777369864.16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-146967777369864.16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-612365739041.10059</v>
      </c>
      <c r="L4984" s="444">
        <f t="shared" ca="1" si="179"/>
        <v>-147580143108905.25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-147580143108905.25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-614917262953.77185</v>
      </c>
      <c r="L4985" s="444">
        <f t="shared" ca="1" si="179"/>
        <v>-148195060371859.03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-148195060371859.03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-617479418216.07935</v>
      </c>
      <c r="L4986" s="444">
        <f t="shared" ca="1" si="179"/>
        <v>-148812539790075.13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-148812539790075.13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-620052249125.31299</v>
      </c>
      <c r="L4987" s="444">
        <f t="shared" ca="1" si="179"/>
        <v>-149432592039200.44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-149432592039200.44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-622635800163.33521</v>
      </c>
      <c r="L4988" s="444">
        <f t="shared" ca="1" si="179"/>
        <v>-150055227839363.78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-150055227839363.78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-625230115997.34912</v>
      </c>
      <c r="L4989" s="444">
        <f t="shared" ca="1" si="179"/>
        <v>-150680457955361.13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-150680457955361.13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-627835241480.67139</v>
      </c>
      <c r="L4990" s="444">
        <f t="shared" ca="1" si="179"/>
        <v>-151308293196841.78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-151308293196841.78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-630451221653.50745</v>
      </c>
      <c r="L4991" s="444">
        <f t="shared" ca="1" si="179"/>
        <v>-151938744418495.28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-151938744418495.28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-633078101743.73035</v>
      </c>
      <c r="L4992" s="444">
        <f t="shared" ca="1" si="179"/>
        <v>-152571822520239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-152571822520239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-635715927167.66248</v>
      </c>
      <c r="L4993" s="444">
        <f t="shared" ca="1" si="179"/>
        <v>-153207538447406.66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-153207538447406.66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-638364743530.86108</v>
      </c>
      <c r="L4994" s="444">
        <f t="shared" ca="1" si="179"/>
        <v>-153845903190937.53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-153845903190937.53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-641024596628.90637</v>
      </c>
      <c r="L4995" s="444">
        <f t="shared" ca="1" si="179"/>
        <v>-154486927787566.44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-154486927787566.44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-643695532448.19348</v>
      </c>
      <c r="L4996" s="444">
        <f t="shared" ca="1" si="179"/>
        <v>-155130623320014.63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-155130623320014.63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-646377597166.72754</v>
      </c>
      <c r="L4997" s="444">
        <f t="shared" ca="1" si="179"/>
        <v>-155777000917181.34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-155777000917181.34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-649070837154.92224</v>
      </c>
      <c r="L4998" s="444">
        <f t="shared" ca="1" si="179"/>
        <v>-156426071754336.28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-156426071754336.28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-651775298976.40112</v>
      </c>
      <c r="L4999" s="444">
        <f t="shared" ca="1" si="179"/>
        <v>-157077847053312.69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-157077847053312.69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-654491029388.80286</v>
      </c>
      <c r="L5000" s="444">
        <f t="shared" ca="1" si="179"/>
        <v>-157732338082701.5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-157732338082701.5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-657218075344.5896</v>
      </c>
      <c r="L5001" s="444">
        <f t="shared" ca="1" si="179"/>
        <v>-158389556158046.09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-158389556158046.09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-659956483991.85876</v>
      </c>
      <c r="L5002" s="444">
        <f t="shared" ca="1" si="179"/>
        <v>-159049512642037.94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-159049512642037.94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-662706302675.15808</v>
      </c>
      <c r="L5003" s="444">
        <f t="shared" ca="1" si="179"/>
        <v>-159712218944713.09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-159712218944713.09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-665467578936.30457</v>
      </c>
      <c r="L5004" s="444">
        <f t="shared" ca="1" si="179"/>
        <v>-160377686523649.41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-160377686523649.41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-668240360515.20581</v>
      </c>
      <c r="L5005" s="444">
        <f t="shared" ca="1" si="179"/>
        <v>-161045926884164.63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-161045926884164.63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-671024695350.68591</v>
      </c>
      <c r="L5006" s="444">
        <f t="shared" ca="1" si="179"/>
        <v>-161716951579515.31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-161716951579515.31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-673820631581.31384</v>
      </c>
      <c r="L5007" s="444">
        <f t="shared" ca="1" si="179"/>
        <v>-162390772211096.63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-162390772211096.63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-676628217546.23596</v>
      </c>
      <c r="L5008" s="444">
        <f t="shared" ca="1" si="179"/>
        <v>-163067400428642.88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-163067400428642.88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-679447501786.01196</v>
      </c>
      <c r="L5009" s="444">
        <f t="shared" ca="1" si="179"/>
        <v>-163746847930428.88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-163746847930428.88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-682278533043.45361</v>
      </c>
      <c r="L5010" s="444">
        <f t="shared" ca="1" si="179"/>
        <v>-164429126463472.34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-164429126463472.34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-685121360264.46814</v>
      </c>
      <c r="L5011" s="444">
        <f t="shared" ca="1" si="179"/>
        <v>-165114247823736.81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-165114247823736.81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-687976032598.90332</v>
      </c>
      <c r="L5012" s="444">
        <f t="shared" ca="1" si="179"/>
        <v>-165802223856335.72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-165802223856335.72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-690842599401.3988</v>
      </c>
      <c r="L5013" s="444">
        <f t="shared" ca="1" si="179"/>
        <v>-166493066455737.13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-166493066455737.13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-693721110232.23804</v>
      </c>
      <c r="L5014" s="444">
        <f t="shared" ca="1" si="179"/>
        <v>-167186787565969.38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-167186787565969.38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-696611614858.20569</v>
      </c>
      <c r="L5015" s="444">
        <f t="shared" ca="1" si="179"/>
        <v>-167883399180827.59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-167883399180827.59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-699514163253.44824</v>
      </c>
      <c r="L5016" s="444">
        <f t="shared" ca="1" si="179"/>
        <v>-168582913344081.03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-168582913344081.03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-702428805600.33765</v>
      </c>
      <c r="L5017" s="444">
        <f t="shared" ca="1" si="179"/>
        <v>-169285342149681.38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-169285342149681.38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-705355592290.33911</v>
      </c>
      <c r="L5018" s="444">
        <f t="shared" ca="1" si="179"/>
        <v>-169990697741971.72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-169990697741971.72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-708294573924.8822</v>
      </c>
      <c r="L5019" s="444">
        <f t="shared" ca="1" si="179"/>
        <v>-170698992315896.59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-170698992315896.59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-711245801316.23584</v>
      </c>
      <c r="L5020" s="444">
        <f t="shared" ca="1" si="179"/>
        <v>-171410238117212.84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-171410238117212.84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-714209325488.38684</v>
      </c>
      <c r="L5021" s="444">
        <f t="shared" ca="1" si="179"/>
        <v>-172124447442701.22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-172124447442701.22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-717185197677.92175</v>
      </c>
      <c r="L5022" s="444">
        <f t="shared" ca="1" si="179"/>
        <v>-172841632640379.13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-172841632640379.13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-720173469334.91296</v>
      </c>
      <c r="L5023" s="444">
        <f t="shared" ca="1" si="179"/>
        <v>-173561806109714.03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-173561806109714.03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-723174192123.80847</v>
      </c>
      <c r="L5024" s="444">
        <f t="shared" ca="1" si="179"/>
        <v>-174284980301837.84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-174284980301837.84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-726187417924.32434</v>
      </c>
      <c r="L5025" s="444">
        <f t="shared" ca="1" si="179"/>
        <v>-175011167719762.16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-175011167719762.16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-729213198832.34229</v>
      </c>
      <c r="L5026" s="444">
        <f t="shared" ca="1" si="179"/>
        <v>-175740380918594.5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-175740380918594.5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-732251587160.81042</v>
      </c>
      <c r="L5027" s="444">
        <f t="shared" ca="1" si="179"/>
        <v>-176472632505755.31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-176472632505755.31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-735302635440.64709</v>
      </c>
      <c r="L5028" s="444">
        <f t="shared" ca="1" si="179"/>
        <v>-177207935141195.97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-177207935141195.97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-738366396421.6499</v>
      </c>
      <c r="L5029" s="444">
        <f t="shared" ca="1" si="179"/>
        <v>-177946301537617.63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-177946301537617.63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-741442923073.40674</v>
      </c>
      <c r="L5030" s="444">
        <f t="shared" ca="1" si="179"/>
        <v>-178687744460691.03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-178687744460691.03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-744532268586.21265</v>
      </c>
      <c r="L5031" s="444">
        <f t="shared" ca="1" si="179"/>
        <v>-179432276729277.25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-179432276729277.25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-747634486371.98853</v>
      </c>
      <c r="L5032" s="444">
        <f t="shared" ca="1" si="179"/>
        <v>-180179911215649.25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-180179911215649.25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-750749630065.2052</v>
      </c>
      <c r="L5033" s="444">
        <f t="shared" ca="1" si="179"/>
        <v>-180930660845714.47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-180930660845714.47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-753877753523.8103</v>
      </c>
      <c r="L5034" s="444">
        <f t="shared" ca="1" si="179"/>
        <v>-181684538599238.28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-181684538599238.28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-757018910830.15955</v>
      </c>
      <c r="L5035" s="444">
        <f t="shared" ca="1" si="179"/>
        <v>-182441557510068.44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-182441557510068.44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-760173156291.95178</v>
      </c>
      <c r="L5036" s="444">
        <f t="shared" ca="1" si="179"/>
        <v>-183201730666360.38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-183201730666360.38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-763340544443.16821</v>
      </c>
      <c r="L5037" s="444">
        <f t="shared" ca="1" si="179"/>
        <v>-183965071210803.53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-183965071210803.53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-766521130045.01465</v>
      </c>
      <c r="L5038" s="444">
        <f t="shared" ca="1" si="179"/>
        <v>-184731592340848.53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-184731592340848.53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-769714968086.8689</v>
      </c>
      <c r="L5039" s="444">
        <f t="shared" ca="1" si="179"/>
        <v>-185501307308935.41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-185501307308935.41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-772922113787.23083</v>
      </c>
      <c r="L5040" s="444">
        <f t="shared" ca="1" si="179"/>
        <v>-186274229422722.63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-186274229422722.63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-776142622594.67761</v>
      </c>
      <c r="L5041" s="444">
        <f t="shared" ca="1" si="179"/>
        <v>-187050372045317.31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-187050372045317.31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-779376550188.82214</v>
      </c>
      <c r="L5042" s="444">
        <f t="shared" ca="1" si="179"/>
        <v>-187829748595506.13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-187829748595506.13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-782623952481.27551</v>
      </c>
      <c r="L5043" s="444">
        <f t="shared" ca="1" si="179"/>
        <v>-188612372547987.41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-188612372547987.41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-785884885616.61414</v>
      </c>
      <c r="L5044" s="444">
        <f t="shared" ca="1" si="179"/>
        <v>-189398257433604.03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-189398257433604.03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-789159405973.3501</v>
      </c>
      <c r="L5045" s="444">
        <f t="shared" ca="1" si="179"/>
        <v>-190187416839577.38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-190187416839577.38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-792447570164.90576</v>
      </c>
      <c r="L5046" s="444">
        <f t="shared" ca="1" si="179"/>
        <v>-190979864409742.28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-190979864409742.28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-795749435040.59277</v>
      </c>
      <c r="L5047" s="444">
        <f t="shared" ca="1" si="179"/>
        <v>-191775613844782.88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-191775613844782.88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-799065057686.59534</v>
      </c>
      <c r="L5048" s="444">
        <f t="shared" ca="1" si="179"/>
        <v>-192574678902469.47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-192574678902469.47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-802394495426.95605</v>
      </c>
      <c r="L5049" s="444">
        <f t="shared" ca="1" si="179"/>
        <v>-193377073397896.44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-193377073397896.44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-805737805824.56848</v>
      </c>
      <c r="L5050" s="444">
        <f t="shared" ca="1" si="179"/>
        <v>-194182811203721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-194182811203721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-809095046682.17078</v>
      </c>
      <c r="L5051" s="444">
        <f t="shared" ca="1" si="179"/>
        <v>-194991906250403.16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-194991906250403.16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-812466276043.34644</v>
      </c>
      <c r="L5052" s="444">
        <f t="shared" ca="1" si="179"/>
        <v>-195804372526446.5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-195804372526446.5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-815851552193.5271</v>
      </c>
      <c r="L5053" s="444">
        <f t="shared" ca="1" si="179"/>
        <v>-196620224078640.03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-196620224078640.03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-819250933661.00012</v>
      </c>
      <c r="L5054" s="444">
        <f t="shared" ca="1" si="179"/>
        <v>-197439475012301.03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-197439475012301.03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-822664479217.9209</v>
      </c>
      <c r="L5055" s="444">
        <f t="shared" ca="1" si="179"/>
        <v>-198262139491518.94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-198262139491518.94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-826092247881.32886</v>
      </c>
      <c r="L5056" s="444">
        <f t="shared" ca="1" si="179"/>
        <v>-199088231739400.28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-199088231739400.28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-829534298914.16785</v>
      </c>
      <c r="L5057" s="444">
        <f t="shared" ca="1" si="179"/>
        <v>-199917766038314.44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-199917766038314.44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-832990691826.31018</v>
      </c>
      <c r="L5058" s="444">
        <f t="shared" ca="1" si="179"/>
        <v>-200750756730140.75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-200750756730140.75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-836461486375.58643</v>
      </c>
      <c r="L5059" s="444">
        <f t="shared" ca="1" si="179"/>
        <v>-201587218216516.34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-201587218216516.34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-839946742568.81812</v>
      </c>
      <c r="L5060" s="444">
        <f t="shared" ca="1" si="179"/>
        <v>-202427164959085.16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-202427164959085.16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-843446520662.85486</v>
      </c>
      <c r="L5061" s="444">
        <f t="shared" ca="1" si="179"/>
        <v>-203270611479748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-203270611479748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-846960881165.6167</v>
      </c>
      <c r="L5062" s="444">
        <f t="shared" ca="1" si="179"/>
        <v>-204117572360913.63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-204117572360913.63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-850489884837.14014</v>
      </c>
      <c r="L5063" s="444">
        <f t="shared" ca="1" si="179"/>
        <v>-204968062245750.75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-204968062245750.75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-854033592690.62817</v>
      </c>
      <c r="L5064" s="444">
        <f t="shared" ca="1" si="179"/>
        <v>-205822095838441.38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-205822095838441.38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-857592065993.50574</v>
      </c>
      <c r="L5065" s="444">
        <f t="shared" ca="1" si="179"/>
        <v>-206679687904434.88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-206679687904434.88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-861165366268.47864</v>
      </c>
      <c r="L5066" s="444">
        <f t="shared" ca="1" si="179"/>
        <v>-207540853270703.34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-207540853270703.34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-864753555294.59729</v>
      </c>
      <c r="L5067" s="444">
        <f t="shared" ca="1" si="179"/>
        <v>-208405606825997.94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-208405606825997.94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-868356695108.32471</v>
      </c>
      <c r="L5068" s="444">
        <f t="shared" ca="1" si="179"/>
        <v>-209273963521106.25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-209273963521106.25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-871974848004.60938</v>
      </c>
      <c r="L5069" s="444">
        <f t="shared" ca="1" si="179"/>
        <v>-210145938369110.88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-210145938369110.88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-875608076537.96191</v>
      </c>
      <c r="L5070" s="444">
        <f t="shared" ca="1" si="179"/>
        <v>-211021546445648.84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-211021546445648.84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-879256443523.53687</v>
      </c>
      <c r="L5071" s="444">
        <f t="shared" ca="1" si="179"/>
        <v>-211900802889172.38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-211900802889172.38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-882920012038.21826</v>
      </c>
      <c r="L5072" s="444">
        <f t="shared" ca="1" si="179"/>
        <v>-212783722901210.59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-212783722901210.59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-886598845421.71082</v>
      </c>
      <c r="L5073" s="444">
        <f t="shared" ca="1" si="179"/>
        <v>-213670321746632.31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-213670321746632.31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-890293007277.63464</v>
      </c>
      <c r="L5074" s="444">
        <f t="shared" ca="1" si="179"/>
        <v>-214560614753909.94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-214560614753909.94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-894002561474.62476</v>
      </c>
      <c r="L5075" s="444">
        <f t="shared" ca="1" si="179"/>
        <v>-215454617315384.56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-215454617315384.56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-897727572147.43567</v>
      </c>
      <c r="L5076" s="444">
        <f t="shared" ca="1" si="179"/>
        <v>-216352344887532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-216352344887532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-901468103698.04993</v>
      </c>
      <c r="L5077" s="444">
        <f t="shared" ca="1" si="179"/>
        <v>-217253812991230.06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-217253812991230.06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-905224220796.79187</v>
      </c>
      <c r="L5078" s="444">
        <f t="shared" ca="1" si="179"/>
        <v>-218159037212026.84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-218159037212026.84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-908995988383.44519</v>
      </c>
      <c r="L5079" s="444">
        <f t="shared" ca="1" si="179"/>
        <v>-219068033200410.28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-219068033200410.28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-912783471668.3761</v>
      </c>
      <c r="L5080" s="444">
        <f t="shared" ca="1" si="179"/>
        <v>-219980816672078.66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-219980816672078.66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-916586736133.66101</v>
      </c>
      <c r="L5081" s="444">
        <f t="shared" ca="1" si="179"/>
        <v>-220897403408212.31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-220897403408212.31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-920405847534.2179</v>
      </c>
      <c r="L5082" s="444">
        <f t="shared" ca="1" si="179"/>
        <v>-221817809255746.53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-221817809255746.53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-924240871898.94385</v>
      </c>
      <c r="L5083" s="444">
        <f t="shared" ca="1" si="179"/>
        <v>-222742050127645.47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-222742050127645.47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-928091875531.85608</v>
      </c>
      <c r="L5084" s="444">
        <f t="shared" ca="1" si="179"/>
        <v>-223670142003177.31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-223670142003177.31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-931958925013.23877</v>
      </c>
      <c r="L5085" s="444">
        <f t="shared" ca="1" si="179"/>
        <v>-224602100928190.56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-224602100928190.56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-935842087200.79395</v>
      </c>
      <c r="L5086" s="444">
        <f t="shared" ca="1" si="179"/>
        <v>-225537943015391.34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-225537943015391.34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-939741429230.79712</v>
      </c>
      <c r="L5087" s="444">
        <f t="shared" ca="1" si="179"/>
        <v>-226477684444622.16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-226477684444622.16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-943657018519.25891</v>
      </c>
      <c r="L5088" s="444">
        <f t="shared" ca="1" si="179"/>
        <v>-227421341463141.41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-227421341463141.41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-947588922763.08923</v>
      </c>
      <c r="L5089" s="444">
        <f t="shared" ca="1" si="179"/>
        <v>-228368930385904.5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-228368930385904.5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-951537209941.26868</v>
      </c>
      <c r="L5090" s="444">
        <f t="shared" ca="1" si="179"/>
        <v>-229320467595845.78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-229320467595845.78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-955501948316.02405</v>
      </c>
      <c r="L5091" s="444">
        <f t="shared" ca="1" si="179"/>
        <v>-230275969544161.81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-230275969544161.81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-959483206434.00745</v>
      </c>
      <c r="L5092" s="444">
        <f t="shared" ca="1" si="179"/>
        <v>-231235452750595.81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-231235452750595.81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-963481053127.48254</v>
      </c>
      <c r="L5093" s="444">
        <f t="shared" ca="1" si="179"/>
        <v>-232198933803723.28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-232198933803723.28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-967495557515.51367</v>
      </c>
      <c r="L5094" s="444">
        <f t="shared" ca="1" si="179"/>
        <v>-233166429361238.78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-233166429361238.78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-971526789005.16174</v>
      </c>
      <c r="L5095" s="444">
        <f t="shared" ca="1" si="179"/>
        <v>-234137956150243.94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-234137956150243.94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-975574817292.68323</v>
      </c>
      <c r="L5096" s="444">
        <f t="shared" ca="1" si="179"/>
        <v>-235113530967536.63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-235113530967536.63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-979639712364.73608</v>
      </c>
      <c r="L5097" s="444">
        <f t="shared" ca="1" si="179"/>
        <v>-236093170679901.38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-236093170679901.38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-983721544499.58887</v>
      </c>
      <c r="L5098" s="444">
        <f t="shared" ca="1" si="179"/>
        <v>-237076892224400.97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-237076892224400.97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-987820384268.3374</v>
      </c>
      <c r="L5099" s="444">
        <f t="shared" ca="1" si="179"/>
        <v>-238064712608669.31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-238064712608669.31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-991936302536.12219</v>
      </c>
      <c r="L5100" s="444">
        <f t="shared" ca="1" si="179"/>
        <v>-239056648911205.44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-239056648911205.44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-996069370463.35596</v>
      </c>
      <c r="L5101" s="444">
        <f t="shared" ca="1" si="179"/>
        <v>-240052718281668.78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-240052718281668.78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-1000219659506.9532</v>
      </c>
      <c r="L5102" s="444">
        <f t="shared" ca="1" si="179"/>
        <v>-241052937941175.75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-241052937941175.75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-1004387241421.5656</v>
      </c>
      <c r="L5103" s="444">
        <f t="shared" ca="1" si="179"/>
        <v>-242057325182597.31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-242057325182597.31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-1008572188260.8223</v>
      </c>
      <c r="L5104" s="444">
        <f t="shared" ca="1" si="179"/>
        <v>-243065897370858.13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-243065897370858.13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-1012774572378.5756</v>
      </c>
      <c r="L5105" s="444">
        <f t="shared" ca="1" si="179"/>
        <v>-244078671943236.69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-244078671943236.69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-1016994466430.153</v>
      </c>
      <c r="L5106" s="444">
        <f t="shared" ca="1" si="179"/>
        <v>-245095666409666.84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-245095666409666.84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-1021231943373.6119</v>
      </c>
      <c r="L5107" s="444">
        <f t="shared" ca="1" si="179"/>
        <v>-246116898353040.47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-246116898353040.47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-1025487076471.0021</v>
      </c>
      <c r="L5108" s="444">
        <f t="shared" ref="L5108:L5362" ca="1" si="184">I5108-J5108+K5108</f>
        <v>-247142385429511.47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-247142385429511.47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-1029759939289.6312</v>
      </c>
      <c r="L5109" s="444">
        <f t="shared" ca="1" si="184"/>
        <v>-248172145368801.09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-248172145368801.09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-1034050605703.338</v>
      </c>
      <c r="L5110" s="444">
        <f t="shared" ca="1" si="184"/>
        <v>-249206195974504.44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-249206195974504.44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-1038359149893.7684</v>
      </c>
      <c r="L5111" s="444">
        <f t="shared" ca="1" si="184"/>
        <v>-250244555124398.22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-250244555124398.22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-1042685646351.6592</v>
      </c>
      <c r="L5112" s="444">
        <f t="shared" ca="1" si="184"/>
        <v>-251287240770749.88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-251287240770749.88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-1047030169878.1245</v>
      </c>
      <c r="L5113" s="444">
        <f t="shared" ca="1" si="184"/>
        <v>-252334270940628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-252334270940628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-1051392795585.95</v>
      </c>
      <c r="L5114" s="444">
        <f t="shared" ca="1" si="184"/>
        <v>-253385663736213.94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-253385663736213.94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-1055773598900.8914</v>
      </c>
      <c r="L5115" s="444">
        <f t="shared" ca="1" si="184"/>
        <v>-254441437335114.84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-254441437335114.84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-1060172655562.9786</v>
      </c>
      <c r="L5116" s="444">
        <f t="shared" ca="1" si="184"/>
        <v>-255501609990677.81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-255501609990677.81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-1064590041627.8242</v>
      </c>
      <c r="L5117" s="444">
        <f t="shared" ca="1" si="184"/>
        <v>-256566200032305.63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-256566200032305.63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-1069025833467.9399</v>
      </c>
      <c r="L5118" s="444">
        <f t="shared" ca="1" si="184"/>
        <v>-257635225865773.56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-257635225865773.56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-1073480107774.0565</v>
      </c>
      <c r="L5119" s="444">
        <f t="shared" ca="1" si="184"/>
        <v>-258708705973547.63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-258708705973547.63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-1077952941556.4484</v>
      </c>
      <c r="L5120" s="444">
        <f t="shared" ca="1" si="184"/>
        <v>-259786658915104.06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-259786658915104.06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-1082444412146.267</v>
      </c>
      <c r="L5121" s="444">
        <f t="shared" ca="1" si="184"/>
        <v>-260869103327250.34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-260869103327250.34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-1086954597196.8765</v>
      </c>
      <c r="L5122" s="444">
        <f t="shared" ca="1" si="184"/>
        <v>-261956057924447.22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-261956057924447.22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-1091483574685.1967</v>
      </c>
      <c r="L5123" s="444">
        <f t="shared" ca="1" si="184"/>
        <v>-263047541499132.41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-263047541499132.41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-1096031422913.0516</v>
      </c>
      <c r="L5124" s="444">
        <f t="shared" ca="1" si="184"/>
        <v>-264143572922045.47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-264143572922045.47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-1100598220508.5227</v>
      </c>
      <c r="L5125" s="444">
        <f t="shared" ca="1" si="184"/>
        <v>-265244171142554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-265244171142554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-1105184046427.3083</v>
      </c>
      <c r="L5126" s="444">
        <f t="shared" ca="1" si="184"/>
        <v>-266349355188981.31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-266349355188981.31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-1109788979954.0886</v>
      </c>
      <c r="L5127" s="444">
        <f t="shared" ca="1" si="184"/>
        <v>-267459144168935.41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-267459144168935.41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-1114413100703.8975</v>
      </c>
      <c r="L5128" s="444">
        <f t="shared" ca="1" si="184"/>
        <v>-268573557269639.31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-268573557269639.31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-1119056488623.4971</v>
      </c>
      <c r="L5129" s="444">
        <f t="shared" ca="1" si="184"/>
        <v>-269692613758262.81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-269692613758262.81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-1123719223992.7617</v>
      </c>
      <c r="L5130" s="444">
        <f t="shared" ca="1" si="184"/>
        <v>-270816332982255.56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-270816332982255.56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-1128401387426.0647</v>
      </c>
      <c r="L5131" s="444">
        <f t="shared" ca="1" si="184"/>
        <v>-271944734369681.63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-271944734369681.63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-1133103059873.6733</v>
      </c>
      <c r="L5132" s="444">
        <f t="shared" ca="1" si="184"/>
        <v>-273077837429555.31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-273077837429555.31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-1137824322623.1472</v>
      </c>
      <c r="L5133" s="444">
        <f t="shared" ca="1" si="184"/>
        <v>-274215661752178.47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-274215661752178.47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-1142565257300.7434</v>
      </c>
      <c r="L5134" s="444">
        <f t="shared" ca="1" si="184"/>
        <v>-275358227009479.22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-275358227009479.22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-1147325945872.8301</v>
      </c>
      <c r="L5135" s="444">
        <f t="shared" ca="1" si="184"/>
        <v>-276505552955352.06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-276505552955352.06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-1152106470647.3</v>
      </c>
      <c r="L5136" s="444">
        <f t="shared" ca="1" si="184"/>
        <v>-277657659425999.38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-277657659425999.38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-1156906914274.9973</v>
      </c>
      <c r="L5137" s="444">
        <f t="shared" ca="1" si="184"/>
        <v>-278814566340274.38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-278814566340274.38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-1161727359751.1433</v>
      </c>
      <c r="L5138" s="444">
        <f t="shared" ca="1" si="184"/>
        <v>-279976293700025.53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-279976293700025.53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-1166567890416.7729</v>
      </c>
      <c r="L5139" s="444">
        <f t="shared" ca="1" si="184"/>
        <v>-281142861590442.31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-281142861590442.31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-1171428589960.1763</v>
      </c>
      <c r="L5140" s="444">
        <f t="shared" ca="1" si="184"/>
        <v>-282314290180402.5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-282314290180402.5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-1176309542418.3438</v>
      </c>
      <c r="L5141" s="444">
        <f t="shared" ca="1" si="184"/>
        <v>-283490599722820.88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-283490599722820.88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-1181210832178.4204</v>
      </c>
      <c r="L5142" s="444">
        <f t="shared" ca="1" si="184"/>
        <v>-284671810554999.31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-284671810554999.31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-1186132543979.1638</v>
      </c>
      <c r="L5143" s="444">
        <f t="shared" ca="1" si="184"/>
        <v>-285857943098978.5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-285857943098978.5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-1191074762912.4104</v>
      </c>
      <c r="L5144" s="444">
        <f t="shared" ca="1" si="184"/>
        <v>-287049017861890.94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-287049017861890.94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-1196037574424.5457</v>
      </c>
      <c r="L5145" s="444">
        <f t="shared" ca="1" si="184"/>
        <v>-288245055436315.5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-288245055436315.5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-1201021064317.9812</v>
      </c>
      <c r="L5146" s="444">
        <f t="shared" ca="1" si="184"/>
        <v>-289446076500633.5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-289446076500633.5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-1206025318752.6396</v>
      </c>
      <c r="L5147" s="444">
        <f t="shared" ca="1" si="184"/>
        <v>-290652101819386.13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-290652101819386.13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-1211050424247.4421</v>
      </c>
      <c r="L5148" s="444">
        <f t="shared" ca="1" si="184"/>
        <v>-291863152243633.56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-291863152243633.56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-1216096467681.8064</v>
      </c>
      <c r="L5149" s="444">
        <f t="shared" ca="1" si="184"/>
        <v>-293079248711315.38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-293079248711315.38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-1221163536297.1475</v>
      </c>
      <c r="L5150" s="444">
        <f t="shared" ca="1" si="184"/>
        <v>-294300412247612.5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-294300412247612.5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-1226251717698.3855</v>
      </c>
      <c r="L5151" s="444">
        <f t="shared" ca="1" si="184"/>
        <v>-295526663965310.88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-295526663965310.88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-1231361099855.4619</v>
      </c>
      <c r="L5152" s="444">
        <f t="shared" ca="1" si="184"/>
        <v>-296758025065166.31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-296758025065166.31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-1236491771104.8596</v>
      </c>
      <c r="L5153" s="444">
        <f t="shared" ca="1" si="184"/>
        <v>-297994516836271.19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-297994516836271.19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-1241643820151.1299</v>
      </c>
      <c r="L5154" s="444">
        <f t="shared" ca="1" si="184"/>
        <v>-299236160656422.31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-299236160656422.31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-1246817336068.4263</v>
      </c>
      <c r="L5155" s="444">
        <f t="shared" ca="1" si="184"/>
        <v>-300482977992490.75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-300482977992490.75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-1252012408302.0447</v>
      </c>
      <c r="L5156" s="444">
        <f t="shared" ca="1" si="184"/>
        <v>-301734990400792.81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-301734990400792.81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-1257229126669.97</v>
      </c>
      <c r="L5157" s="444">
        <f t="shared" ca="1" si="184"/>
        <v>-302992219527462.81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-302992219527462.81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-1262467581364.4285</v>
      </c>
      <c r="L5158" s="444">
        <f t="shared" ca="1" si="184"/>
        <v>-304254687108827.25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-304254687108827.25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-1267727862953.4468</v>
      </c>
      <c r="L5159" s="444">
        <f t="shared" ca="1" si="184"/>
        <v>-305522414971780.69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-305522414971780.69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-1273010062382.4194</v>
      </c>
      <c r="L5160" s="444">
        <f t="shared" ca="1" si="184"/>
        <v>-306795425034163.13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-306795425034163.13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-1278314270975.6797</v>
      </c>
      <c r="L5161" s="444">
        <f t="shared" ca="1" si="184"/>
        <v>-308073739305138.81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-308073739305138.81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-1283640580438.0784</v>
      </c>
      <c r="L5162" s="444">
        <f t="shared" ca="1" si="184"/>
        <v>-309357379885576.88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-309357379885576.88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-1288989082856.5703</v>
      </c>
      <c r="L5163" s="444">
        <f t="shared" ca="1" si="184"/>
        <v>-310646368968433.44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-310646368968433.44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-1294359870701.8059</v>
      </c>
      <c r="L5164" s="444">
        <f t="shared" ca="1" si="184"/>
        <v>-311940728839135.25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-311940728839135.25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-1299753036829.7302</v>
      </c>
      <c r="L5165" s="444">
        <f t="shared" ca="1" si="184"/>
        <v>-313240481875965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-313240481875965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-1305168674483.1875</v>
      </c>
      <c r="L5166" s="444">
        <f t="shared" ca="1" si="184"/>
        <v>-314545650550448.19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-314545650550448.19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-1310606877293.5342</v>
      </c>
      <c r="L5167" s="444">
        <f t="shared" ca="1" si="184"/>
        <v>-315856257427741.75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-315856257427741.75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-1316067739282.2573</v>
      </c>
      <c r="L5168" s="444">
        <f t="shared" ca="1" si="184"/>
        <v>-317172325167024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-317172325167024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-1321551354862.6001</v>
      </c>
      <c r="L5169" s="444">
        <f t="shared" ca="1" si="184"/>
        <v>-318493876521886.63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-318493876521886.63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-1327057818841.1943</v>
      </c>
      <c r="L5170" s="444">
        <f t="shared" ca="1" si="184"/>
        <v>-319820934340727.81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-319820934340727.81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-1332587226419.6992</v>
      </c>
      <c r="L5171" s="444">
        <f t="shared" ca="1" si="184"/>
        <v>-321153521567147.5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-321153521567147.5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-1338139673196.448</v>
      </c>
      <c r="L5172" s="444">
        <f t="shared" ca="1" si="184"/>
        <v>-322491661240343.94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-322491661240343.94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-1343715255168.0996</v>
      </c>
      <c r="L5173" s="444">
        <f t="shared" ca="1" si="184"/>
        <v>-323835376495512.06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-323835376495512.06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-1349314068731.3003</v>
      </c>
      <c r="L5174" s="444">
        <f t="shared" ca="1" si="184"/>
        <v>-325184690564243.38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-325184690564243.38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-1354936210684.3474</v>
      </c>
      <c r="L5175" s="444">
        <f t="shared" ca="1" si="184"/>
        <v>-326539626774927.75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-326539626774927.75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-1360581778228.8657</v>
      </c>
      <c r="L5176" s="444">
        <f t="shared" ca="1" si="184"/>
        <v>-327900208553156.63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-327900208553156.63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-1366250868971.4858</v>
      </c>
      <c r="L5177" s="444">
        <f t="shared" ca="1" si="184"/>
        <v>-329266459422128.13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-329266459422128.13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-1371943580925.5339</v>
      </c>
      <c r="L5178" s="444">
        <f t="shared" ca="1" si="184"/>
        <v>-330638403003053.69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-330638403003053.69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-1377660012512.7236</v>
      </c>
      <c r="L5179" s="444">
        <f t="shared" ca="1" si="184"/>
        <v>-332016063015566.44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-332016063015566.44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-1383400262564.8601</v>
      </c>
      <c r="L5180" s="444">
        <f t="shared" ca="1" si="184"/>
        <v>-333399463278131.31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-333399463278131.31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-1389164430325.5471</v>
      </c>
      <c r="L5181" s="444">
        <f t="shared" ca="1" si="184"/>
        <v>-334788627708456.88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-334788627708456.88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-1394952615451.9036</v>
      </c>
      <c r="L5182" s="444">
        <f t="shared" ca="1" si="184"/>
        <v>-336183580323908.75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-336183580323908.75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-1400764918016.2864</v>
      </c>
      <c r="L5183" s="444">
        <f t="shared" ca="1" si="184"/>
        <v>-337584345241925.06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-337584345241925.06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-1406601438508.021</v>
      </c>
      <c r="L5184" s="444">
        <f t="shared" ca="1" si="184"/>
        <v>-338990946680433.06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-338990946680433.06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-1412462277835.1377</v>
      </c>
      <c r="L5185" s="444">
        <f t="shared" ca="1" si="184"/>
        <v>-340403408958268.19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-340403408958268.19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-1418347537326.1174</v>
      </c>
      <c r="L5186" s="444">
        <f t="shared" ca="1" si="184"/>
        <v>-341821756495594.31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-341821756495594.31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-1424257318731.6431</v>
      </c>
      <c r="L5187" s="444">
        <f t="shared" ca="1" si="184"/>
        <v>-343246013814325.94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-343246013814325.94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-1430191724226.3582</v>
      </c>
      <c r="L5188" s="444">
        <f t="shared" ca="1" si="184"/>
        <v>-344676205538552.31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-344676205538552.31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-1436150856410.6345</v>
      </c>
      <c r="L5189" s="444">
        <f t="shared" ca="1" si="184"/>
        <v>-346112356394962.94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-346112356394962.94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-1442134818312.3455</v>
      </c>
      <c r="L5190" s="444">
        <f t="shared" ca="1" si="184"/>
        <v>-347554491213275.31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-347554491213275.31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-1448143713388.6472</v>
      </c>
      <c r="L5191" s="444">
        <f t="shared" ca="1" si="184"/>
        <v>-349002634926663.94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-349002634926663.94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-1454177645527.7664</v>
      </c>
      <c r="L5192" s="444">
        <f t="shared" ca="1" si="184"/>
        <v>-350456812572191.69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-350456812572191.69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-1460236719050.7986</v>
      </c>
      <c r="L5193" s="444">
        <f t="shared" ca="1" si="184"/>
        <v>-351917049291242.5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-351917049291242.5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-1466321038713.5105</v>
      </c>
      <c r="L5194" s="444">
        <f t="shared" ca="1" si="184"/>
        <v>-353383370329956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-353383370329956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-1472430709708.1499</v>
      </c>
      <c r="L5195" s="444">
        <f t="shared" ca="1" si="184"/>
        <v>-354855801039664.13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-354855801039664.13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-1478565837665.2671</v>
      </c>
      <c r="L5196" s="444">
        <f t="shared" ca="1" si="184"/>
        <v>-356334366877329.38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-356334366877329.38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-1484726528655.5391</v>
      </c>
      <c r="L5197" s="444">
        <f t="shared" ca="1" si="184"/>
        <v>-357819093405984.94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-357819093405984.94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-1490912889191.604</v>
      </c>
      <c r="L5198" s="444">
        <f t="shared" ca="1" si="184"/>
        <v>-359310006295176.56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-359310006295176.56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-1497125026229.9023</v>
      </c>
      <c r="L5199" s="444">
        <f t="shared" ca="1" si="184"/>
        <v>-360807131321406.44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-360807131321406.44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-1503363047172.5269</v>
      </c>
      <c r="L5200" s="444">
        <f t="shared" ca="1" si="184"/>
        <v>-362310494368578.94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-362310494368578.94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-1509627059869.0789</v>
      </c>
      <c r="L5201" s="444">
        <f t="shared" ca="1" si="184"/>
        <v>-363820121428448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-363820121428448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-1515917172618.5332</v>
      </c>
      <c r="L5202" s="444">
        <f t="shared" ca="1" si="184"/>
        <v>-365336038601066.56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-365336038601066.56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-1522233494171.1106</v>
      </c>
      <c r="L5203" s="444">
        <f t="shared" ca="1" si="184"/>
        <v>-366858272095237.69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-366858272095237.69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-1528576133730.157</v>
      </c>
      <c r="L5204" s="444">
        <f t="shared" ca="1" si="184"/>
        <v>-368386848228967.88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-368386848228967.88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-1534945200954.0327</v>
      </c>
      <c r="L5205" s="444">
        <f t="shared" ca="1" si="184"/>
        <v>-369921793429921.94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-369921793429921.94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-1541340805958.0081</v>
      </c>
      <c r="L5206" s="444">
        <f t="shared" ca="1" si="184"/>
        <v>-371463134235879.94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-371463134235879.94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-1547763059316.1665</v>
      </c>
      <c r="L5207" s="444">
        <f t="shared" ca="1" si="184"/>
        <v>-373010897295196.13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-373010897295196.13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-1554212072063.3171</v>
      </c>
      <c r="L5208" s="444">
        <f t="shared" ca="1" si="184"/>
        <v>-374565109367259.44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-374565109367259.44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-1560687955696.9143</v>
      </c>
      <c r="L5209" s="444">
        <f t="shared" ca="1" si="184"/>
        <v>-376125797322956.38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-376125797322956.38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-1567190822178.9849</v>
      </c>
      <c r="L5210" s="444">
        <f t="shared" ca="1" si="184"/>
        <v>-377692988145135.38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-377692988145135.38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-1573720783938.064</v>
      </c>
      <c r="L5211" s="444">
        <f t="shared" ca="1" si="184"/>
        <v>-379266708929073.44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-379266708929073.44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-1580277953871.1394</v>
      </c>
      <c r="L5212" s="444">
        <f t="shared" ca="1" si="184"/>
        <v>-380846986882944.56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-380846986882944.56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-1586862445345.6023</v>
      </c>
      <c r="L5213" s="444">
        <f t="shared" ca="1" si="184"/>
        <v>-382433849328290.19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-382433849328290.19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-1593474372201.209</v>
      </c>
      <c r="L5214" s="444">
        <f t="shared" ca="1" si="184"/>
        <v>-384027323700491.38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-384027323700491.38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-1600113848752.0474</v>
      </c>
      <c r="L5215" s="444">
        <f t="shared" ca="1" si="184"/>
        <v>-385627437549243.44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-385627437549243.44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-1606780989788.5144</v>
      </c>
      <c r="L5216" s="444">
        <f t="shared" ca="1" si="184"/>
        <v>-387234218539031.94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-387234218539031.94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-1613475910579.2998</v>
      </c>
      <c r="L5217" s="444">
        <f t="shared" ca="1" si="184"/>
        <v>-388847694449611.25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-388847694449611.25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-1620198726873.3801</v>
      </c>
      <c r="L5218" s="444">
        <f t="shared" ca="1" si="184"/>
        <v>-390467893176484.63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-390467893176484.63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-1626949554902.0193</v>
      </c>
      <c r="L5219" s="444">
        <f t="shared" ca="1" si="184"/>
        <v>-392094842731386.63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-392094842731386.63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-1633728511380.7776</v>
      </c>
      <c r="L5220" s="444">
        <f t="shared" ca="1" si="184"/>
        <v>-393728571242767.38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-393728571242767.38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-1640535713511.5308</v>
      </c>
      <c r="L5221" s="444">
        <f t="shared" ca="1" si="184"/>
        <v>-395369106956278.88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-395369106956278.88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-1647371278984.4954</v>
      </c>
      <c r="L5222" s="444">
        <f t="shared" ca="1" si="184"/>
        <v>-397016478235263.38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-397016478235263.38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-1654235325980.2642</v>
      </c>
      <c r="L5223" s="444">
        <f t="shared" ca="1" si="184"/>
        <v>-398670713561243.63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-398670713561243.63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-1661127973171.8484</v>
      </c>
      <c r="L5224" s="444">
        <f t="shared" ca="1" si="184"/>
        <v>-400331841534415.5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-400331841534415.5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-1668049339726.7312</v>
      </c>
      <c r="L5225" s="444">
        <f t="shared" ca="1" si="184"/>
        <v>-401999890874142.25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-401999890874142.25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-1674999545308.926</v>
      </c>
      <c r="L5226" s="444">
        <f t="shared" ca="1" si="184"/>
        <v>-403674890419451.19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-403674890419451.19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-1681978710081.0466</v>
      </c>
      <c r="L5227" s="444">
        <f t="shared" ca="1" si="184"/>
        <v>-405356869129532.25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-405356869129532.25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-1688986954706.3843</v>
      </c>
      <c r="L5228" s="444">
        <f t="shared" ca="1" si="184"/>
        <v>-407045856084238.63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-407045856084238.63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-1696024400350.9941</v>
      </c>
      <c r="L5229" s="444">
        <f t="shared" ca="1" si="184"/>
        <v>-408741880484589.63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-408741880484589.63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-1703091168685.79</v>
      </c>
      <c r="L5230" s="444">
        <f t="shared" ca="1" si="184"/>
        <v>-410444971653275.44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-410444971653275.44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-1710187381888.6477</v>
      </c>
      <c r="L5231" s="444">
        <f t="shared" ca="1" si="184"/>
        <v>-412155159035164.06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-412155159035164.06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-1717313162646.5168</v>
      </c>
      <c r="L5232" s="444">
        <f t="shared" ca="1" si="184"/>
        <v>-413872472197810.56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-413872472197810.56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-1724468634157.5439</v>
      </c>
      <c r="L5233" s="444">
        <f t="shared" ca="1" si="184"/>
        <v>-415596940831968.13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-415596940831968.13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-1731653920133.2004</v>
      </c>
      <c r="L5234" s="444">
        <f t="shared" ca="1" si="184"/>
        <v>-417328594752101.31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-417328594752101.31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-1738869144800.4221</v>
      </c>
      <c r="L5235" s="444">
        <f t="shared" ca="1" si="184"/>
        <v>-419067463896901.75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-419067463896901.75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-1746114432903.7573</v>
      </c>
      <c r="L5236" s="444">
        <f t="shared" ca="1" si="184"/>
        <v>-420813578329805.5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-420813578329805.5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-1753389909707.5229</v>
      </c>
      <c r="L5237" s="444">
        <f t="shared" ca="1" si="184"/>
        <v>-422566968239513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-422566968239513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-1760695700997.9707</v>
      </c>
      <c r="L5238" s="444">
        <f t="shared" ca="1" si="184"/>
        <v>-424327663940511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-424327663940511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-1768031933085.4624</v>
      </c>
      <c r="L5239" s="444">
        <f t="shared" ca="1" si="184"/>
        <v>-426095695873596.44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-426095695873596.44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-1775398732806.6519</v>
      </c>
      <c r="L5240" s="444">
        <f t="shared" ca="1" si="184"/>
        <v>-427871094606403.06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-427871094606403.06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-1782796227526.6794</v>
      </c>
      <c r="L5241" s="444">
        <f t="shared" ca="1" si="184"/>
        <v>-429653890833929.75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-429653890833929.75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-1790224545141.374</v>
      </c>
      <c r="L5242" s="444">
        <f t="shared" ca="1" si="184"/>
        <v>-431444115379071.13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-431444115379071.13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-1797683814079.4629</v>
      </c>
      <c r="L5243" s="444">
        <f t="shared" ca="1" si="184"/>
        <v>-433241799193150.56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-433241799193150.56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-1805174163304.7939</v>
      </c>
      <c r="L5244" s="444">
        <f t="shared" ca="1" si="184"/>
        <v>-435046973356455.38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-435046973356455.38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-1812695722318.564</v>
      </c>
      <c r="L5245" s="444">
        <f t="shared" ca="1" si="184"/>
        <v>-436859669078773.94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-436859669078773.94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-1820248621161.5581</v>
      </c>
      <c r="L5246" s="444">
        <f t="shared" ca="1" si="184"/>
        <v>-438679917699935.5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-438679917699935.5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-1827832990416.3977</v>
      </c>
      <c r="L5247" s="444">
        <f t="shared" ca="1" si="184"/>
        <v>-440507750690351.88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-440507750690351.88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-1835448961209.7996</v>
      </c>
      <c r="L5248" s="444">
        <f t="shared" ca="1" si="184"/>
        <v>-442343199651561.69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-442343199651561.69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-1843096665214.8406</v>
      </c>
      <c r="L5249" s="444">
        <f t="shared" ca="1" si="184"/>
        <v>-444186296316776.5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-444186296316776.5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-1850776234653.2354</v>
      </c>
      <c r="L5250" s="444">
        <f t="shared" ca="1" si="184"/>
        <v>-446037072551429.75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-446037072551429.75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-1858487802297.624</v>
      </c>
      <c r="L5251" s="444">
        <f t="shared" ca="1" si="184"/>
        <v>-447895560353727.38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-447895560353727.38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-1866231501473.8643</v>
      </c>
      <c r="L5252" s="444">
        <f t="shared" ca="1" si="184"/>
        <v>-449761791855201.25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-449761791855201.25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-1874007466063.3386</v>
      </c>
      <c r="L5253" s="444">
        <f t="shared" ca="1" si="184"/>
        <v>-451635799321264.56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-451635799321264.56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-1881815830505.269</v>
      </c>
      <c r="L5254" s="444">
        <f t="shared" ca="1" si="184"/>
        <v>-453517615151769.81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-453517615151769.81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-1889656729799.0405</v>
      </c>
      <c r="L5255" s="444">
        <f t="shared" ca="1" si="184"/>
        <v>-455407271881568.88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-455407271881568.88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-1897530299506.5369</v>
      </c>
      <c r="L5256" s="444">
        <f t="shared" ca="1" si="184"/>
        <v>-457304802181075.44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-457304802181075.44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-1905436675754.4807</v>
      </c>
      <c r="L5257" s="444">
        <f t="shared" ca="1" si="184"/>
        <v>-459210238856829.94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-459210238856829.94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-1913375995236.7913</v>
      </c>
      <c r="L5258" s="444">
        <f t="shared" ca="1" si="184"/>
        <v>-461123614852066.75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-461123614852066.75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-1921348395216.9448</v>
      </c>
      <c r="L5259" s="444">
        <f t="shared" ca="1" si="184"/>
        <v>-463044963247283.69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-463044963247283.69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-1929354013530.3484</v>
      </c>
      <c r="L5260" s="444">
        <f t="shared" ca="1" si="184"/>
        <v>-464974317260814.06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-464974317260814.06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-1937392988586.7253</v>
      </c>
      <c r="L5261" s="444">
        <f t="shared" ca="1" si="184"/>
        <v>-466911710249400.81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-466911710249400.81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-1945465459372.5037</v>
      </c>
      <c r="L5262" s="444">
        <f t="shared" ca="1" si="184"/>
        <v>-468857175708773.31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-468857175708773.31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-1953571565453.2222</v>
      </c>
      <c r="L5263" s="444">
        <f t="shared" ca="1" si="184"/>
        <v>-470810747274226.56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-470810747274226.56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-1961711446975.9441</v>
      </c>
      <c r="L5264" s="444">
        <f t="shared" ca="1" si="184"/>
        <v>-472772458721202.5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-472772458721202.5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-1969885244671.6768</v>
      </c>
      <c r="L5265" s="444">
        <f t="shared" ca="1" si="184"/>
        <v>-474742343965874.19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-474742343965874.19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-1978093099857.8093</v>
      </c>
      <c r="L5266" s="444">
        <f t="shared" ca="1" si="184"/>
        <v>-476720437065732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-476720437065732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-1986335154440.55</v>
      </c>
      <c r="L5267" s="444">
        <f t="shared" ca="1" si="184"/>
        <v>-478706772220172.56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-478706772220172.56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-1994611550917.386</v>
      </c>
      <c r="L5268" s="444">
        <f t="shared" ca="1" si="184"/>
        <v>-480701383771089.94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-480701383771089.94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-2002922432379.5417</v>
      </c>
      <c r="L5269" s="444">
        <f t="shared" ca="1" si="184"/>
        <v>-482704306203469.5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-482704306203469.5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-2011267942514.4563</v>
      </c>
      <c r="L5270" s="444">
        <f t="shared" ca="1" si="184"/>
        <v>-484715574145983.94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-484715574145983.94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-2019648225608.2664</v>
      </c>
      <c r="L5271" s="444">
        <f t="shared" ca="1" si="184"/>
        <v>-486735222371592.19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-486735222371592.19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-2028063426548.3008</v>
      </c>
      <c r="L5272" s="444">
        <f t="shared" ca="1" si="184"/>
        <v>-488763285798140.5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-488763285798140.5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-2036513690825.5854</v>
      </c>
      <c r="L5273" s="444">
        <f t="shared" ca="1" si="184"/>
        <v>-490799799488966.06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-490799799488966.06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-2044999164537.3586</v>
      </c>
      <c r="L5274" s="444">
        <f t="shared" ca="1" si="184"/>
        <v>-492844798653503.44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-492844798653503.44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-2053519994389.5974</v>
      </c>
      <c r="L5275" s="444">
        <f t="shared" ca="1" si="184"/>
        <v>-494898318647893.06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-494898318647893.06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-2062076327699.5544</v>
      </c>
      <c r="L5276" s="444">
        <f t="shared" ca="1" si="184"/>
        <v>-496960394975592.63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-496960394975592.63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-2070668312398.3025</v>
      </c>
      <c r="L5277" s="444">
        <f t="shared" ca="1" si="184"/>
        <v>-499031063287990.94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-499031063287990.94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-2079296097033.2959</v>
      </c>
      <c r="L5278" s="444">
        <f t="shared" ca="1" si="184"/>
        <v>-501110359385024.25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-501110359385024.25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-2087959830770.9343</v>
      </c>
      <c r="L5279" s="444">
        <f t="shared" ca="1" si="184"/>
        <v>-503198319215795.19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-503198319215795.19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-2096659663399.1465</v>
      </c>
      <c r="L5280" s="444">
        <f t="shared" ca="1" si="184"/>
        <v>-505294978879194.31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-505294978879194.31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-2105395745329.9763</v>
      </c>
      <c r="L5281" s="444">
        <f t="shared" ca="1" si="184"/>
        <v>-507400374624524.31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-507400374624524.31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-2114168227602.1846</v>
      </c>
      <c r="L5282" s="444">
        <f t="shared" ca="1" si="184"/>
        <v>-509514542852126.5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-509514542852126.5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-2122977261883.8604</v>
      </c>
      <c r="L5283" s="444">
        <f t="shared" ca="1" si="184"/>
        <v>-511637520114010.38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-511637520114010.38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-2131823000475.043</v>
      </c>
      <c r="L5284" s="444">
        <f t="shared" ca="1" si="184"/>
        <v>-513769343114485.44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-513769343114485.44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-2140705596310.356</v>
      </c>
      <c r="L5285" s="444">
        <f t="shared" ca="1" si="184"/>
        <v>-515910048710795.81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-515910048710795.81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-2149625202961.6492</v>
      </c>
      <c r="L5286" s="444">
        <f t="shared" ca="1" si="184"/>
        <v>-518059673913757.44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-518059673913757.44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-2158581974640.656</v>
      </c>
      <c r="L5287" s="444">
        <f t="shared" ca="1" si="184"/>
        <v>-520218255888398.06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-520218255888398.06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-2167576066201.6582</v>
      </c>
      <c r="L5288" s="444">
        <f t="shared" ca="1" si="184"/>
        <v>-522385831954599.75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-522385831954599.75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-2176607633144.1655</v>
      </c>
      <c r="L5289" s="444">
        <f t="shared" ca="1" si="184"/>
        <v>-524562439587743.94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-524562439587743.94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-2185676831615.5994</v>
      </c>
      <c r="L5290" s="444">
        <f t="shared" ca="1" si="184"/>
        <v>-526748116419359.56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-526748116419359.56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-2194783818413.9978</v>
      </c>
      <c r="L5291" s="444">
        <f t="shared" ca="1" si="184"/>
        <v>-528942900237773.56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-528942900237773.56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-2203928750990.7231</v>
      </c>
      <c r="L5292" s="444">
        <f t="shared" ca="1" si="184"/>
        <v>-531146828988764.31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-531146828988764.31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-2213111787453.1851</v>
      </c>
      <c r="L5293" s="444">
        <f t="shared" ca="1" si="184"/>
        <v>-533359940776217.5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-533359940776217.5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-2222333086567.5732</v>
      </c>
      <c r="L5294" s="444">
        <f t="shared" ca="1" si="184"/>
        <v>-535582273862785.06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-535582273862785.06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-2231592807761.604</v>
      </c>
      <c r="L5295" s="444">
        <f t="shared" ca="1" si="184"/>
        <v>-537813866670546.69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-537813866670546.69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-2240891111127.2778</v>
      </c>
      <c r="L5296" s="444">
        <f t="shared" ca="1" si="184"/>
        <v>-540054757781673.94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-540054757781673.94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-2250228157423.6411</v>
      </c>
      <c r="L5297" s="444">
        <f t="shared" ca="1" si="184"/>
        <v>-542304985939097.56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-542304985939097.56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-2259604108079.5732</v>
      </c>
      <c r="L5298" s="444">
        <f t="shared" ca="1" si="184"/>
        <v>-544564590047177.13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-544564590047177.13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-2269019125196.5713</v>
      </c>
      <c r="L5299" s="444">
        <f t="shared" ca="1" si="184"/>
        <v>-546833609172373.69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-546833609172373.69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-2278473371551.5571</v>
      </c>
      <c r="L5300" s="444">
        <f t="shared" ca="1" si="184"/>
        <v>-549112082543925.25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-549112082543925.25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-2287967010599.6885</v>
      </c>
      <c r="L5301" s="444">
        <f t="shared" ca="1" si="184"/>
        <v>-551400049554524.94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-551400049554524.94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-2297500206477.187</v>
      </c>
      <c r="L5302" s="444">
        <f t="shared" ca="1" si="184"/>
        <v>-553697549761002.13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-553697549761002.13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-2307073124004.1753</v>
      </c>
      <c r="L5303" s="444">
        <f t="shared" ca="1" si="184"/>
        <v>-556004622885006.31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-556004622885006.31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-2316685928687.5259</v>
      </c>
      <c r="L5304" s="444">
        <f t="shared" ca="1" si="184"/>
        <v>-558321308813693.81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-558321308813693.81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-2326338786723.7241</v>
      </c>
      <c r="L5305" s="444">
        <f t="shared" ca="1" si="184"/>
        <v>-560647647600417.56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-560647647600417.56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-2336031865001.7397</v>
      </c>
      <c r="L5306" s="444">
        <f t="shared" ca="1" si="184"/>
        <v>-562983679465419.25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-562983679465419.25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-2345765331105.9136</v>
      </c>
      <c r="L5307" s="444">
        <f t="shared" ca="1" si="184"/>
        <v>-565329444796525.13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-565329444796525.13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-2355539353318.8545</v>
      </c>
      <c r="L5308" s="444">
        <f t="shared" ca="1" si="184"/>
        <v>-567684984149844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-567684984149844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-2365354100624.3501</v>
      </c>
      <c r="L5309" s="444">
        <f t="shared" ca="1" si="184"/>
        <v>-570050338250468.38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-570050338250468.38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-2375209742710.2847</v>
      </c>
      <c r="L5310" s="444">
        <f t="shared" ca="1" si="184"/>
        <v>-572425547993178.63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-572425547993178.63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-2385106449971.5776</v>
      </c>
      <c r="L5311" s="444">
        <f t="shared" ca="1" si="184"/>
        <v>-574810654443150.25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-574810654443150.25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-2395044393513.126</v>
      </c>
      <c r="L5312" s="444">
        <f t="shared" ca="1" si="184"/>
        <v>-577205698836663.38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-577205698836663.38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-2405023745152.7642</v>
      </c>
      <c r="L5313" s="444">
        <f t="shared" ca="1" si="184"/>
        <v>-579610722581816.13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-579610722581816.13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-2415044677424.2339</v>
      </c>
      <c r="L5314" s="444">
        <f t="shared" ca="1" si="184"/>
        <v>-582025767259240.38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-582025767259240.38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-2425107363580.168</v>
      </c>
      <c r="L5315" s="444">
        <f t="shared" ca="1" si="184"/>
        <v>-584450874622820.5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-584450874622820.5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-2435211977595.0854</v>
      </c>
      <c r="L5316" s="444">
        <f t="shared" ca="1" si="184"/>
        <v>-586886086600415.63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-586886086600415.63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-2445358694168.3984</v>
      </c>
      <c r="L5317" s="444">
        <f t="shared" ca="1" si="184"/>
        <v>-589331445294584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-589331445294584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-2455547688727.4331</v>
      </c>
      <c r="L5318" s="444">
        <f t="shared" ca="1" si="184"/>
        <v>-591786992983311.38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-591786992983311.38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-2465779137430.4639</v>
      </c>
      <c r="L5319" s="444">
        <f t="shared" ca="1" si="184"/>
        <v>-594252772120741.88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-594252772120741.88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-2476053217169.7578</v>
      </c>
      <c r="L5320" s="444">
        <f t="shared" ca="1" si="184"/>
        <v>-596728825337911.63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-596728825337911.63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-2486370105574.6318</v>
      </c>
      <c r="L5321" s="444">
        <f t="shared" ca="1" si="184"/>
        <v>-599215195443486.25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-599215195443486.25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-2496729981014.5259</v>
      </c>
      <c r="L5322" s="444">
        <f t="shared" ca="1" si="184"/>
        <v>-601711925424500.75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-601711925424500.75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-2507133022602.0864</v>
      </c>
      <c r="L5323" s="444">
        <f t="shared" ca="1" si="184"/>
        <v>-604219058447102.88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-604219058447102.88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-2517579410196.2617</v>
      </c>
      <c r="L5324" s="444">
        <f t="shared" ca="1" si="184"/>
        <v>-606736637857299.13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-606736637857299.13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-2528069324405.4131</v>
      </c>
      <c r="L5325" s="444">
        <f t="shared" ca="1" si="184"/>
        <v>-609264707181704.5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-609264707181704.5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-2538602946590.4355</v>
      </c>
      <c r="L5326" s="444">
        <f t="shared" ca="1" si="184"/>
        <v>-611803310128294.88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-611803310128294.88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-2549180458867.8955</v>
      </c>
      <c r="L5327" s="444">
        <f t="shared" ca="1" si="184"/>
        <v>-614352490587162.75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-614352490587162.75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-2559802044113.1782</v>
      </c>
      <c r="L5328" s="444">
        <f t="shared" ca="1" si="184"/>
        <v>-616912292631275.88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-616912292631275.88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-2570467885963.6494</v>
      </c>
      <c r="L5329" s="444">
        <f t="shared" ca="1" si="184"/>
        <v>-619482760517239.5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-619482760517239.5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-2581178168821.8311</v>
      </c>
      <c r="L5330" s="444">
        <f t="shared" ca="1" si="184"/>
        <v>-622063938686061.38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-622063938686061.38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-2591933077858.5889</v>
      </c>
      <c r="L5331" s="444">
        <f t="shared" ca="1" si="184"/>
        <v>-624655871763920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-624655871763920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-2602732799016.3335</v>
      </c>
      <c r="L5332" s="444">
        <f t="shared" ca="1" si="184"/>
        <v>-627258604562936.38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-627258604562936.38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-2613577519012.2349</v>
      </c>
      <c r="L5333" s="444">
        <f t="shared" ca="1" si="184"/>
        <v>-629872182081948.63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-629872182081948.63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-2624467425341.4526</v>
      </c>
      <c r="L5334" s="444">
        <f t="shared" ca="1" si="184"/>
        <v>-632496649507290.13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-632496649507290.13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-2635402706280.3755</v>
      </c>
      <c r="L5335" s="444">
        <f t="shared" ca="1" si="184"/>
        <v>-635132052213570.5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-635132052213570.5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-2646383550889.877</v>
      </c>
      <c r="L5336" s="444">
        <f t="shared" ca="1" si="184"/>
        <v>-637778435764460.38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-637778435764460.38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-2657410149018.585</v>
      </c>
      <c r="L5337" s="444">
        <f t="shared" ca="1" si="184"/>
        <v>-640435845913479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-640435845913479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-2668482691306.1626</v>
      </c>
      <c r="L5338" s="444">
        <f t="shared" ca="1" si="184"/>
        <v>-643104328604785.13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-643104328604785.13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-2679601369186.6045</v>
      </c>
      <c r="L5339" s="444">
        <f t="shared" ca="1" si="184"/>
        <v>-645783929973971.75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-645783929973971.75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-2690766374891.5488</v>
      </c>
      <c r="L5340" s="444">
        <f t="shared" ca="1" si="184"/>
        <v>-648474696348863.25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-648474696348863.25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-2701977901453.5967</v>
      </c>
      <c r="L5341" s="444">
        <f t="shared" ca="1" si="184"/>
        <v>-651176674250316.88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-651176674250316.88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-2713236142709.6538</v>
      </c>
      <c r="L5342" s="444">
        <f t="shared" ca="1" si="184"/>
        <v>-653889910393026.5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-653889910393026.5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-2724541293304.2769</v>
      </c>
      <c r="L5343" s="444">
        <f t="shared" ca="1" si="184"/>
        <v>-656614451686330.75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-656614451686330.75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-2735893548693.0449</v>
      </c>
      <c r="L5344" s="444">
        <f t="shared" ca="1" si="184"/>
        <v>-659350345235023.75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-659350345235023.75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-2747293105145.9321</v>
      </c>
      <c r="L5345" s="444">
        <f t="shared" ca="1" si="184"/>
        <v>-662097638340169.63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-662097638340169.63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-2758740159750.7065</v>
      </c>
      <c r="L5346" s="444">
        <f t="shared" ca="1" si="184"/>
        <v>-664856378499920.38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-664856378499920.38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-2770234910416.335</v>
      </c>
      <c r="L5347" s="444">
        <f t="shared" ca="1" si="184"/>
        <v>-667626613410336.75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-667626613410336.75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-2781777555876.4033</v>
      </c>
      <c r="L5348" s="444">
        <f t="shared" ca="1" si="184"/>
        <v>-670408390966213.13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-670408390966213.13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-2793368295692.5547</v>
      </c>
      <c r="L5349" s="444">
        <f t="shared" ca="1" si="184"/>
        <v>-673201759261905.63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-673201759261905.63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-2805007330257.9399</v>
      </c>
      <c r="L5350" s="444">
        <f t="shared" ca="1" si="184"/>
        <v>-676006766592163.63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-676006766592163.63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-2816694860800.6816</v>
      </c>
      <c r="L5351" s="444">
        <f t="shared" ca="1" si="184"/>
        <v>-678823461452964.25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-678823461452964.25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-2828431089387.3511</v>
      </c>
      <c r="L5352" s="444">
        <f t="shared" ca="1" si="184"/>
        <v>-681651892542351.63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-681651892542351.63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-2840216218926.4648</v>
      </c>
      <c r="L5353" s="444">
        <f t="shared" ca="1" si="184"/>
        <v>-684492108761278.13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-684492108761278.13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-2852050453171.9922</v>
      </c>
      <c r="L5354" s="444">
        <f t="shared" ca="1" si="184"/>
        <v>-687344159214450.13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-687344159214450.13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-2863933996726.8755</v>
      </c>
      <c r="L5355" s="444">
        <f t="shared" ca="1" si="184"/>
        <v>-690208093211177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-690208093211177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-2875867055046.5708</v>
      </c>
      <c r="L5356" s="444">
        <f t="shared" ca="1" si="184"/>
        <v>-693083960266223.63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-693083960266223.63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-2887849834442.5986</v>
      </c>
      <c r="L5357" s="444">
        <f t="shared" ca="1" si="184"/>
        <v>-695971810100666.25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-695971810100666.25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-2899882542086.1094</v>
      </c>
      <c r="L5358" s="444">
        <f t="shared" ca="1" si="184"/>
        <v>-698871692642752.38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-698871692642752.38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-2911965386011.4683</v>
      </c>
      <c r="L5359" s="444">
        <f t="shared" ca="1" si="184"/>
        <v>-701783658028763.88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-701783658028763.88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-2924098575119.8496</v>
      </c>
      <c r="L5360" s="444">
        <f t="shared" ca="1" si="184"/>
        <v>-704707756603883.75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-704707756603883.75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-2936282319182.8491</v>
      </c>
      <c r="L5361" s="444">
        <f t="shared" ca="1" si="184"/>
        <v>-707644038923066.63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-707644038923066.63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-2948516828846.1108</v>
      </c>
      <c r="L5362" s="444">
        <f t="shared" ca="1" si="184"/>
        <v>-710592555751912.75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-710592555751912.75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-2960802315632.9697</v>
      </c>
      <c r="L5363" s="444">
        <f t="shared" ref="L5363:L5617" ca="1" si="189">I5363-J5363+K5363</f>
        <v>-713553358067545.75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-713553358067545.75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-2973138991948.1074</v>
      </c>
      <c r="L5364" s="444">
        <f t="shared" ca="1" si="189"/>
        <v>-716526497059493.88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-716526497059493.88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-2985527071081.2246</v>
      </c>
      <c r="L5365" s="444">
        <f t="shared" ca="1" si="189"/>
        <v>-719512024130575.13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-719512024130575.13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-2997966767210.7295</v>
      </c>
      <c r="L5366" s="444">
        <f t="shared" ca="1" si="189"/>
        <v>-722509990897785.88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-722509990897785.88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-3010458295407.4409</v>
      </c>
      <c r="L5367" s="444">
        <f t="shared" ca="1" si="189"/>
        <v>-725520449193193.38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-725520449193193.38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-3023001871638.3057</v>
      </c>
      <c r="L5368" s="444">
        <f t="shared" ca="1" si="189"/>
        <v>-728543451064831.63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-728543451064831.63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-3035597712770.1318</v>
      </c>
      <c r="L5369" s="444">
        <f t="shared" ca="1" si="189"/>
        <v>-731579048777601.75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-731579048777601.75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-3048246036573.3408</v>
      </c>
      <c r="L5370" s="444">
        <f t="shared" ca="1" si="189"/>
        <v>-734627294814175.13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-734627294814175.13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-3060947061725.7295</v>
      </c>
      <c r="L5371" s="444">
        <f t="shared" ca="1" si="189"/>
        <v>-737688241875900.88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-737688241875900.88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-3073701007816.2534</v>
      </c>
      <c r="L5372" s="444">
        <f t="shared" ca="1" si="189"/>
        <v>-740761942883717.13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-740761942883717.13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-3086508095348.8213</v>
      </c>
      <c r="L5373" s="444">
        <f t="shared" ca="1" si="189"/>
        <v>-743848450979066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-743848450979066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-3099368545746.1084</v>
      </c>
      <c r="L5374" s="444">
        <f t="shared" ca="1" si="189"/>
        <v>-746947819524812.13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-746947819524812.13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-3112282581353.3838</v>
      </c>
      <c r="L5375" s="444">
        <f t="shared" ca="1" si="189"/>
        <v>-750060102106165.5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-750060102106165.5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-3125250425442.3564</v>
      </c>
      <c r="L5376" s="444">
        <f t="shared" ca="1" si="189"/>
        <v>-753185352531607.88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-753185352531607.88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-3138272302215.0327</v>
      </c>
      <c r="L5377" s="444">
        <f t="shared" ca="1" si="189"/>
        <v>-756323624833822.88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-756323624833822.88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-3151348436807.5952</v>
      </c>
      <c r="L5378" s="444">
        <f t="shared" ca="1" si="189"/>
        <v>-759474973270630.5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-759474973270630.5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-3164479055294.2939</v>
      </c>
      <c r="L5379" s="444">
        <f t="shared" ca="1" si="189"/>
        <v>-762639452325924.75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-762639452325924.75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-3177664384691.353</v>
      </c>
      <c r="L5380" s="444">
        <f t="shared" ca="1" si="189"/>
        <v>-765817116710616.13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-765817116710616.13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-3190904652960.9004</v>
      </c>
      <c r="L5381" s="444">
        <f t="shared" ca="1" si="189"/>
        <v>-769008021363577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-769008021363577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-3204200089014.9043</v>
      </c>
      <c r="L5382" s="444">
        <f t="shared" ca="1" si="189"/>
        <v>-772212221452591.88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-772212221452591.88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-3217550922719.1328</v>
      </c>
      <c r="L5383" s="444">
        <f t="shared" ca="1" si="189"/>
        <v>-775429772375311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-775429772375311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-3230957384897.1289</v>
      </c>
      <c r="L5384" s="444">
        <f t="shared" ca="1" si="189"/>
        <v>-778660729760208.13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-778660729760208.13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-3244419707334.2007</v>
      </c>
      <c r="L5385" s="444">
        <f t="shared" ca="1" si="189"/>
        <v>-781905149467542.38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-781905149467542.38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-3257938122781.4268</v>
      </c>
      <c r="L5386" s="444">
        <f t="shared" ca="1" si="189"/>
        <v>-785163087590323.75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-785163087590323.75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-3271512864959.6821</v>
      </c>
      <c r="L5387" s="444">
        <f t="shared" ca="1" si="189"/>
        <v>-788434600455283.38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-788434600455283.38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-3285144168563.6807</v>
      </c>
      <c r="L5388" s="444">
        <f t="shared" ca="1" si="189"/>
        <v>-791719744623847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-791719744623847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-3298832269266.0293</v>
      </c>
      <c r="L5389" s="444">
        <f t="shared" ca="1" si="189"/>
        <v>-795018576893113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-795018576893113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-3312577403721.3042</v>
      </c>
      <c r="L5390" s="444">
        <f t="shared" ca="1" si="189"/>
        <v>-798331154296834.25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-798331154296834.25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-3326379809570.1426</v>
      </c>
      <c r="L5391" s="444">
        <f t="shared" ca="1" si="189"/>
        <v>-801657534106404.38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-801657534106404.38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-3340239725443.3516</v>
      </c>
      <c r="L5392" s="444">
        <f t="shared" ca="1" si="189"/>
        <v>-804997773831847.75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-804997773831847.75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-3354157390966.0322</v>
      </c>
      <c r="L5393" s="444">
        <f t="shared" ca="1" si="189"/>
        <v>-808351931222813.75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-808351931222813.75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-3368133046761.7241</v>
      </c>
      <c r="L5394" s="444">
        <f t="shared" ca="1" si="189"/>
        <v>-811720064269575.5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-811720064269575.5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-3382166934456.5645</v>
      </c>
      <c r="L5395" s="444">
        <f t="shared" ca="1" si="189"/>
        <v>-815102231204032.13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-815102231204032.13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-3396259296683.4673</v>
      </c>
      <c r="L5396" s="444">
        <f t="shared" ca="1" si="189"/>
        <v>-818498490500715.63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-818498490500715.63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-3410410377086.3149</v>
      </c>
      <c r="L5397" s="444">
        <f t="shared" ca="1" si="189"/>
        <v>-821908900877802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-821908900877802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-3424620420324.1748</v>
      </c>
      <c r="L5398" s="444">
        <f t="shared" ca="1" si="189"/>
        <v>-825333521298126.13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-825333521298126.13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-3438889672075.5254</v>
      </c>
      <c r="L5399" s="444">
        <f t="shared" ca="1" si="189"/>
        <v>-828772410970201.63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-828772410970201.63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-3453218379042.5068</v>
      </c>
      <c r="L5400" s="444">
        <f t="shared" ca="1" si="189"/>
        <v>-832225629349244.13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-832225629349244.13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-3467606788955.1836</v>
      </c>
      <c r="L5401" s="444">
        <f t="shared" ca="1" si="189"/>
        <v>-835693236138199.25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-835693236138199.25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-3482055150575.8301</v>
      </c>
      <c r="L5402" s="444">
        <f t="shared" ca="1" si="189"/>
        <v>-839175291288775.13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-839175291288775.13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-3496563713703.2295</v>
      </c>
      <c r="L5403" s="444">
        <f t="shared" ca="1" si="189"/>
        <v>-842671855002478.38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-842671855002478.38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-3511132729176.9932</v>
      </c>
      <c r="L5404" s="444">
        <f t="shared" ca="1" si="189"/>
        <v>-846182987731655.38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-846182987731655.38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-3525762448881.8975</v>
      </c>
      <c r="L5405" s="444">
        <f t="shared" ca="1" si="189"/>
        <v>-849708750180537.25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-849708750180537.25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-3540453125752.2383</v>
      </c>
      <c r="L5406" s="444">
        <f t="shared" ca="1" si="189"/>
        <v>-853249203306289.5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-853249203306289.5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-3555205013776.2061</v>
      </c>
      <c r="L5407" s="444">
        <f t="shared" ca="1" si="189"/>
        <v>-856804408320065.75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-856804408320065.75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-3570018368000.2739</v>
      </c>
      <c r="L5408" s="444">
        <f t="shared" ca="1" si="189"/>
        <v>-860374426688066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-860374426688066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-3584893444533.6084</v>
      </c>
      <c r="L5409" s="444">
        <f t="shared" ca="1" si="189"/>
        <v>-863959320132599.63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-863959320132599.63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-3599830500552.4985</v>
      </c>
      <c r="L5410" s="444">
        <f t="shared" ca="1" si="189"/>
        <v>-867559150633152.13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-867559150633152.13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-3614829794304.8003</v>
      </c>
      <c r="L5411" s="444">
        <f t="shared" ca="1" si="189"/>
        <v>-871173980427456.88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-871173980427456.88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-3629891585114.4038</v>
      </c>
      <c r="L5412" s="444">
        <f t="shared" ca="1" si="189"/>
        <v>-874803872012571.25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-874803872012571.25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-3645016133385.7134</v>
      </c>
      <c r="L5413" s="444">
        <f t="shared" ca="1" si="189"/>
        <v>-878448888145957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-878448888145957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-3660203700608.1543</v>
      </c>
      <c r="L5414" s="444">
        <f t="shared" ca="1" si="189"/>
        <v>-882109091846565.13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-882109091846565.13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-3675454549360.688</v>
      </c>
      <c r="L5415" s="444">
        <f t="shared" ca="1" si="189"/>
        <v>-885784546395925.88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-885784546395925.88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-3690768943316.3574</v>
      </c>
      <c r="L5416" s="444">
        <f t="shared" ca="1" si="189"/>
        <v>-889475315339242.25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-889475315339242.25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-3706147147246.8428</v>
      </c>
      <c r="L5417" s="444">
        <f t="shared" ca="1" si="189"/>
        <v>-893181462486489.13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-893181462486489.13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-3721589427027.0381</v>
      </c>
      <c r="L5418" s="444">
        <f t="shared" ca="1" si="189"/>
        <v>-896903051913516.13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-896903051913516.13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-3737096049639.6504</v>
      </c>
      <c r="L5419" s="444">
        <f t="shared" ca="1" si="189"/>
        <v>-900640147963155.75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-900640147963155.75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-3752667283179.8154</v>
      </c>
      <c r="L5420" s="444">
        <f t="shared" ca="1" si="189"/>
        <v>-904392815246335.63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-904392815246335.63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-3768303396859.7324</v>
      </c>
      <c r="L5421" s="444">
        <f t="shared" ca="1" si="189"/>
        <v>-908161118643195.38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-908161118643195.38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-3784004661013.314</v>
      </c>
      <c r="L5422" s="444">
        <f t="shared" ca="1" si="189"/>
        <v>-911945123304208.75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-911945123304208.75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-3799771347100.8696</v>
      </c>
      <c r="L5423" s="444">
        <f t="shared" ca="1" si="189"/>
        <v>-915744894651309.63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-915744894651309.63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-3815603727713.7896</v>
      </c>
      <c r="L5424" s="444">
        <f t="shared" ca="1" si="189"/>
        <v>-919560498379023.38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-919560498379023.38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-3831502076579.2642</v>
      </c>
      <c r="L5425" s="444">
        <f t="shared" ca="1" si="189"/>
        <v>-923392000455602.63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-923392000455602.63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-3847466668565.0107</v>
      </c>
      <c r="L5426" s="444">
        <f t="shared" ca="1" si="189"/>
        <v>-927239467124167.63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-927239467124167.63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-3863497779684.0317</v>
      </c>
      <c r="L5427" s="444">
        <f t="shared" ca="1" si="189"/>
        <v>-931102964903851.63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-931102964903851.63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-3879595687099.3823</v>
      </c>
      <c r="L5428" s="444">
        <f t="shared" ca="1" si="189"/>
        <v>-934982560590951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-934982560590951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-3895760669128.9624</v>
      </c>
      <c r="L5429" s="444">
        <f t="shared" ca="1" si="189"/>
        <v>-938878321260080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-938878321260080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-3911993005250.3325</v>
      </c>
      <c r="L5430" s="444">
        <f t="shared" ca="1" si="189"/>
        <v>-942790314265330.38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-942790314265330.38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-3928292976105.543</v>
      </c>
      <c r="L5431" s="444">
        <f t="shared" ca="1" si="189"/>
        <v>-946718607241435.88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-946718607241435.88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-3944660863505.9829</v>
      </c>
      <c r="L5432" s="444">
        <f t="shared" ca="1" si="189"/>
        <v>-950663268104941.88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-950663268104941.88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-3961096950437.2573</v>
      </c>
      <c r="L5433" s="444">
        <f t="shared" ca="1" si="189"/>
        <v>-954624365055379.13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-954624365055379.13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-3977601521064.0796</v>
      </c>
      <c r="L5434" s="444">
        <f t="shared" ca="1" si="189"/>
        <v>-958601966576443.25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-958601966576443.25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-3994174860735.1797</v>
      </c>
      <c r="L5435" s="444">
        <f t="shared" ca="1" si="189"/>
        <v>-962596141437178.38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-962596141437178.38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-4010817255988.2437</v>
      </c>
      <c r="L5436" s="444">
        <f t="shared" ca="1" si="189"/>
        <v>-966606958693166.63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-966606958693166.63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-4027528994554.8613</v>
      </c>
      <c r="L5437" s="444">
        <f t="shared" ca="1" si="189"/>
        <v>-970634487687721.5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-970634487687721.5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-4044310365365.5059</v>
      </c>
      <c r="L5438" s="444">
        <f t="shared" ca="1" si="189"/>
        <v>-974678798053087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-974678798053087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-4061161658554.5298</v>
      </c>
      <c r="L5439" s="444">
        <f t="shared" ca="1" si="189"/>
        <v>-978739959711641.5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-978739959711641.5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-4078083165465.1729</v>
      </c>
      <c r="L5440" s="444">
        <f t="shared" ca="1" si="189"/>
        <v>-982818042877106.63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-982818042877106.63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-4095075178654.6108</v>
      </c>
      <c r="L5441" s="444">
        <f t="shared" ca="1" si="189"/>
        <v>-986913118055761.25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-986913118055761.25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-4112137991899.0044</v>
      </c>
      <c r="L5442" s="444">
        <f t="shared" ca="1" si="189"/>
        <v>-991025256047660.25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-991025256047660.25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-4129271900198.5845</v>
      </c>
      <c r="L5443" s="444">
        <f t="shared" ca="1" si="189"/>
        <v>-995154527947858.88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-995154527947858.88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-4146477199782.7451</v>
      </c>
      <c r="L5444" s="444">
        <f t="shared" ca="1" si="189"/>
        <v>-999301005147641.63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-999301005147641.63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-4163754188115.1738</v>
      </c>
      <c r="L5445" s="444">
        <f t="shared" ca="1" si="189"/>
        <v>-1003464759335756.8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-1003464759335756.8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-4181103163898.9863</v>
      </c>
      <c r="L5446" s="444">
        <f t="shared" ca="1" si="189"/>
        <v>-1007645862499655.8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-1007645862499655.8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-4198524427081.8989</v>
      </c>
      <c r="L5447" s="444">
        <f t="shared" ca="1" si="189"/>
        <v>-1011844386926737.6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-1011844386926737.6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-4216018278861.4067</v>
      </c>
      <c r="L5448" s="444">
        <f t="shared" ca="1" si="189"/>
        <v>-1016060405205599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-1016060405205599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-4233585021689.9956</v>
      </c>
      <c r="L5449" s="444">
        <f t="shared" ca="1" si="189"/>
        <v>-1020293990227289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-1020293990227289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-4251224959280.3706</v>
      </c>
      <c r="L5450" s="444">
        <f t="shared" ca="1" si="189"/>
        <v>-1024545215186569.4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-1024545215186569.4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-4268938396610.7051</v>
      </c>
      <c r="L5451" s="444">
        <f t="shared" ca="1" si="189"/>
        <v>-1028814153583180.1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-1028814153583180.1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-4286725639929.917</v>
      </c>
      <c r="L5452" s="444">
        <f t="shared" ca="1" si="189"/>
        <v>-1033100879223110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-1033100879223110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-4304586996762.9585</v>
      </c>
      <c r="L5453" s="444">
        <f t="shared" ca="1" si="189"/>
        <v>-1037405466219873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-1037405466219873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-4322522775916.1372</v>
      </c>
      <c r="L5454" s="444">
        <f t="shared" ca="1" si="189"/>
        <v>-1041727988995789.1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-1041727988995789.1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-4340533287482.4546</v>
      </c>
      <c r="L5455" s="444">
        <f t="shared" ca="1" si="189"/>
        <v>-1046068522283271.6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-1046068522283271.6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-4358618842846.9648</v>
      </c>
      <c r="L5456" s="444">
        <f t="shared" ca="1" si="189"/>
        <v>-1050427141126118.6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-1050427141126118.6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-4376779754692.1602</v>
      </c>
      <c r="L5457" s="444">
        <f t="shared" ca="1" si="189"/>
        <v>-1054803920880810.8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-1054803920880810.8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-4395016337003.3779</v>
      </c>
      <c r="L5458" s="444">
        <f t="shared" ca="1" si="189"/>
        <v>-1059198937217814.1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-1059198937217814.1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-4413328905074.2256</v>
      </c>
      <c r="L5459" s="444">
        <f t="shared" ca="1" si="189"/>
        <v>-1063612266122888.4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-1063612266122888.4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-4431717775512.0352</v>
      </c>
      <c r="L5460" s="444">
        <f t="shared" ca="1" si="189"/>
        <v>-1068043983898400.4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-1068043983898400.4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-4450183266243.334</v>
      </c>
      <c r="L5461" s="444">
        <f t="shared" ca="1" si="189"/>
        <v>-1072494167164643.8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-1072494167164643.8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-4468725696519.3496</v>
      </c>
      <c r="L5462" s="444">
        <f t="shared" ca="1" si="189"/>
        <v>-1076962892861163.1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-1076962892861163.1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-4487345386921.5127</v>
      </c>
      <c r="L5463" s="444">
        <f t="shared" ca="1" si="189"/>
        <v>-1081450238248084.6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-1081450238248084.6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-4506042659367.0195</v>
      </c>
      <c r="L5464" s="444">
        <f t="shared" ca="1" si="189"/>
        <v>-1085956280907451.6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-1085956280907451.6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-4524817837114.3818</v>
      </c>
      <c r="L5465" s="444">
        <f t="shared" ca="1" si="189"/>
        <v>-1090481098744566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-1090481098744566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-4543671244769.0254</v>
      </c>
      <c r="L5466" s="444">
        <f t="shared" ca="1" si="189"/>
        <v>-1095024769989335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-1095024769989335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-4562603208288.8955</v>
      </c>
      <c r="L5467" s="444">
        <f t="shared" ca="1" si="189"/>
        <v>-1099587373197623.9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-1099587373197623.9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-4581614054990.0996</v>
      </c>
      <c r="L5468" s="444">
        <f t="shared" ca="1" si="189"/>
        <v>-1104168987252614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-1104168987252614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-4600704113552.5586</v>
      </c>
      <c r="L5469" s="444">
        <f t="shared" ca="1" si="189"/>
        <v>-1108769691366166.5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-1108769691366166.5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-4619873714025.6934</v>
      </c>
      <c r="L5470" s="444">
        <f t="shared" ca="1" si="189"/>
        <v>-1113389565080192.3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-1113389565080192.3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-4639123187834.1348</v>
      </c>
      <c r="L5471" s="444">
        <f t="shared" ca="1" si="189"/>
        <v>-1118028688268026.4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-1118028688268026.4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-4658452867783.4434</v>
      </c>
      <c r="L5472" s="444">
        <f t="shared" ca="1" si="189"/>
        <v>-1122687141135809.9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-1122687141135809.9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-4677863088065.874</v>
      </c>
      <c r="L5473" s="444">
        <f t="shared" ca="1" si="189"/>
        <v>-1127365004223875.8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-1127365004223875.8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-4697354184266.1484</v>
      </c>
      <c r="L5474" s="444">
        <f t="shared" ca="1" si="189"/>
        <v>-1132062358408142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-1132062358408142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-4716926493367.2578</v>
      </c>
      <c r="L5475" s="444">
        <f t="shared" ca="1" si="189"/>
        <v>-1136779284901509.3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-1136779284901509.3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-4736580353756.2881</v>
      </c>
      <c r="L5476" s="444">
        <f t="shared" ca="1" si="189"/>
        <v>-1141515865255265.5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-1141515865255265.5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-4756316105230.2725</v>
      </c>
      <c r="L5477" s="444">
        <f t="shared" ca="1" si="189"/>
        <v>-1146272181360495.8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-1146272181360495.8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-4776134089002.0654</v>
      </c>
      <c r="L5478" s="444">
        <f t="shared" ca="1" si="189"/>
        <v>-1151048315449497.8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-1151048315449497.8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-4796034647706.2402</v>
      </c>
      <c r="L5479" s="444">
        <f t="shared" ca="1" si="189"/>
        <v>-1155844350097204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-1155844350097204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-4816018125405.0166</v>
      </c>
      <c r="L5480" s="444">
        <f t="shared" ca="1" si="189"/>
        <v>-1160660368222609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-1160660368222609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-4836084867594.2041</v>
      </c>
      <c r="L5481" s="444">
        <f t="shared" ca="1" si="189"/>
        <v>-1165496453090203.3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-1165496453090203.3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-4856235221209.1797</v>
      </c>
      <c r="L5482" s="444">
        <f t="shared" ca="1" si="189"/>
        <v>-1170352688311412.5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-1170352688311412.5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-4876469534630.8857</v>
      </c>
      <c r="L5483" s="444">
        <f t="shared" ca="1" si="189"/>
        <v>-1175229157846043.5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-1175229157846043.5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-4896788157691.8477</v>
      </c>
      <c r="L5484" s="444">
        <f t="shared" ca="1" si="189"/>
        <v>-1180125946003735.3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-1180125946003735.3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-4917191441682.2305</v>
      </c>
      <c r="L5485" s="444">
        <f t="shared" ca="1" si="189"/>
        <v>-1185043137445417.5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-1185043137445417.5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-4937679739355.9063</v>
      </c>
      <c r="L5486" s="444">
        <f t="shared" ca="1" si="189"/>
        <v>-1189980817184773.5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-1189980817184773.5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-4958253404936.5566</v>
      </c>
      <c r="L5487" s="444">
        <f t="shared" ca="1" si="189"/>
        <v>-1194939070589710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-1194939070589710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-4978912794123.792</v>
      </c>
      <c r="L5488" s="444">
        <f t="shared" ca="1" si="189"/>
        <v>-1199917983383833.8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-1199917983383833.8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-4999658264099.3076</v>
      </c>
      <c r="L5489" s="444">
        <f t="shared" ca="1" si="189"/>
        <v>-1204917641647933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-1204917641647933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-5020490173533.0537</v>
      </c>
      <c r="L5490" s="444">
        <f t="shared" ca="1" si="189"/>
        <v>-1209938131821466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-1209938131821466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-5041408882589.4414</v>
      </c>
      <c r="L5491" s="444">
        <f t="shared" ca="1" si="189"/>
        <v>-1214979540704055.5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-1214979540704055.5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-5062414752933.5645</v>
      </c>
      <c r="L5492" s="444">
        <f t="shared" ca="1" si="189"/>
        <v>-1220041955456989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-1220041955456989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-5083508147737.4541</v>
      </c>
      <c r="L5493" s="444">
        <f t="shared" ca="1" si="189"/>
        <v>-1225125463604726.5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-1225125463604726.5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-5104689431686.3604</v>
      </c>
      <c r="L5494" s="444">
        <f t="shared" ca="1" si="189"/>
        <v>-1230230153036412.8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-1230230153036412.8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-5125958970985.0527</v>
      </c>
      <c r="L5495" s="444">
        <f t="shared" ca="1" si="189"/>
        <v>-1235356112007397.8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-1235356112007397.8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-5147317133364.1572</v>
      </c>
      <c r="L5496" s="444">
        <f t="shared" ca="1" si="189"/>
        <v>-1240503429140762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-1240503429140762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-5168764288086.5078</v>
      </c>
      <c r="L5497" s="444">
        <f t="shared" ca="1" si="189"/>
        <v>-1245672193428848.5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-1245672193428848.5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-5190300805953.5352</v>
      </c>
      <c r="L5498" s="444">
        <f t="shared" ca="1" si="189"/>
        <v>-1250862494234802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-1250862494234802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-5211927059311.6748</v>
      </c>
      <c r="L5499" s="444">
        <f t="shared" ca="1" si="189"/>
        <v>-1256074421294113.8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-1256074421294113.8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-5233643422058.8076</v>
      </c>
      <c r="L5500" s="444">
        <f t="shared" ca="1" si="189"/>
        <v>-1261308064716172.5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-1261308064716172.5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-5255450269650.7188</v>
      </c>
      <c r="L5501" s="444">
        <f t="shared" ca="1" si="189"/>
        <v>-1266563514985823.3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-1266563514985823.3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-5277347979107.5967</v>
      </c>
      <c r="L5502" s="444">
        <f t="shared" ca="1" si="189"/>
        <v>-1271840862964930.8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-1271840862964930.8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-5299336929020.5449</v>
      </c>
      <c r="L5503" s="444">
        <f t="shared" ca="1" si="189"/>
        <v>-1277140199893951.3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-1277140199893951.3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-5321417499558.1299</v>
      </c>
      <c r="L5504" s="444">
        <f t="shared" ca="1" si="189"/>
        <v>-1282461617393509.5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-1282461617393509.5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-5343590072472.9561</v>
      </c>
      <c r="L5505" s="444">
        <f t="shared" ca="1" si="189"/>
        <v>-1287805207465982.5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-1287805207465982.5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-5365855031108.2607</v>
      </c>
      <c r="L5506" s="444">
        <f t="shared" ca="1" si="189"/>
        <v>-1293171062497090.8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-1293171062497090.8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-5388212760404.5449</v>
      </c>
      <c r="L5507" s="444">
        <f t="shared" ca="1" si="189"/>
        <v>-1298559275257495.3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-1298559275257495.3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-5410663646906.2305</v>
      </c>
      <c r="L5508" s="444">
        <f t="shared" ca="1" si="189"/>
        <v>-1303969938904401.5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-1303969938904401.5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-5433208078768.3398</v>
      </c>
      <c r="L5509" s="444">
        <f t="shared" ca="1" si="189"/>
        <v>-1309403146983169.8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-1309403146983169.8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-5455846445763.207</v>
      </c>
      <c r="L5510" s="444">
        <f t="shared" ca="1" si="189"/>
        <v>-1314858993428933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-1314858993428933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-5478579139287.2207</v>
      </c>
      <c r="L5511" s="444">
        <f t="shared" ca="1" si="189"/>
        <v>-1320337572568220.3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-1320337572568220.3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-5501406552367.584</v>
      </c>
      <c r="L5512" s="444">
        <f t="shared" ca="1" si="189"/>
        <v>-1325838979120587.8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-1325838979120587.8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-5524329079669.1152</v>
      </c>
      <c r="L5513" s="444">
        <f t="shared" ca="1" si="189"/>
        <v>-1331363308200256.8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-1331363308200256.8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-5547347117501.0693</v>
      </c>
      <c r="L5514" s="444">
        <f t="shared" ca="1" si="189"/>
        <v>-1336910655317757.8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-1336910655317757.8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-5570461063823.9902</v>
      </c>
      <c r="L5515" s="444">
        <f t="shared" ca="1" si="189"/>
        <v>-1342481116381581.8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-1342481116381581.8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-5593671318256.5908</v>
      </c>
      <c r="L5516" s="444">
        <f t="shared" ca="1" si="189"/>
        <v>-1348074787699838.3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-1348074787699838.3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-5616978282082.6592</v>
      </c>
      <c r="L5517" s="444">
        <f t="shared" ca="1" si="189"/>
        <v>-1353691765981921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-1353691765981921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-5640382358258.0039</v>
      </c>
      <c r="L5518" s="444">
        <f t="shared" ca="1" si="189"/>
        <v>-1359332148340179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-1359332148340179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-5663883951417.4121</v>
      </c>
      <c r="L5519" s="444">
        <f t="shared" ca="1" si="189"/>
        <v>-1364996032291596.5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-1364996032291596.5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-5687483467881.6523</v>
      </c>
      <c r="L5520" s="444">
        <f t="shared" ca="1" si="189"/>
        <v>-1370683515759478.3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-1370683515759478.3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-5711181315664.4922</v>
      </c>
      <c r="L5521" s="444">
        <f t="shared" ca="1" si="189"/>
        <v>-1376394697075142.8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-1376394697075142.8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-5734977904479.7617</v>
      </c>
      <c r="L5522" s="444">
        <f t="shared" ca="1" si="189"/>
        <v>-1382129674979622.5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-1382129674979622.5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-5758873645748.4268</v>
      </c>
      <c r="L5523" s="444">
        <f t="shared" ca="1" si="189"/>
        <v>-1387888548625371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-1387888548625371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-5782868952605.7129</v>
      </c>
      <c r="L5524" s="444">
        <f t="shared" ca="1" si="189"/>
        <v>-1393671417577976.8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-1393671417577976.8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-5806964239908.2363</v>
      </c>
      <c r="L5525" s="444">
        <f t="shared" ca="1" si="189"/>
        <v>-1399478381817885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-1399478381817885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-5831159924241.1875</v>
      </c>
      <c r="L5526" s="444">
        <f t="shared" ca="1" si="189"/>
        <v>-1405309541742126.3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-1405309541742126.3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-5855456423925.5264</v>
      </c>
      <c r="L5527" s="444">
        <f t="shared" ca="1" si="189"/>
        <v>-1411164998166051.8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-1411164998166051.8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-5879854159025.2158</v>
      </c>
      <c r="L5528" s="444">
        <f t="shared" ca="1" si="189"/>
        <v>-1417044852325077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-1417044852325077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-5904353551354.4873</v>
      </c>
      <c r="L5529" s="444">
        <f t="shared" ca="1" si="189"/>
        <v>-1422949205876431.5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-1422949205876431.5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-5928955024485.1309</v>
      </c>
      <c r="L5530" s="444">
        <f t="shared" ca="1" si="189"/>
        <v>-1428878160900916.8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-1428878160900916.8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-5953659003753.8193</v>
      </c>
      <c r="L5531" s="444">
        <f t="shared" ca="1" si="189"/>
        <v>-1434831819904670.5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-1434831819904670.5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-5978465916269.46</v>
      </c>
      <c r="L5532" s="444">
        <f t="shared" ca="1" si="189"/>
        <v>-1440810285820940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-1440810285820940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-6003376190920.583</v>
      </c>
      <c r="L5533" s="444">
        <f t="shared" ca="1" si="189"/>
        <v>-1446813662011860.5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-1446813662011860.5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-6028390258382.752</v>
      </c>
      <c r="L5534" s="444">
        <f t="shared" ca="1" si="189"/>
        <v>-1452842052270243.3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-1452842052270243.3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-6053508551126.0137</v>
      </c>
      <c r="L5535" s="444">
        <f t="shared" ca="1" si="189"/>
        <v>-1458895560821369.3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-1458895560821369.3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-6078731503422.3721</v>
      </c>
      <c r="L5536" s="444">
        <f t="shared" ca="1" si="189"/>
        <v>-1464974292324791.5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-1464974292324791.5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-6104059551353.2979</v>
      </c>
      <c r="L5537" s="444">
        <f t="shared" ca="1" si="189"/>
        <v>-1471078351876144.8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-1471078351876144.8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-6129493132817.2695</v>
      </c>
      <c r="L5538" s="444">
        <f t="shared" ca="1" si="189"/>
        <v>-1477207845008962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-1477207845008962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-6155032687537.3418</v>
      </c>
      <c r="L5539" s="444">
        <f t="shared" ca="1" si="189"/>
        <v>-1483362877696499.3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-1483362877696499.3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-6180678657068.7471</v>
      </c>
      <c r="L5540" s="444">
        <f t="shared" ca="1" si="189"/>
        <v>-1489543556353568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-1489543556353568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-6206431484806.5332</v>
      </c>
      <c r="L5541" s="444">
        <f t="shared" ca="1" si="189"/>
        <v>-1495749987838374.5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-1495749987838374.5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-6232291615993.2266</v>
      </c>
      <c r="L5542" s="444">
        <f t="shared" ca="1" si="189"/>
        <v>-1501982279454367.8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-1501982279454367.8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-6258259497726.5322</v>
      </c>
      <c r="L5543" s="444">
        <f t="shared" ca="1" si="189"/>
        <v>-1508240538952094.3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-1508240538952094.3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-6284335578967.0596</v>
      </c>
      <c r="L5544" s="444">
        <f t="shared" ca="1" si="189"/>
        <v>-1514524874531061.3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-1514524874531061.3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-6310520310546.0889</v>
      </c>
      <c r="L5545" s="444">
        <f t="shared" ca="1" si="189"/>
        <v>-1520835394841607.3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-1520835394841607.3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-6336814145173.3633</v>
      </c>
      <c r="L5546" s="444">
        <f t="shared" ca="1" si="189"/>
        <v>-1527172208986780.5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-1527172208986780.5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-6363217537444.9189</v>
      </c>
      <c r="L5547" s="444">
        <f t="shared" ca="1" si="189"/>
        <v>-1533535426524225.5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-1533535426524225.5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-6389730943850.9395</v>
      </c>
      <c r="L5548" s="444">
        <f t="shared" ca="1" si="189"/>
        <v>-1539925157468076.5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-1539925157468076.5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-6416354822783.6523</v>
      </c>
      <c r="L5549" s="444">
        <f t="shared" ca="1" si="189"/>
        <v>-1546341512290860.3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-1546341512290860.3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-6443089634545.251</v>
      </c>
      <c r="L5550" s="444">
        <f t="shared" ca="1" si="189"/>
        <v>-1552784601925405.5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-1552784601925405.5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-6469935841355.8564</v>
      </c>
      <c r="L5551" s="444">
        <f t="shared" ca="1" si="189"/>
        <v>-1559254537766761.3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-1559254537766761.3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-6496893907361.5049</v>
      </c>
      <c r="L5552" s="444">
        <f t="shared" ca="1" si="189"/>
        <v>-1565751431674122.8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-1565751431674122.8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-6523964298642.1777</v>
      </c>
      <c r="L5553" s="444">
        <f t="shared" ca="1" si="189"/>
        <v>-1572275395972765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-1572275395972765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-6551147483219.8545</v>
      </c>
      <c r="L5554" s="444">
        <f t="shared" ca="1" si="189"/>
        <v>-1578826543455984.8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-1578826543455984.8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-6578443931066.6035</v>
      </c>
      <c r="L5555" s="444">
        <f t="shared" ca="1" si="189"/>
        <v>-1585404987387051.3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-1585404987387051.3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-6605854114112.7139</v>
      </c>
      <c r="L5556" s="444">
        <f t="shared" ca="1" si="189"/>
        <v>-1592010841501164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-1592010841501164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-6633378506254.8496</v>
      </c>
      <c r="L5557" s="444">
        <f t="shared" ca="1" si="189"/>
        <v>-1598644220007418.8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-1598644220007418.8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-6661017583364.2451</v>
      </c>
      <c r="L5558" s="444">
        <f t="shared" ca="1" si="189"/>
        <v>-1605305237590783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-1605305237590783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-6688771823294.9287</v>
      </c>
      <c r="L5559" s="444">
        <f t="shared" ca="1" si="189"/>
        <v>-1611994009414078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-1611994009414078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-6716641705891.9912</v>
      </c>
      <c r="L5560" s="444">
        <f t="shared" ca="1" si="189"/>
        <v>-1618710651119970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-1618710651119970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-6744627712999.875</v>
      </c>
      <c r="L5561" s="444">
        <f t="shared" ca="1" si="189"/>
        <v>-1625455278832970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-1625455278832970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-6772730328470.708</v>
      </c>
      <c r="L5562" s="444">
        <f t="shared" ca="1" si="189"/>
        <v>-1632228009161440.8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-1632228009161440.8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-6800950038172.6699</v>
      </c>
      <c r="L5563" s="444">
        <f t="shared" ca="1" si="189"/>
        <v>-1639028959199613.5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-1639028959199613.5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-6829287329998.3896</v>
      </c>
      <c r="L5564" s="444">
        <f t="shared" ca="1" si="189"/>
        <v>-1645858246529612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-1645858246529612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-6857742693873.3828</v>
      </c>
      <c r="L5565" s="444">
        <f t="shared" ca="1" si="189"/>
        <v>-1652715989223485.5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-1652715989223485.5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-6886316621764.5225</v>
      </c>
      <c r="L5566" s="444">
        <f t="shared" ca="1" si="189"/>
        <v>-1659602305845250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-1659602305845250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-6915009607688.542</v>
      </c>
      <c r="L5567" s="444">
        <f t="shared" ca="1" si="189"/>
        <v>-1666517315452938.5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-1666517315452938.5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-6943822147720.5771</v>
      </c>
      <c r="L5568" s="444">
        <f t="shared" ca="1" si="189"/>
        <v>-1673461137600659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-1673461137600659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-6972754740002.7461</v>
      </c>
      <c r="L5569" s="444">
        <f t="shared" ca="1" si="189"/>
        <v>-1680433892340661.8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-1680433892340661.8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-7001807884752.7568</v>
      </c>
      <c r="L5570" s="444">
        <f t="shared" ca="1" si="189"/>
        <v>-1687435700225414.5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-1687435700225414.5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-7030982084272.5605</v>
      </c>
      <c r="L5571" s="444">
        <f t="shared" ca="1" si="189"/>
        <v>-1694466682309687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-1694466682309687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-7060277842957.0293</v>
      </c>
      <c r="L5572" s="444">
        <f t="shared" ca="1" si="189"/>
        <v>-1701526960152644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-1701526960152644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-7089695667302.6836</v>
      </c>
      <c r="L5573" s="444">
        <f t="shared" ca="1" si="189"/>
        <v>-1708616655819946.8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-1708616655819946.8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-7119236065916.4443</v>
      </c>
      <c r="L5574" s="444">
        <f t="shared" ca="1" si="189"/>
        <v>-1715735891885863.3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-1715735891885863.3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-7148899549524.4297</v>
      </c>
      <c r="L5575" s="444">
        <f t="shared" ca="1" si="189"/>
        <v>-1722884791435387.8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-1722884791435387.8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-7178686630980.7822</v>
      </c>
      <c r="L5576" s="444">
        <f t="shared" ca="1" si="189"/>
        <v>-1730063478066368.5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-1730063478066368.5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-7208597825276.5352</v>
      </c>
      <c r="L5577" s="444">
        <f t="shared" ca="1" si="189"/>
        <v>-1737272075891645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-1737272075891645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-7238633649548.5205</v>
      </c>
      <c r="L5578" s="444">
        <f t="shared" ca="1" si="189"/>
        <v>-1744510709541193.5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-1744510709541193.5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-7268794623088.3057</v>
      </c>
      <c r="L5579" s="444">
        <f t="shared" ca="1" si="189"/>
        <v>-1751779504164281.8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-1751779504164281.8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-7299081267351.1738</v>
      </c>
      <c r="L5580" s="444">
        <f t="shared" ca="1" si="189"/>
        <v>-1759078585431633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-1759078585431633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-7329494105965.1377</v>
      </c>
      <c r="L5581" s="444">
        <f t="shared" ca="1" si="189"/>
        <v>-1766408079537598.3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-1766408079537598.3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-7360033664739.9922</v>
      </c>
      <c r="L5582" s="444">
        <f t="shared" ca="1" si="189"/>
        <v>-1773768113202338.3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-1773768113202338.3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-7390700471676.4092</v>
      </c>
      <c r="L5583" s="444">
        <f t="shared" ca="1" si="189"/>
        <v>-1781158813674014.8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-1781158813674014.8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-7421495056975.0615</v>
      </c>
      <c r="L5584" s="444">
        <f t="shared" ca="1" si="189"/>
        <v>-1788580308730989.8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-1788580308730989.8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-7452417953045.792</v>
      </c>
      <c r="L5585" s="444">
        <f t="shared" ca="1" si="189"/>
        <v>-1796032726684035.5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-1796032726684035.5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-7483469694516.8145</v>
      </c>
      <c r="L5586" s="444">
        <f t="shared" ca="1" si="189"/>
        <v>-1803516196378552.3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-1803516196378552.3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-7514650818243.9688</v>
      </c>
      <c r="L5587" s="444">
        <f t="shared" ca="1" si="189"/>
        <v>-1811030847196796.3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-1811030847196796.3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-7545961863319.9844</v>
      </c>
      <c r="L5588" s="444">
        <f t="shared" ca="1" si="189"/>
        <v>-1818576809060116.3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-1818576809060116.3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-7577403371083.8174</v>
      </c>
      <c r="L5589" s="444">
        <f t="shared" ca="1" si="189"/>
        <v>-1826154212431200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-1826154212431200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-7608975885130.001</v>
      </c>
      <c r="L5590" s="444">
        <f t="shared" ca="1" si="189"/>
        <v>-1833763188316330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-1833763188316330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-7640679951318.042</v>
      </c>
      <c r="L5591" s="444">
        <f t="shared" ca="1" si="189"/>
        <v>-1841403868267648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-1841403868267648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-7672516117781.8662</v>
      </c>
      <c r="L5592" s="444">
        <f t="shared" ca="1" si="189"/>
        <v>-1849076384385429.8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-1849076384385429.8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-7704484934939.29</v>
      </c>
      <c r="L5593" s="444">
        <f t="shared" ca="1" si="189"/>
        <v>-1856780869320369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-1856780869320369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-7736586955501.5381</v>
      </c>
      <c r="L5594" s="444">
        <f t="shared" ca="1" si="189"/>
        <v>-1864517456275870.5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-1864517456275870.5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-7768822734482.7939</v>
      </c>
      <c r="L5595" s="444">
        <f t="shared" ca="1" si="189"/>
        <v>-1872286279010353.3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-1872286279010353.3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-7801192829209.8047</v>
      </c>
      <c r="L5596" s="444">
        <f t="shared" ca="1" si="189"/>
        <v>-1880087471839563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-1880087471839563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-7833697799331.5127</v>
      </c>
      <c r="L5597" s="444">
        <f t="shared" ca="1" si="189"/>
        <v>-1887921169638894.5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-1887921169638894.5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-7866338206828.7266</v>
      </c>
      <c r="L5598" s="444">
        <f t="shared" ca="1" si="189"/>
        <v>-1895787507845723.3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-1895787507845723.3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-7899114616023.8467</v>
      </c>
      <c r="L5599" s="444">
        <f t="shared" ca="1" si="189"/>
        <v>-1903686622461747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-1903686622461747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-7932027593590.6123</v>
      </c>
      <c r="L5600" s="444">
        <f t="shared" ca="1" si="189"/>
        <v>-1911618650055337.5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-1911618650055337.5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-7965077708563.9063</v>
      </c>
      <c r="L5601" s="444">
        <f t="shared" ca="1" si="189"/>
        <v>-1919583727763901.5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-1919583727763901.5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-7998265532349.5898</v>
      </c>
      <c r="L5602" s="444">
        <f t="shared" ca="1" si="189"/>
        <v>-1927581993296251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-1927581993296251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-8031591638734.3789</v>
      </c>
      <c r="L5603" s="444">
        <f t="shared" ca="1" si="189"/>
        <v>-1935613584934985.5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-1935613584934985.5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-8065056603895.7715</v>
      </c>
      <c r="L5604" s="444">
        <f t="shared" ca="1" si="189"/>
        <v>-1943678641538881.3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-1943678641538881.3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-8098661006412.0049</v>
      </c>
      <c r="L5605" s="444">
        <f t="shared" ca="1" si="189"/>
        <v>-1951777302545293.3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-1951777302545293.3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-8132405427272.0547</v>
      </c>
      <c r="L5606" s="444">
        <f t="shared" ca="1" si="189"/>
        <v>-1959909707972565.3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-1959909707972565.3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-8166290449885.6885</v>
      </c>
      <c r="L5607" s="444">
        <f t="shared" ca="1" si="189"/>
        <v>-1968075998422451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-1968075998422451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-8200316660093.5459</v>
      </c>
      <c r="L5608" s="444">
        <f t="shared" ca="1" si="189"/>
        <v>-1976276315082544.5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-1976276315082544.5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-8234484646177.2695</v>
      </c>
      <c r="L5609" s="444">
        <f t="shared" ca="1" si="189"/>
        <v>-1984510799728721.8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-1984510799728721.8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-8268794998869.6748</v>
      </c>
      <c r="L5610" s="444">
        <f t="shared" ca="1" si="189"/>
        <v>-1992779594727591.5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-1992779594727591.5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-8303248311364.9648</v>
      </c>
      <c r="L5611" s="444">
        <f t="shared" ca="1" si="189"/>
        <v>-2001082843038956.5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-2001082843038956.5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-8337845179328.9854</v>
      </c>
      <c r="L5612" s="444">
        <f t="shared" ca="1" si="189"/>
        <v>-2009420688218285.5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-2009420688218285.5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-8372586200909.5225</v>
      </c>
      <c r="L5613" s="444">
        <f t="shared" ca="1" si="189"/>
        <v>-2017793274419195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-2017793274419195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-8407471976746.6455</v>
      </c>
      <c r="L5614" s="444">
        <f t="shared" ca="1" si="189"/>
        <v>-2026200746395941.8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-2026200746395941.8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-8442503109983.0918</v>
      </c>
      <c r="L5615" s="444">
        <f t="shared" ca="1" si="189"/>
        <v>-2034643249505924.8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-2034643249505924.8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-8477680206274.6865</v>
      </c>
      <c r="L5616" s="444">
        <f t="shared" ca="1" si="189"/>
        <v>-2043120929712199.5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-2043120929712199.5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-8513003873800.8301</v>
      </c>
      <c r="L5617" s="444">
        <f t="shared" ca="1" si="189"/>
        <v>-2051633933586000.3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-2051633933586000.3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-8548474723275.001</v>
      </c>
      <c r="L5618" s="444">
        <f t="shared" ref="L5618:L5872" ca="1" si="194">I5618-J5618+K5618</f>
        <v>-2060182408309275.3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-2060182408309275.3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-8584093367955.3135</v>
      </c>
      <c r="L5619" s="444">
        <f t="shared" ca="1" si="194"/>
        <v>-2068766501677230.5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-2068766501677230.5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-8619860423655.127</v>
      </c>
      <c r="L5620" s="444">
        <f t="shared" ca="1" si="194"/>
        <v>-2077386362100885.8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-2077386362100885.8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-8655776508753.6904</v>
      </c>
      <c r="L5621" s="444">
        <f t="shared" ca="1" si="194"/>
        <v>-2086042138609639.5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-2086042138609639.5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-8691842244206.8311</v>
      </c>
      <c r="L5622" s="444">
        <f t="shared" ca="1" si="194"/>
        <v>-2094733980853846.3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-2094733980853846.3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-8728058253557.6924</v>
      </c>
      <c r="L5623" s="444">
        <f t="shared" ca="1" si="194"/>
        <v>-2103462039107404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-2103462039107404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-8764425162947.5176</v>
      </c>
      <c r="L5624" s="444">
        <f t="shared" ca="1" si="194"/>
        <v>-2112226464270351.5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-2112226464270351.5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-8800943601126.4648</v>
      </c>
      <c r="L5625" s="444">
        <f t="shared" ca="1" si="194"/>
        <v>-2121027407871478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-2121027407871478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-8837614199464.4922</v>
      </c>
      <c r="L5626" s="444">
        <f t="shared" ca="1" si="194"/>
        <v>-2129865022070942.5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-2129865022070942.5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-8874437591962.2617</v>
      </c>
      <c r="L5627" s="444">
        <f t="shared" ca="1" si="194"/>
        <v>-2138739459662904.8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-2138739459662904.8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-8911414415262.1016</v>
      </c>
      <c r="L5628" s="444">
        <f t="shared" ca="1" si="194"/>
        <v>-2147650874078166.8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-2147650874078166.8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-8948545308659.0273</v>
      </c>
      <c r="L5629" s="444">
        <f t="shared" ca="1" si="194"/>
        <v>-2156599419386825.8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-2156599419386825.8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-8985830914111.7734</v>
      </c>
      <c r="L5630" s="444">
        <f t="shared" ca="1" si="194"/>
        <v>-2165585250300937.5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-2165585250300937.5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-9023271876253.9063</v>
      </c>
      <c r="L5631" s="444">
        <f t="shared" ca="1" si="194"/>
        <v>-2174608522177191.5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-2174608522177191.5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-9060868842404.9648</v>
      </c>
      <c r="L5632" s="444">
        <f t="shared" ca="1" si="194"/>
        <v>-2183669391019596.5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-2183669391019596.5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-9098622462581.6504</v>
      </c>
      <c r="L5633" s="444">
        <f t="shared" ca="1" si="194"/>
        <v>-2192768013482178.3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-2192768013482178.3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-9136533389509.0762</v>
      </c>
      <c r="L5634" s="444">
        <f t="shared" ca="1" si="194"/>
        <v>-2201904546871687.3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-2201904546871687.3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-9174602278632.0293</v>
      </c>
      <c r="L5635" s="444">
        <f t="shared" ca="1" si="194"/>
        <v>-2211079149150319.3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-2211079149150319.3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-9212829788126.332</v>
      </c>
      <c r="L5636" s="444">
        <f t="shared" ca="1" si="194"/>
        <v>-2220291978938445.5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-2220291978938445.5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-9251216578910.1875</v>
      </c>
      <c r="L5637" s="444">
        <f t="shared" ca="1" si="194"/>
        <v>-2229543195517355.8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-2229543195517355.8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-9289763314655.6484</v>
      </c>
      <c r="L5638" s="444">
        <f t="shared" ca="1" si="194"/>
        <v>-2238832958832011.5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-2238832958832011.5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-9328470661800.0469</v>
      </c>
      <c r="L5639" s="444">
        <f t="shared" ca="1" si="194"/>
        <v>-2248161429493811.5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-2248161429493811.5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-9367339289557.5469</v>
      </c>
      <c r="L5640" s="444">
        <f t="shared" ca="1" si="194"/>
        <v>-2257528768783369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-2257528768783369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-9406369869930.7031</v>
      </c>
      <c r="L5641" s="444">
        <f t="shared" ca="1" si="194"/>
        <v>-2266935138653299.5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-2266935138653299.5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-9445563077722.082</v>
      </c>
      <c r="L5642" s="444">
        <f t="shared" ca="1" si="194"/>
        <v>-2276380701731021.5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-2276380701731021.5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-9484919590545.9219</v>
      </c>
      <c r="L5643" s="444">
        <f t="shared" ca="1" si="194"/>
        <v>-2285865621321567.5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-2285865621321567.5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-9524440088839.8652</v>
      </c>
      <c r="L5644" s="444">
        <f t="shared" ca="1" si="194"/>
        <v>-2295390061410407.5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-2295390061410407.5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-9564125255876.6973</v>
      </c>
      <c r="L5645" s="444">
        <f t="shared" ca="1" si="194"/>
        <v>-2304954186666284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-2304954186666284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-9603975777776.1836</v>
      </c>
      <c r="L5646" s="444">
        <f t="shared" ca="1" si="194"/>
        <v>-2314558162444060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-2314558162444060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-9643992343516.916</v>
      </c>
      <c r="L5647" s="444">
        <f t="shared" ca="1" si="194"/>
        <v>-2324202154787577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-2324202154787577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-9684175644948.2383</v>
      </c>
      <c r="L5648" s="444">
        <f t="shared" ca="1" si="194"/>
        <v>-2333886330432525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-2333886330432525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-9724526376802.1875</v>
      </c>
      <c r="L5649" s="444">
        <f t="shared" ca="1" si="194"/>
        <v>-2343610856809327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-2343610856809327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-9765045236705.5293</v>
      </c>
      <c r="L5650" s="444">
        <f t="shared" ca="1" si="194"/>
        <v>-2353375902046032.5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-2353375902046032.5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-9805732925191.8027</v>
      </c>
      <c r="L5651" s="444">
        <f t="shared" ca="1" si="194"/>
        <v>-2363181634971224.5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-2363181634971224.5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-9846590145713.4355</v>
      </c>
      <c r="L5652" s="444">
        <f t="shared" ca="1" si="194"/>
        <v>-2373028225116938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-2373028225116938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-9887617604653.9082</v>
      </c>
      <c r="L5653" s="444">
        <f t="shared" ca="1" si="194"/>
        <v>-2382915842721592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-2382915842721592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-9928816011339.9668</v>
      </c>
      <c r="L5654" s="444">
        <f t="shared" ca="1" si="194"/>
        <v>-2392844658732932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-2392844658732932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-9970186078053.8828</v>
      </c>
      <c r="L5655" s="444">
        <f t="shared" ca="1" si="194"/>
        <v>-2402814844810986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-2402814844810986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-10011728520045.775</v>
      </c>
      <c r="L5656" s="444">
        <f t="shared" ca="1" si="194"/>
        <v>-2412826573331032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-2412826573331032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-10053444055545.967</v>
      </c>
      <c r="L5657" s="444">
        <f t="shared" ca="1" si="194"/>
        <v>-2422880017386578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-2422880017386578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-10095333405777.408</v>
      </c>
      <c r="L5658" s="444">
        <f t="shared" ca="1" si="194"/>
        <v>-2432975350792355.5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-2432975350792355.5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-10137397294968.148</v>
      </c>
      <c r="L5659" s="444">
        <f t="shared" ca="1" si="194"/>
        <v>-2443112748087323.5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-2443112748087323.5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-10179636450363.848</v>
      </c>
      <c r="L5660" s="444">
        <f t="shared" ca="1" si="194"/>
        <v>-2453292384537687.5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-2453292384537687.5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-10222051602240.365</v>
      </c>
      <c r="L5661" s="444">
        <f t="shared" ca="1" si="194"/>
        <v>-2463514436139928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-2463514436139928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-10264643483916.367</v>
      </c>
      <c r="L5662" s="444">
        <f t="shared" ca="1" si="194"/>
        <v>-2473779079623844.5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-2473779079623844.5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-10307412831766.02</v>
      </c>
      <c r="L5663" s="444">
        <f t="shared" ca="1" si="194"/>
        <v>-2484086492455610.5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-2484086492455610.5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-10350360385231.711</v>
      </c>
      <c r="L5664" s="444">
        <f t="shared" ca="1" si="194"/>
        <v>-2494436852840842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-2494436852840842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-10393486886836.842</v>
      </c>
      <c r="L5665" s="444">
        <f t="shared" ca="1" si="194"/>
        <v>-2504830339727679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-2504830339727679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-10436793082198.662</v>
      </c>
      <c r="L5666" s="444">
        <f t="shared" ca="1" si="194"/>
        <v>-2515267132809877.5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-2515267132809877.5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-10480279720041.156</v>
      </c>
      <c r="L5667" s="444">
        <f t="shared" ca="1" si="194"/>
        <v>-2525747412529918.5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-2525747412529918.5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-10523947552207.994</v>
      </c>
      <c r="L5668" s="444">
        <f t="shared" ca="1" si="194"/>
        <v>-2536271360082126.5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-2536271360082126.5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-10567797333675.527</v>
      </c>
      <c r="L5669" s="444">
        <f t="shared" ca="1" si="194"/>
        <v>-2546839157415802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-2546839157415802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-10611829822565.842</v>
      </c>
      <c r="L5670" s="444">
        <f t="shared" ca="1" si="194"/>
        <v>-2557450987238368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-2557450987238368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-10656045780159.867</v>
      </c>
      <c r="L5671" s="444">
        <f t="shared" ca="1" si="194"/>
        <v>-2568107033018528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-2568107033018528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-10700445970910.533</v>
      </c>
      <c r="L5672" s="444">
        <f t="shared" ca="1" si="194"/>
        <v>-2578807478989438.5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-2578807478989438.5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-10745031162455.994</v>
      </c>
      <c r="L5673" s="444">
        <f t="shared" ca="1" si="194"/>
        <v>-2589552510151894.5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-2589552510151894.5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-10789802125632.895</v>
      </c>
      <c r="L5674" s="444">
        <f t="shared" ca="1" si="194"/>
        <v>-2600342312277527.5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-2600342312277527.5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-10834759634489.697</v>
      </c>
      <c r="L5675" s="444">
        <f t="shared" ca="1" si="194"/>
        <v>-2611177071912017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-2611177071912017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-10879904466300.07</v>
      </c>
      <c r="L5676" s="444">
        <f t="shared" ca="1" si="194"/>
        <v>-2622056976378317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-2622056976378317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-10925237401576.32</v>
      </c>
      <c r="L5677" s="444">
        <f t="shared" ca="1" si="194"/>
        <v>-2632982213779893.5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-2632982213779893.5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-10970759224082.889</v>
      </c>
      <c r="L5678" s="444">
        <f t="shared" ca="1" si="194"/>
        <v>-2643952973003976.5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-2643952973003976.5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-11016470720849.902</v>
      </c>
      <c r="L5679" s="444">
        <f t="shared" ca="1" si="194"/>
        <v>-2654969443724826.5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-2654969443724826.5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-11062372682186.777</v>
      </c>
      <c r="L5680" s="444">
        <f t="shared" ca="1" si="194"/>
        <v>-2666031816407013.5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-2666031816407013.5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-11108465901695.889</v>
      </c>
      <c r="L5681" s="444">
        <f t="shared" ca="1" si="194"/>
        <v>-2677140282308709.5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-2677140282308709.5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-11154751176286.289</v>
      </c>
      <c r="L5682" s="444">
        <f t="shared" ca="1" si="194"/>
        <v>-2688295033484996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-2688295033484996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-11201229306187.482</v>
      </c>
      <c r="L5683" s="444">
        <f t="shared" ca="1" si="194"/>
        <v>-2699496262791183.5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-2699496262791183.5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-11247901094963.264</v>
      </c>
      <c r="L5684" s="444">
        <f t="shared" ca="1" si="194"/>
        <v>-2710744163886147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-2710744163886147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-11294767349525.613</v>
      </c>
      <c r="L5685" s="444">
        <f t="shared" ca="1" si="194"/>
        <v>-2722038931235672.5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-2722038931235672.5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-11341828880148.635</v>
      </c>
      <c r="L5686" s="444">
        <f t="shared" ca="1" si="194"/>
        <v>-2733380760115821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-2733380760115821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-11389086500482.588</v>
      </c>
      <c r="L5687" s="444">
        <f t="shared" ca="1" si="194"/>
        <v>-2744769846616303.5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-2744769846616303.5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-11436541027567.932</v>
      </c>
      <c r="L5688" s="444">
        <f t="shared" ca="1" si="194"/>
        <v>-2756206387643871.5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-2756206387643871.5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-11484193281849.465</v>
      </c>
      <c r="L5689" s="444">
        <f t="shared" ca="1" si="194"/>
        <v>-2767690580925721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-2767690580925721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-11532044087190.504</v>
      </c>
      <c r="L5690" s="444">
        <f t="shared" ca="1" si="194"/>
        <v>-2779222625012911.5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-2779222625012911.5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-11580094270887.131</v>
      </c>
      <c r="L5691" s="444">
        <f t="shared" ca="1" si="194"/>
        <v>-2790802719283798.5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-2790802719283798.5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-11628344663682.494</v>
      </c>
      <c r="L5692" s="444">
        <f t="shared" ca="1" si="194"/>
        <v>-2802431063947481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-2802431063947481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-11676796099781.17</v>
      </c>
      <c r="L5693" s="444">
        <f t="shared" ca="1" si="194"/>
        <v>-2814107860047262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-2814107860047262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-11725449416863.592</v>
      </c>
      <c r="L5694" s="444">
        <f t="shared" ca="1" si="194"/>
        <v>-2825833309464125.5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-2825833309464125.5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-11774305456100.523</v>
      </c>
      <c r="L5695" s="444">
        <f t="shared" ca="1" si="194"/>
        <v>-2837607614920226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-2837607614920226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-11823365062167.607</v>
      </c>
      <c r="L5696" s="444">
        <f t="shared" ca="1" si="194"/>
        <v>-2849430979982393.5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-2849430979982393.5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-11872629083259.973</v>
      </c>
      <c r="L5697" s="444">
        <f t="shared" ca="1" si="194"/>
        <v>-2861303609065653.5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-2861303609065653.5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-11922098371106.889</v>
      </c>
      <c r="L5698" s="444">
        <f t="shared" ca="1" si="194"/>
        <v>-2873225707436760.5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-2873225707436760.5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-11971773780986.502</v>
      </c>
      <c r="L5699" s="444">
        <f t="shared" ca="1" si="194"/>
        <v>-2885197481217747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-2885197481217747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-12021656171740.613</v>
      </c>
      <c r="L5700" s="444">
        <f t="shared" ca="1" si="194"/>
        <v>-2897219137389487.5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-2897219137389487.5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-12071746405789.531</v>
      </c>
      <c r="L5701" s="444">
        <f t="shared" ca="1" si="194"/>
        <v>-2909290883795277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-2909290883795277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-12122045349146.988</v>
      </c>
      <c r="L5702" s="444">
        <f t="shared" ca="1" si="194"/>
        <v>-2921412929144424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-2921412929144424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-12172553871435.1</v>
      </c>
      <c r="L5703" s="444">
        <f t="shared" ca="1" si="194"/>
        <v>-2933585483015859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-2933585483015859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-12223272845899.412</v>
      </c>
      <c r="L5704" s="444">
        <f t="shared" ca="1" si="194"/>
        <v>-2945808755861758.5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-2945808755861758.5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-12274203149423.994</v>
      </c>
      <c r="L5705" s="444">
        <f t="shared" ca="1" si="194"/>
        <v>-2958082959011182.5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-2958082959011182.5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-12325345662546.594</v>
      </c>
      <c r="L5706" s="444">
        <f t="shared" ca="1" si="194"/>
        <v>-2970408304673729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-2970408304673729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-12376701269473.871</v>
      </c>
      <c r="L5707" s="444">
        <f t="shared" ca="1" si="194"/>
        <v>-2982785005943203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-2982785005943203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-12428270858096.68</v>
      </c>
      <c r="L5708" s="444">
        <f t="shared" ca="1" si="194"/>
        <v>-2995213276801299.5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-2995213276801299.5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-12480055320005.414</v>
      </c>
      <c r="L5709" s="444">
        <f t="shared" ca="1" si="194"/>
        <v>-3007693332121305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-3007693332121305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-12532055550505.438</v>
      </c>
      <c r="L5710" s="444">
        <f t="shared" ca="1" si="194"/>
        <v>-3020225387671810.5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-3020225387671810.5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-12584272448632.543</v>
      </c>
      <c r="L5711" s="444">
        <f t="shared" ca="1" si="194"/>
        <v>-3032809660120443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-3032809660120443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-12636706917168.512</v>
      </c>
      <c r="L5712" s="444">
        <f t="shared" ca="1" si="194"/>
        <v>-3045446367037611.5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-3045446367037611.5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-12689359862656.715</v>
      </c>
      <c r="L5713" s="444">
        <f t="shared" ca="1" si="194"/>
        <v>-3058135726900268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-3058135726900268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-12742232195417.783</v>
      </c>
      <c r="L5714" s="444">
        <f t="shared" ca="1" si="194"/>
        <v>-3070877959095686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-3070877959095686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-12795324829565.357</v>
      </c>
      <c r="L5715" s="444">
        <f t="shared" ca="1" si="194"/>
        <v>-3083673283925251.5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-3083673283925251.5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-12848638683021.881</v>
      </c>
      <c r="L5716" s="444">
        <f t="shared" ca="1" si="194"/>
        <v>-3096521922608273.5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-3096521922608273.5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-12902174677534.473</v>
      </c>
      <c r="L5717" s="444">
        <f t="shared" ca="1" si="194"/>
        <v>-3109424097285808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-3109424097285808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-12955933738690.867</v>
      </c>
      <c r="L5718" s="444">
        <f t="shared" ca="1" si="194"/>
        <v>-3122380031024499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-3122380031024499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-13009916795935.412</v>
      </c>
      <c r="L5719" s="444">
        <f t="shared" ca="1" si="194"/>
        <v>-3135389947820434.5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-3135389947820434.5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-13064124782585.145</v>
      </c>
      <c r="L5720" s="444">
        <f t="shared" ca="1" si="194"/>
        <v>-3148454072603019.5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-3148454072603019.5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-13118558635845.914</v>
      </c>
      <c r="L5721" s="444">
        <f t="shared" ca="1" si="194"/>
        <v>-3161572631238865.5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-3161572631238865.5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-13173219296828.605</v>
      </c>
      <c r="L5722" s="444">
        <f t="shared" ca="1" si="194"/>
        <v>-3174745850535694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-3174745850535694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-13228107710565.391</v>
      </c>
      <c r="L5723" s="444">
        <f t="shared" ca="1" si="194"/>
        <v>-3187973958246259.5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-3187973958246259.5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-13283224826026.082</v>
      </c>
      <c r="L5724" s="444">
        <f t="shared" ca="1" si="194"/>
        <v>-3201257183072285.5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-3201257183072285.5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-13338571596134.523</v>
      </c>
      <c r="L5725" s="444">
        <f t="shared" ca="1" si="194"/>
        <v>-3214595754668420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-3214595754668420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-13394148977785.084</v>
      </c>
      <c r="L5726" s="444">
        <f t="shared" ca="1" si="194"/>
        <v>-3227989903646205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-3227989903646205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-13449957931859.188</v>
      </c>
      <c r="L5727" s="444">
        <f t="shared" ca="1" si="194"/>
        <v>-3241439861578064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-3241439861578064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-13505999423241.934</v>
      </c>
      <c r="L5728" s="444">
        <f t="shared" ca="1" si="194"/>
        <v>-3254945861001306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-3254945861001306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-13562274420838.775</v>
      </c>
      <c r="L5729" s="444">
        <f t="shared" ca="1" si="194"/>
        <v>-3268508135422145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-3268508135422145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-13618783897592.271</v>
      </c>
      <c r="L5730" s="444">
        <f t="shared" ca="1" si="194"/>
        <v>-3282126919319737.5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-3282126919319737.5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-13675528830498.906</v>
      </c>
      <c r="L5731" s="444">
        <f t="shared" ca="1" si="194"/>
        <v>-3295802448150236.5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-3295802448150236.5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-13732510200625.984</v>
      </c>
      <c r="L5732" s="444">
        <f t="shared" ca="1" si="194"/>
        <v>-3309534958350862.5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-3309534958350862.5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-13789728993128.594</v>
      </c>
      <c r="L5733" s="444">
        <f t="shared" ca="1" si="194"/>
        <v>-3323324687343991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-3323324687343991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-13847186197266.629</v>
      </c>
      <c r="L5734" s="444">
        <f t="shared" ca="1" si="194"/>
        <v>-3337171873541257.5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-3337171873541257.5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-13904882806421.906</v>
      </c>
      <c r="L5735" s="444">
        <f t="shared" ca="1" si="194"/>
        <v>-3351076756347679.5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-3351076756347679.5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-13962819818115.332</v>
      </c>
      <c r="L5736" s="444">
        <f t="shared" ca="1" si="194"/>
        <v>-3365039576165795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-3365039576165795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-14020998234024.146</v>
      </c>
      <c r="L5737" s="444">
        <f t="shared" ca="1" si="194"/>
        <v>-3379060574399819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-3379060574399819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-14079419059999.246</v>
      </c>
      <c r="L5738" s="444">
        <f t="shared" ca="1" si="194"/>
        <v>-3393139993459818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-3393139993459818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-14138083306082.574</v>
      </c>
      <c r="L5739" s="444">
        <f t="shared" ca="1" si="194"/>
        <v>-3407278076765900.5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-3407278076765900.5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-14196991986524.586</v>
      </c>
      <c r="L5740" s="444">
        <f t="shared" ca="1" si="194"/>
        <v>-3421475068752425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-3421475068752425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-14256146119801.771</v>
      </c>
      <c r="L5741" s="444">
        <f t="shared" ca="1" si="194"/>
        <v>-3435731214872227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-3435731214872227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-14315546728634.279</v>
      </c>
      <c r="L5742" s="444">
        <f t="shared" ca="1" si="194"/>
        <v>-3450046761600861.5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-3450046761600861.5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-14375194840003.59</v>
      </c>
      <c r="L5743" s="444">
        <f t="shared" ca="1" si="194"/>
        <v>-3464421956440865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-3464421956440865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-14435091485170.271</v>
      </c>
      <c r="L5744" s="444">
        <f t="shared" ca="1" si="194"/>
        <v>-3478857047926035.5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-3478857047926035.5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-14495237699691.814</v>
      </c>
      <c r="L5745" s="444">
        <f t="shared" ca="1" si="194"/>
        <v>-3493352285625727.5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-3493352285625727.5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-14555634523440.531</v>
      </c>
      <c r="L5746" s="444">
        <f t="shared" ca="1" si="194"/>
        <v>-3507907920149168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-3507907920149168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-14616283000621.535</v>
      </c>
      <c r="L5747" s="444">
        <f t="shared" ca="1" si="194"/>
        <v>-3522524203149789.5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-3522524203149789.5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-14677184179790.787</v>
      </c>
      <c r="L5748" s="444">
        <f t="shared" ca="1" si="194"/>
        <v>-3537201387329580.5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-3537201387329580.5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-14738339113873.252</v>
      </c>
      <c r="L5749" s="444">
        <f t="shared" ca="1" si="194"/>
        <v>-3551939726443454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-3551939726443454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-14799748860181.061</v>
      </c>
      <c r="L5750" s="444">
        <f t="shared" ca="1" si="194"/>
        <v>-3566739475303635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-3566739475303635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-14861414480431.813</v>
      </c>
      <c r="L5751" s="444">
        <f t="shared" ca="1" si="194"/>
        <v>-3581600889784067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-3581600889784067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-14923337040766.945</v>
      </c>
      <c r="L5752" s="444">
        <f t="shared" ca="1" si="194"/>
        <v>-3596524226824834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-3596524226824834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-14985517611770.141</v>
      </c>
      <c r="L5753" s="444">
        <f t="shared" ca="1" si="194"/>
        <v>-3611509744436604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-3611509744436604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-15047957268485.85</v>
      </c>
      <c r="L5754" s="444">
        <f t="shared" ca="1" si="194"/>
        <v>-3626557701705090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-3626557701705090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-15110657090437.877</v>
      </c>
      <c r="L5755" s="444">
        <f t="shared" ca="1" si="194"/>
        <v>-3641668358795528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-3641668358795528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-15173618161648.033</v>
      </c>
      <c r="L5756" s="444">
        <f t="shared" ca="1" si="194"/>
        <v>-3656841976957176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-3656841976957176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-15236841570654.902</v>
      </c>
      <c r="L5757" s="444">
        <f t="shared" ca="1" si="194"/>
        <v>-3672078818527831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-3672078818527831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-15300328410532.629</v>
      </c>
      <c r="L5758" s="444">
        <f t="shared" ca="1" si="194"/>
        <v>-3687379146938363.5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-3687379146938363.5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-15364079778909.848</v>
      </c>
      <c r="L5759" s="444">
        <f t="shared" ca="1" si="194"/>
        <v>-3702743226717273.5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-3702743226717273.5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-15428096777988.639</v>
      </c>
      <c r="L5760" s="444">
        <f t="shared" ca="1" si="194"/>
        <v>-3718171323495262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-3718171323495262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-15492380514563.59</v>
      </c>
      <c r="L5761" s="444">
        <f t="shared" ca="1" si="194"/>
        <v>-3733663704009825.5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-3733663704009825.5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-15556932100040.939</v>
      </c>
      <c r="L5762" s="444">
        <f t="shared" ca="1" si="194"/>
        <v>-3749220636109866.5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-3749220636109866.5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-15621752650457.777</v>
      </c>
      <c r="L5763" s="444">
        <f t="shared" ca="1" si="194"/>
        <v>-3764842388760324.5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-3764842388760324.5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-15686843286501.35</v>
      </c>
      <c r="L5764" s="444">
        <f t="shared" ca="1" si="194"/>
        <v>-3780529232046826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-3780529232046826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-15752205133528.441</v>
      </c>
      <c r="L5765" s="444">
        <f t="shared" ca="1" si="194"/>
        <v>-3796281437180354.5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-3796281437180354.5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-15817839321584.811</v>
      </c>
      <c r="L5766" s="444">
        <f t="shared" ca="1" si="194"/>
        <v>-3812099276501939.5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-3812099276501939.5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-15883746985424.75</v>
      </c>
      <c r="L5767" s="444">
        <f t="shared" ca="1" si="194"/>
        <v>-3827983023487364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-3827983023487364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-15949929264530.684</v>
      </c>
      <c r="L5768" s="444">
        <f t="shared" ca="1" si="194"/>
        <v>-3843932952751894.5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-3843932952751894.5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-16016387303132.893</v>
      </c>
      <c r="L5769" s="444">
        <f t="shared" ca="1" si="194"/>
        <v>-3859949340055027.5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-3859949340055027.5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-16083122250229.281</v>
      </c>
      <c r="L5770" s="444">
        <f t="shared" ca="1" si="194"/>
        <v>-3876032462305257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-3876032462305257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-16150135259605.234</v>
      </c>
      <c r="L5771" s="444">
        <f t="shared" ca="1" si="194"/>
        <v>-3892182597564862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-3892182597564862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-16217427489853.592</v>
      </c>
      <c r="L5772" s="444">
        <f t="shared" ca="1" si="194"/>
        <v>-3908400025054715.5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-3908400025054715.5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-16285000104394.646</v>
      </c>
      <c r="L5773" s="444">
        <f t="shared" ca="1" si="194"/>
        <v>-3924685025159110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-3924685025159110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-16352854271496.293</v>
      </c>
      <c r="L5774" s="444">
        <f t="shared" ca="1" si="194"/>
        <v>-3941037879430606.5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-3941037879430606.5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-16420991164294.191</v>
      </c>
      <c r="L5775" s="444">
        <f t="shared" ca="1" si="194"/>
        <v>-3957458870594900.5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-3957458870594900.5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-16489411960812.088</v>
      </c>
      <c r="L5776" s="444">
        <f t="shared" ca="1" si="194"/>
        <v>-3973948282555712.5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-3973948282555712.5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-16558117843982.135</v>
      </c>
      <c r="L5777" s="444">
        <f t="shared" ca="1" si="194"/>
        <v>-3990506400399694.5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-3990506400399694.5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-16627110001665.391</v>
      </c>
      <c r="L5778" s="444">
        <f t="shared" ca="1" si="194"/>
        <v>-4007133510401360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-4007133510401360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-16696389626672.334</v>
      </c>
      <c r="L5779" s="444">
        <f t="shared" ca="1" si="194"/>
        <v>-4023829900028032.5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-4023829900028032.5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-16765957916783.471</v>
      </c>
      <c r="L5780" s="444">
        <f t="shared" ca="1" si="194"/>
        <v>-4040595857944816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-4040595857944816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-16835816074770.066</v>
      </c>
      <c r="L5781" s="444">
        <f t="shared" ca="1" si="194"/>
        <v>-4057431674019586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-4057431674019586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-16905965308414.941</v>
      </c>
      <c r="L5782" s="444">
        <f t="shared" ca="1" si="194"/>
        <v>-4074337639328001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-4074337639328001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-16976406830533.338</v>
      </c>
      <c r="L5783" s="444">
        <f t="shared" ca="1" si="194"/>
        <v>-4091314046158534.5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-4091314046158534.5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-17047141858993.896</v>
      </c>
      <c r="L5784" s="444">
        <f t="shared" ca="1" si="194"/>
        <v>-4108361188017528.5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-4108361188017528.5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-17118171616739.701</v>
      </c>
      <c r="L5785" s="444">
        <f t="shared" ca="1" si="194"/>
        <v>-4125479359634268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-4125479359634268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-17189497331809.447</v>
      </c>
      <c r="L5786" s="444">
        <f t="shared" ca="1" si="194"/>
        <v>-4142668856966077.5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-4142668856966077.5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-17261120237358.656</v>
      </c>
      <c r="L5787" s="444">
        <f t="shared" ca="1" si="194"/>
        <v>-4159929977203436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-4159929977203436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-17333041571680.98</v>
      </c>
      <c r="L5788" s="444">
        <f t="shared" ca="1" si="194"/>
        <v>-4177263018775117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-4177263018775117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-17405262578229.654</v>
      </c>
      <c r="L5789" s="444">
        <f t="shared" ca="1" si="194"/>
        <v>-4194668281353346.5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-4194668281353346.5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-17477784505638.943</v>
      </c>
      <c r="L5790" s="444">
        <f t="shared" ca="1" si="194"/>
        <v>-4212146065858985.5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-4212146065858985.5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-17550608607745.775</v>
      </c>
      <c r="L5791" s="444">
        <f t="shared" ca="1" si="194"/>
        <v>-4229696674466731.5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-4229696674466731.5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-17623736143611.379</v>
      </c>
      <c r="L5792" s="444">
        <f t="shared" ca="1" si="194"/>
        <v>-4247320410610343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-4247320410610343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-17697168377543.094</v>
      </c>
      <c r="L5793" s="444">
        <f t="shared" ca="1" si="194"/>
        <v>-4265017578987886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-4265017578987886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-17770906579116.191</v>
      </c>
      <c r="L5794" s="444">
        <f t="shared" ca="1" si="194"/>
        <v>-4282788485567002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-4282788485567002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-17844952023195.844</v>
      </c>
      <c r="L5795" s="444">
        <f t="shared" ca="1" si="194"/>
        <v>-4300633437590198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-4300633437590198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-17919305989959.156</v>
      </c>
      <c r="L5796" s="444">
        <f t="shared" ca="1" si="194"/>
        <v>-4318552743580157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-4318552743580157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-17993969764917.32</v>
      </c>
      <c r="L5797" s="444">
        <f t="shared" ca="1" si="194"/>
        <v>-4336546713345074.5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-4336546713345074.5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-18068944638937.809</v>
      </c>
      <c r="L5798" s="444">
        <f t="shared" ca="1" si="194"/>
        <v>-4354615657984012.5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-4354615657984012.5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-18144231908266.715</v>
      </c>
      <c r="L5799" s="444">
        <f t="shared" ca="1" si="194"/>
        <v>-4372759889892279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-4372759889892279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-18219832874551.164</v>
      </c>
      <c r="L5800" s="444">
        <f t="shared" ca="1" si="194"/>
        <v>-4390979722766830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-4390979722766830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-18295748844861.793</v>
      </c>
      <c r="L5801" s="444">
        <f t="shared" ca="1" si="194"/>
        <v>-4409275471611692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-4409275471611692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-18371981131715.383</v>
      </c>
      <c r="L5802" s="444">
        <f t="shared" ca="1" si="194"/>
        <v>-4427647452743407.5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-4427647452743407.5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-18448531053097.531</v>
      </c>
      <c r="L5803" s="444">
        <f t="shared" ca="1" si="194"/>
        <v>-4446095983796505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-4446095983796505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-18525399932485.438</v>
      </c>
      <c r="L5804" s="444">
        <f t="shared" ca="1" si="194"/>
        <v>-4464621383728990.5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-4464621383728990.5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-18602589098870.793</v>
      </c>
      <c r="L5805" s="444">
        <f t="shared" ca="1" si="194"/>
        <v>-4483223972827861.5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-4483223972827861.5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-18680099886782.758</v>
      </c>
      <c r="L5806" s="444">
        <f t="shared" ca="1" si="194"/>
        <v>-4501904072714644.5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-4501904072714644.5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-18757933636311.02</v>
      </c>
      <c r="L5807" s="444">
        <f t="shared" ca="1" si="194"/>
        <v>-4520662006350956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-4520662006350956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-18836091693128.984</v>
      </c>
      <c r="L5808" s="444">
        <f t="shared" ca="1" si="194"/>
        <v>-4539498098044085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-4539498098044085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-18914575408517.02</v>
      </c>
      <c r="L5809" s="444">
        <f t="shared" ca="1" si="194"/>
        <v>-4558412673452602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-4558412673452602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-18993386139385.84</v>
      </c>
      <c r="L5810" s="444">
        <f t="shared" ca="1" si="194"/>
        <v>-4577406059591988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-4577406059591988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-19072525248299.949</v>
      </c>
      <c r="L5811" s="444">
        <f t="shared" ca="1" si="194"/>
        <v>-4596478584840288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-4596478584840288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-19151994103501.199</v>
      </c>
      <c r="L5812" s="444">
        <f t="shared" ca="1" si="194"/>
        <v>-4615630578943789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-4615630578943789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-19231794078932.453</v>
      </c>
      <c r="L5813" s="444">
        <f t="shared" ca="1" si="194"/>
        <v>-4634862373022721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-4634862373022721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-19311926554261.336</v>
      </c>
      <c r="L5814" s="444">
        <f t="shared" ca="1" si="194"/>
        <v>-4654174299576982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-4654174299576982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-19392392914904.09</v>
      </c>
      <c r="L5815" s="444">
        <f t="shared" ca="1" si="194"/>
        <v>-4673566692491886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-4673566692491886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-19473194552049.523</v>
      </c>
      <c r="L5816" s="444">
        <f t="shared" ca="1" si="194"/>
        <v>-4693039887043936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-4693039887043936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-19554332862683.066</v>
      </c>
      <c r="L5817" s="444">
        <f t="shared" ca="1" si="194"/>
        <v>-4712594219906619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-4712594219906619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-19635809249610.914</v>
      </c>
      <c r="L5818" s="444">
        <f t="shared" ca="1" si="194"/>
        <v>-4732230029156230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-4732230029156230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-19717625121484.293</v>
      </c>
      <c r="L5819" s="444">
        <f t="shared" ca="1" si="194"/>
        <v>-4751947654277714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-4751947654277714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-19799781892823.809</v>
      </c>
      <c r="L5820" s="444">
        <f t="shared" ca="1" si="194"/>
        <v>-4771747436170538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-4771747436170538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-19882280984043.906</v>
      </c>
      <c r="L5821" s="444">
        <f t="shared" ca="1" si="194"/>
        <v>-4791629717154582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-4791629717154582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-19965123821477.426</v>
      </c>
      <c r="L5822" s="444">
        <f t="shared" ca="1" si="194"/>
        <v>-4811594840976059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-4811594840976059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-20048311837400.246</v>
      </c>
      <c r="L5823" s="444">
        <f t="shared" ca="1" si="194"/>
        <v>-4831643152813459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-4831643152813459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-20131846470056.078</v>
      </c>
      <c r="L5824" s="444">
        <f t="shared" ca="1" si="194"/>
        <v>-4851774999283515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-4851774999283515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-20215729163681.313</v>
      </c>
      <c r="L5825" s="444">
        <f t="shared" ca="1" si="194"/>
        <v>-4871990728447196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-4871990728447196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-20299961368529.984</v>
      </c>
      <c r="L5826" s="444">
        <f t="shared" ca="1" si="194"/>
        <v>-4892290689815726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-4892290689815726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-20384544540898.859</v>
      </c>
      <c r="L5827" s="444">
        <f t="shared" ca="1" si="194"/>
        <v>-4912675234356625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-4912675234356625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-20469480143152.605</v>
      </c>
      <c r="L5828" s="444">
        <f t="shared" ca="1" si="194"/>
        <v>-4933144714499778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-4933144714499778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-20554769643749.074</v>
      </c>
      <c r="L5829" s="444">
        <f t="shared" ca="1" si="194"/>
        <v>-4953699484143527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-4953699484143527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-20640414517264.695</v>
      </c>
      <c r="L5830" s="444">
        <f t="shared" ca="1" si="194"/>
        <v>-4974339898660792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-4974339898660792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-20726416244419.965</v>
      </c>
      <c r="L5831" s="444">
        <f t="shared" ca="1" si="194"/>
        <v>-4995066314905212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-4995066314905212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-20812776312105.051</v>
      </c>
      <c r="L5832" s="444">
        <f t="shared" ca="1" si="194"/>
        <v>-5015879091217317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-5015879091217317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-20899496213405.488</v>
      </c>
      <c r="L5833" s="444">
        <f t="shared" ca="1" si="194"/>
        <v>-5036778587430722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-5036778587430722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-20986577447628.008</v>
      </c>
      <c r="L5834" s="444">
        <f t="shared" ca="1" si="194"/>
        <v>-5057765164878350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-5057765164878350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-21074021520326.457</v>
      </c>
      <c r="L5835" s="444">
        <f t="shared" ca="1" si="194"/>
        <v>-5078839186398676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-5078839186398676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-21161829943327.816</v>
      </c>
      <c r="L5836" s="444">
        <f t="shared" ca="1" si="194"/>
        <v>-5100001016342004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-5100001016342004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-21250004234758.352</v>
      </c>
      <c r="L5837" s="444">
        <f t="shared" ca="1" si="194"/>
        <v>-5121251020576762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-5121251020576762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-21338545919069.84</v>
      </c>
      <c r="L5838" s="444">
        <f t="shared" ca="1" si="194"/>
        <v>-5142589566495832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-5142589566495832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-21427456527065.965</v>
      </c>
      <c r="L5839" s="444">
        <f t="shared" ca="1" si="194"/>
        <v>-5164017023022898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-5164017023022898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-21516737595928.742</v>
      </c>
      <c r="L5840" s="444">
        <f t="shared" ca="1" si="194"/>
        <v>-5185533760618827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-5185533760618827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-21606390669245.113</v>
      </c>
      <c r="L5841" s="444">
        <f t="shared" ca="1" si="194"/>
        <v>-5207140151288072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-5207140151288072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-21696417297033.633</v>
      </c>
      <c r="L5842" s="444">
        <f t="shared" ca="1" si="194"/>
        <v>-5228836568585106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-5228836568585106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-21786819035771.273</v>
      </c>
      <c r="L5843" s="444">
        <f t="shared" ca="1" si="194"/>
        <v>-5250623387620877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-5250623387620877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-21877597448420.32</v>
      </c>
      <c r="L5844" s="444">
        <f t="shared" ca="1" si="194"/>
        <v>-5272500985069297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-5272500985069297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-21968754104455.402</v>
      </c>
      <c r="L5845" s="444">
        <f t="shared" ca="1" si="194"/>
        <v>-5294469739173752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-5294469739173752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-22060290579890.633</v>
      </c>
      <c r="L5846" s="444">
        <f t="shared" ca="1" si="194"/>
        <v>-5316530029753643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-5316530029753643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-22152208457306.844</v>
      </c>
      <c r="L5847" s="444">
        <f t="shared" ca="1" si="194"/>
        <v>-5338682238210950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-5338682238210950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-22244509325878.957</v>
      </c>
      <c r="L5848" s="444">
        <f t="shared" ca="1" si="194"/>
        <v>-5360926747536829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-5360926747536829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-22337194781403.453</v>
      </c>
      <c r="L5849" s="444">
        <f t="shared" ca="1" si="194"/>
        <v>-5383263942318232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-5383263942318232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-22430266426325.965</v>
      </c>
      <c r="L5850" s="444">
        <f t="shared" ca="1" si="194"/>
        <v>-5405694208744558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-5405694208744558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-22523725869768.992</v>
      </c>
      <c r="L5851" s="444">
        <f t="shared" ca="1" si="194"/>
        <v>-5428217934614327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-5428217934614327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-22617574727559.695</v>
      </c>
      <c r="L5852" s="444">
        <f t="shared" ca="1" si="194"/>
        <v>-5450835509341887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-5450835509341887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-22711814622257.863</v>
      </c>
      <c r="L5853" s="444">
        <f t="shared" ca="1" si="194"/>
        <v>-5473547323964145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-5473547323964145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-22806447183183.938</v>
      </c>
      <c r="L5854" s="444">
        <f t="shared" ca="1" si="194"/>
        <v>-5496353771147329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-5496353771147329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-22901474046447.203</v>
      </c>
      <c r="L5855" s="444">
        <f t="shared" ca="1" si="194"/>
        <v>-5519255245193776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-5519255245193776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-22996896854974.066</v>
      </c>
      <c r="L5856" s="444">
        <f t="shared" ca="1" si="194"/>
        <v>-5542252142048750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-5542252142048750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-23092717258536.457</v>
      </c>
      <c r="L5857" s="444">
        <f t="shared" ca="1" si="194"/>
        <v>-5565344859307286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-5565344859307286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-23188936913780.359</v>
      </c>
      <c r="L5858" s="444">
        <f t="shared" ca="1" si="194"/>
        <v>-5588533796221066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-5588533796221066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-23285557484254.441</v>
      </c>
      <c r="L5859" s="444">
        <f t="shared" ca="1" si="194"/>
        <v>-5611819353705320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-5611819353705320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-23382580640438.832</v>
      </c>
      <c r="L5860" s="444">
        <f t="shared" ca="1" si="194"/>
        <v>-5635201934345759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-5635201934345759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-23480008059773.996</v>
      </c>
      <c r="L5861" s="444">
        <f t="shared" ca="1" si="194"/>
        <v>-5658681942405533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-5658681942405533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-23577841426689.719</v>
      </c>
      <c r="L5862" s="444">
        <f t="shared" ca="1" si="194"/>
        <v>-5682259783832223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-5682259783832223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-23676082432634.262</v>
      </c>
      <c r="L5863" s="444">
        <f t="shared" ca="1" si="194"/>
        <v>-5705935866264857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-5705935866264857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-23774732776103.57</v>
      </c>
      <c r="L5864" s="444">
        <f t="shared" ca="1" si="194"/>
        <v>-5729710599040961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-5729710599040961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-23873794162670.672</v>
      </c>
      <c r="L5865" s="444">
        <f t="shared" ca="1" si="194"/>
        <v>-5753584393203632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-5753584393203632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-23973268305015.133</v>
      </c>
      <c r="L5866" s="444">
        <f t="shared" ca="1" si="194"/>
        <v>-5777557661508647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-5777557661508647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-24073156922952.695</v>
      </c>
      <c r="L5867" s="444">
        <f t="shared" ca="1" si="194"/>
        <v>-5801630818431600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-5801630818431600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-24173461743465</v>
      </c>
      <c r="L5868" s="444">
        <f t="shared" ca="1" si="194"/>
        <v>-5825804280175065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-5825804280175065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-24274184500729.438</v>
      </c>
      <c r="L5869" s="444">
        <f t="shared" ca="1" si="194"/>
        <v>-5850078464675794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-5850078464675794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-24375326936149.141</v>
      </c>
      <c r="L5870" s="444">
        <f t="shared" ca="1" si="194"/>
        <v>-5874453791611943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-5874453791611943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-24476890798383.094</v>
      </c>
      <c r="L5871" s="444">
        <f t="shared" ca="1" si="194"/>
        <v>-5898930682410326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-5898930682410326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-24578877843376.359</v>
      </c>
      <c r="L5872" s="444">
        <f t="shared" ca="1" si="194"/>
        <v>-5923509560253702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-5923509560253702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-24681289834390.426</v>
      </c>
      <c r="L5873" s="444">
        <f t="shared" ref="L5873:L6127" ca="1" si="199">I5873-J5873+K5873</f>
        <v>-5948190850088092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-5948190850088092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-24784128542033.715</v>
      </c>
      <c r="L5874" s="444">
        <f t="shared" ca="1" si="199"/>
        <v>-5972974978630126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-5972974978630126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-24887395744292.191</v>
      </c>
      <c r="L5875" s="444">
        <f t="shared" ca="1" si="199"/>
        <v>-5997862374374418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-5997862374374418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-24991093226560.074</v>
      </c>
      <c r="L5876" s="444">
        <f t="shared" ca="1" si="199"/>
        <v>-6022853467600978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-6022853467600978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-25095222781670.742</v>
      </c>
      <c r="L5877" s="444">
        <f t="shared" ca="1" si="199"/>
        <v>-6047948690382649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-6047948690382649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-25199786209927.703</v>
      </c>
      <c r="L5878" s="444">
        <f t="shared" ca="1" si="199"/>
        <v>-6073148476592577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-6073148476592577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-25304785319135.738</v>
      </c>
      <c r="L5879" s="444">
        <f t="shared" ca="1" si="199"/>
        <v>-6098453261911713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-6098453261911713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-25410221924632.137</v>
      </c>
      <c r="L5880" s="444">
        <f t="shared" ca="1" si="199"/>
        <v>-6123863483836345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-6123863483836345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-25516097849318.105</v>
      </c>
      <c r="L5881" s="444">
        <f t="shared" ca="1" si="199"/>
        <v>-6149379581685663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-6149379581685663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-25622414923690.262</v>
      </c>
      <c r="L5882" s="444">
        <f t="shared" ca="1" si="199"/>
        <v>-6175001996609353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-6175001996609353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-25729174985872.305</v>
      </c>
      <c r="L5883" s="444">
        <f t="shared" ca="1" si="199"/>
        <v>-6200731171595225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-6200731171595225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-25836379881646.77</v>
      </c>
      <c r="L5884" s="444">
        <f t="shared" ca="1" si="199"/>
        <v>-6226567551476872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-6226567551476872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-25944031464486.965</v>
      </c>
      <c r="L5885" s="444">
        <f t="shared" ca="1" si="199"/>
        <v>-6252511582941359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-6252511582941359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-26052131595588.996</v>
      </c>
      <c r="L5886" s="444">
        <f t="shared" ca="1" si="199"/>
        <v>-6278563714536948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-6278563714536948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-26160682143903.949</v>
      </c>
      <c r="L5887" s="444">
        <f t="shared" ca="1" si="199"/>
        <v>-6304724396680852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-6304724396680852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-26269684986170.215</v>
      </c>
      <c r="L5888" s="444">
        <f t="shared" ca="1" si="199"/>
        <v>-6330994081667022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-6330994081667022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-26379142006945.926</v>
      </c>
      <c r="L5889" s="444">
        <f t="shared" ca="1" si="199"/>
        <v>-6357373223673968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-6357373223673968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-26489055098641.531</v>
      </c>
      <c r="L5890" s="444">
        <f t="shared" ca="1" si="199"/>
        <v>-6383862278772610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-6383862278772610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-26599426161552.543</v>
      </c>
      <c r="L5891" s="444">
        <f t="shared" ca="1" si="199"/>
        <v>-6410461704934163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-6410461704934163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-26710257103892.344</v>
      </c>
      <c r="L5892" s="444">
        <f t="shared" ca="1" si="199"/>
        <v>-6437171962038055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-6437171962038055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-26821549841825.23</v>
      </c>
      <c r="L5893" s="444">
        <f t="shared" ca="1" si="199"/>
        <v>-6463993511879880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-6463993511879880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-26933306299499.5</v>
      </c>
      <c r="L5894" s="444">
        <f t="shared" ca="1" si="199"/>
        <v>-6490926818179380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-6490926818179380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-27045528409080.75</v>
      </c>
      <c r="L5895" s="444">
        <f t="shared" ca="1" si="199"/>
        <v>-6517972346588461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-6517972346588461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-27158218110785.254</v>
      </c>
      <c r="L5896" s="444">
        <f t="shared" ca="1" si="199"/>
        <v>-6545130564699246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-6545130564699246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-27271377352913.523</v>
      </c>
      <c r="L5897" s="444">
        <f t="shared" ca="1" si="199"/>
        <v>-6572401942052160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-6572401942052160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-27385008091884</v>
      </c>
      <c r="L5898" s="444">
        <f t="shared" ca="1" si="199"/>
        <v>-6599786950144044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-6599786950144044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-27499112292266.852</v>
      </c>
      <c r="L5899" s="444">
        <f t="shared" ca="1" si="199"/>
        <v>-6627286062436311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-6627286062436311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-27613691926817.961</v>
      </c>
      <c r="L5900" s="444">
        <f t="shared" ca="1" si="199"/>
        <v>-6654899754363129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-6654899754363129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-27728748976513.039</v>
      </c>
      <c r="L5901" s="444">
        <f t="shared" ca="1" si="199"/>
        <v>-6682628503339642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-6682628503339642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-27844285430581.84</v>
      </c>
      <c r="L5902" s="444">
        <f t="shared" ca="1" si="199"/>
        <v>-6710472788770224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-6710472788770224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-27960303286542.602</v>
      </c>
      <c r="L5903" s="444">
        <f t="shared" ca="1" si="199"/>
        <v>-6738433092056767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-6738433092056767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-28076804550236.527</v>
      </c>
      <c r="L5904" s="444">
        <f t="shared" ca="1" si="199"/>
        <v>-6766509896607004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-6766509896607004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-28193791235862.516</v>
      </c>
      <c r="L5905" s="444">
        <f t="shared" ca="1" si="199"/>
        <v>-6794703687842867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-6794703687842867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-28311265366011.945</v>
      </c>
      <c r="L5906" s="444">
        <f t="shared" ca="1" si="199"/>
        <v>-6823014953208879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-6823014953208879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-28429228971703.66</v>
      </c>
      <c r="L5907" s="444">
        <f t="shared" ca="1" si="199"/>
        <v>-6851444182180583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-6851444182180583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-28547684092419.094</v>
      </c>
      <c r="L5908" s="444">
        <f t="shared" ca="1" si="199"/>
        <v>-6879991866273002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-6879991866273002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-28666632776137.508</v>
      </c>
      <c r="L5909" s="444">
        <f t="shared" ca="1" si="199"/>
        <v>-6908658499049140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-6908658499049140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-28786077079371.418</v>
      </c>
      <c r="L5910" s="444">
        <f t="shared" ca="1" si="199"/>
        <v>-6937444576128511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-6937444576128511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-28906019067202.129</v>
      </c>
      <c r="L5911" s="444">
        <f t="shared" ca="1" si="199"/>
        <v>-6966350595195713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-6966350595195713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-29026460813315.469</v>
      </c>
      <c r="L5912" s="444">
        <f t="shared" ca="1" si="199"/>
        <v>-6995377056009028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-6995377056009028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-29147404400037.617</v>
      </c>
      <c r="L5913" s="444">
        <f t="shared" ca="1" si="199"/>
        <v>-7024524460409066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-7024524460409066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-29268851918371.113</v>
      </c>
      <c r="L5914" s="444">
        <f t="shared" ca="1" si="199"/>
        <v>-7053793312327437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-7053793312327437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-29390805468030.988</v>
      </c>
      <c r="L5915" s="444">
        <f t="shared" ca="1" si="199"/>
        <v>-7083184117795468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-7083184117795468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-29513267157481.121</v>
      </c>
      <c r="L5916" s="444">
        <f t="shared" ca="1" si="199"/>
        <v>-7112697384952949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-7112697384952949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-29636239103970.621</v>
      </c>
      <c r="L5917" s="444">
        <f t="shared" ca="1" si="199"/>
        <v>-7142333624056920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-7142333624056920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-29759723433570.5</v>
      </c>
      <c r="L5918" s="444">
        <f t="shared" ca="1" si="199"/>
        <v>-7172093347490490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-7172093347490490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-29883722281210.375</v>
      </c>
      <c r="L5919" s="444">
        <f t="shared" ca="1" si="199"/>
        <v>-7201977069771700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-7201977069771700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-30008237790715.418</v>
      </c>
      <c r="L5920" s="444">
        <f t="shared" ca="1" si="199"/>
        <v>-7231985307562415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-7231985307562415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-30133272114843.395</v>
      </c>
      <c r="L5921" s="444">
        <f t="shared" ca="1" si="199"/>
        <v>-7262118579677258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-7262118579677258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-30258827415321.906</v>
      </c>
      <c r="L5922" s="444">
        <f t="shared" ca="1" si="199"/>
        <v>-7292377407092580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-7292377407092580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-30384905862885.75</v>
      </c>
      <c r="L5923" s="444">
        <f t="shared" ca="1" si="199"/>
        <v>-7322762312955466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-7322762312955466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-30511509637314.445</v>
      </c>
      <c r="L5924" s="444">
        <f t="shared" ca="1" si="199"/>
        <v>-7353273822592780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-7353273822592780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-30638640927469.918</v>
      </c>
      <c r="L5925" s="444">
        <f t="shared" ca="1" si="199"/>
        <v>-7383912463520250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-7383912463520250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-30766301931334.371</v>
      </c>
      <c r="L5926" s="444">
        <f t="shared" ca="1" si="199"/>
        <v>-7414678765451584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-7414678765451584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-30894494856048.266</v>
      </c>
      <c r="L5927" s="444">
        <f t="shared" ca="1" si="199"/>
        <v>-7445573260307632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-7445573260307632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-31023221917948.465</v>
      </c>
      <c r="L5928" s="444">
        <f t="shared" ca="1" si="199"/>
        <v>-7476596482225580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-7476596482225580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-31152485342606.582</v>
      </c>
      <c r="L5929" s="444">
        <f t="shared" ca="1" si="199"/>
        <v>-7507748967568187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-7507748967568187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-31282287364867.441</v>
      </c>
      <c r="L5930" s="444">
        <f t="shared" ca="1" si="199"/>
        <v>-7539031254933054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-7539031254933054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-31412630228887.723</v>
      </c>
      <c r="L5931" s="444">
        <f t="shared" ca="1" si="199"/>
        <v>-7570443885161942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-7570443885161942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-31543516188174.762</v>
      </c>
      <c r="L5932" s="444">
        <f t="shared" ca="1" si="199"/>
        <v>-7601987401350117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-7601987401350117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-31674947505625.488</v>
      </c>
      <c r="L5933" s="444">
        <f t="shared" ca="1" si="199"/>
        <v>-7633662348855742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-7633662348855742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-31806926453565.594</v>
      </c>
      <c r="L5934" s="444">
        <f t="shared" ca="1" si="199"/>
        <v>-7665469275309308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-7665469275309308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-31939455313788.781</v>
      </c>
      <c r="L5935" s="444">
        <f t="shared" ca="1" si="199"/>
        <v>-7697408730623097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-7697408730623097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-32072536377596.238</v>
      </c>
      <c r="L5936" s="444">
        <f t="shared" ca="1" si="199"/>
        <v>-7729481267000693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-7729481267000693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-32206171945836.215</v>
      </c>
      <c r="L5937" s="444">
        <f t="shared" ca="1" si="199"/>
        <v>-7761687438946529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-7761687438946529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-32340364328943.871</v>
      </c>
      <c r="L5938" s="444">
        <f t="shared" ca="1" si="199"/>
        <v>-7794027803275473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-7794027803275473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-32475115846981.133</v>
      </c>
      <c r="L5939" s="444">
        <f t="shared" ca="1" si="199"/>
        <v>-7826502919122454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-7826502919122454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-32610428829676.891</v>
      </c>
      <c r="L5940" s="444">
        <f t="shared" ca="1" si="199"/>
        <v>-7859113347952131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-7859113347952131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-32746305616467.207</v>
      </c>
      <c r="L5941" s="444">
        <f t="shared" ca="1" si="199"/>
        <v>-7891859653568598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-7891859653568598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-32882748556535.824</v>
      </c>
      <c r="L5942" s="444">
        <f t="shared" ca="1" si="199"/>
        <v>-7924742402125134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-7924742402125134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-33019760008854.723</v>
      </c>
      <c r="L5943" s="444">
        <f t="shared" ca="1" si="199"/>
        <v>-7957762162133989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-7957762162133989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-33157342342224.953</v>
      </c>
      <c r="L5944" s="444">
        <f t="shared" ca="1" si="199"/>
        <v>-7990919504476214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-7990919504476214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-33295497935317.559</v>
      </c>
      <c r="L5945" s="444">
        <f t="shared" ca="1" si="199"/>
        <v>-8024215002411532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-8024215002411532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-33434229176714.719</v>
      </c>
      <c r="L5946" s="444">
        <f t="shared" ca="1" si="199"/>
        <v>-8057649231588247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-8057649231588247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-33573538464951.031</v>
      </c>
      <c r="L5947" s="444">
        <f t="shared" ca="1" si="199"/>
        <v>-8091222770053198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-8091222770053198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-33713428208554.992</v>
      </c>
      <c r="L5948" s="444">
        <f t="shared" ca="1" si="199"/>
        <v>-8124936198261753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-8124936198261753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-33853900826090.637</v>
      </c>
      <c r="L5949" s="444">
        <f t="shared" ca="1" si="199"/>
        <v>-8158790099087844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-8158790099087844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-33994958746199.348</v>
      </c>
      <c r="L5950" s="444">
        <f t="shared" ca="1" si="199"/>
        <v>-8192785057834043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-8192785057834043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-34136604407641.844</v>
      </c>
      <c r="L5951" s="444">
        <f t="shared" ca="1" si="199"/>
        <v>-8226921662241685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-8226921662241685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-34278840259340.355</v>
      </c>
      <c r="L5952" s="444">
        <f t="shared" ca="1" si="199"/>
        <v>-8261200502501025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-8261200502501025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-34421668760420.938</v>
      </c>
      <c r="L5953" s="444">
        <f t="shared" ca="1" si="199"/>
        <v>-8295622171261446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-8295622171261446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-34565092380256.023</v>
      </c>
      <c r="L5954" s="444">
        <f t="shared" ca="1" si="199"/>
        <v>-8330187263641702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-8330187263641702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-34709113598507.09</v>
      </c>
      <c r="L5955" s="444">
        <f t="shared" ca="1" si="199"/>
        <v>-8364896377240209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-8364896377240209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-34853734905167.535</v>
      </c>
      <c r="L5956" s="444">
        <f t="shared" ca="1" si="199"/>
        <v>-8399750112145377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-8399750112145377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-34998958800605.742</v>
      </c>
      <c r="L5957" s="444">
        <f t="shared" ca="1" si="199"/>
        <v>-8434749070945983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-8434749070945983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-35144787795608.262</v>
      </c>
      <c r="L5958" s="444">
        <f t="shared" ca="1" si="199"/>
        <v>-8469893858741591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-8469893858741591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-35291224411423.289</v>
      </c>
      <c r="L5959" s="444">
        <f t="shared" ca="1" si="199"/>
        <v>-8505185083153014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-8505185083153014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-35438271179804.227</v>
      </c>
      <c r="L5960" s="444">
        <f t="shared" ca="1" si="199"/>
        <v>-8540623354332818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-8540623354332818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-35585930643053.406</v>
      </c>
      <c r="L5961" s="444">
        <f t="shared" ca="1" si="199"/>
        <v>-8576209284975871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-8576209284975871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-35734205354066.125</v>
      </c>
      <c r="L5962" s="444">
        <f t="shared" ca="1" si="199"/>
        <v>-8611943490329937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-8611943490329937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-35883097876374.734</v>
      </c>
      <c r="L5963" s="444">
        <f t="shared" ca="1" si="199"/>
        <v>-8647826588206312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-8647826588206312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-36032610784192.969</v>
      </c>
      <c r="L5964" s="444">
        <f t="shared" ca="1" si="199"/>
        <v>-8683859198990505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-8683859198990505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-36182746662460.438</v>
      </c>
      <c r="L5965" s="444">
        <f t="shared" ca="1" si="199"/>
        <v>-8720041945652965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-8720041945652965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-36333508106887.359</v>
      </c>
      <c r="L5966" s="444">
        <f t="shared" ca="1" si="199"/>
        <v>-8756375453759852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-8756375453759852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-36484897723999.375</v>
      </c>
      <c r="L5967" s="444">
        <f t="shared" ca="1" si="199"/>
        <v>-8792860351483851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-8792860351483851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-36636918131182.711</v>
      </c>
      <c r="L5968" s="444">
        <f t="shared" ca="1" si="199"/>
        <v>-8829497269615034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-8829497269615034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-36789571956729.313</v>
      </c>
      <c r="L5969" s="444">
        <f t="shared" ca="1" si="199"/>
        <v>-8866286841571763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-8866286841571763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-36942861839882.344</v>
      </c>
      <c r="L5970" s="444">
        <f t="shared" ca="1" si="199"/>
        <v>-8903229703411645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-8903229703411645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-37096790430881.852</v>
      </c>
      <c r="L5971" s="444">
        <f t="shared" ca="1" si="199"/>
        <v>-8940326493842527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-8940326493842527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-37251360391010.523</v>
      </c>
      <c r="L5972" s="444">
        <f t="shared" ca="1" si="199"/>
        <v>-8977577854233538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-8977577854233538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-37406574392639.742</v>
      </c>
      <c r="L5973" s="444">
        <f t="shared" ca="1" si="199"/>
        <v>-9014984428626178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-9014984428626178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-37562435119275.742</v>
      </c>
      <c r="L5974" s="444">
        <f t="shared" ca="1" si="199"/>
        <v>-9052546863745454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-9052546863745454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-37718945265606.055</v>
      </c>
      <c r="L5975" s="444">
        <f t="shared" ca="1" si="199"/>
        <v>-9090265809011060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-9090265809011060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-37876107537546.086</v>
      </c>
      <c r="L5976" s="444">
        <f t="shared" ca="1" si="199"/>
        <v>-9128141916548606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-9128141916548606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-38033924652285.859</v>
      </c>
      <c r="L5977" s="444">
        <f t="shared" ca="1" si="199"/>
        <v>-9166175841200892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-9166175841200892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-38192399338337.047</v>
      </c>
      <c r="L5978" s="444">
        <f t="shared" ca="1" si="199"/>
        <v>-9204368240539230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-9204368240539230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-38351534335580.125</v>
      </c>
      <c r="L5979" s="444">
        <f t="shared" ca="1" si="199"/>
        <v>-9242719774874810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-9242719774874810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-38511332395311.711</v>
      </c>
      <c r="L5980" s="444">
        <f t="shared" ca="1" si="199"/>
        <v>-9281231107270122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-9281231107270122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-38671796280292.172</v>
      </c>
      <c r="L5981" s="444">
        <f t="shared" ca="1" si="199"/>
        <v>-9319902903550414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-9319902903550414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-38832928764793.391</v>
      </c>
      <c r="L5982" s="444">
        <f t="shared" ca="1" si="199"/>
        <v>-9358735832315208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-9358735832315208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-38994732634646.703</v>
      </c>
      <c r="L5983" s="444">
        <f t="shared" ca="1" si="199"/>
        <v>-9397730564949854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-9397730564949854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-39157210687291.055</v>
      </c>
      <c r="L5984" s="444">
        <f t="shared" ca="1" si="199"/>
        <v>-9436887775637146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-9436887775637146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-39320365731821.438</v>
      </c>
      <c r="L5985" s="444">
        <f t="shared" ca="1" si="199"/>
        <v>-9476208141368968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-9476208141368968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-39484200589037.367</v>
      </c>
      <c r="L5986" s="444">
        <f t="shared" ca="1" si="199"/>
        <v>-9515692341958006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-9515692341958006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-39648718091491.688</v>
      </c>
      <c r="L5987" s="444">
        <f t="shared" ca="1" si="199"/>
        <v>-9555341060049498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-9555341060049498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-39813921083539.578</v>
      </c>
      <c r="L5988" s="444">
        <f t="shared" ca="1" si="199"/>
        <v>-9595154981133038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-9595154981133038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-39979812421387.656</v>
      </c>
      <c r="L5989" s="444">
        <f t="shared" ca="1" si="199"/>
        <v>-9635134793554426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-9635134793554426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-40146394973143.438</v>
      </c>
      <c r="L5990" s="444">
        <f t="shared" ca="1" si="199"/>
        <v>-9675281188527570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-9675281188527570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-40313671618864.875</v>
      </c>
      <c r="L5991" s="444">
        <f t="shared" ca="1" si="199"/>
        <v>-9715594860146434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-9715594860146434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-40481645250610.141</v>
      </c>
      <c r="L5992" s="444">
        <f t="shared" ca="1" si="199"/>
        <v>-9756076505397044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-9756076505397044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-40650318772487.68</v>
      </c>
      <c r="L5993" s="444">
        <f t="shared" ca="1" si="199"/>
        <v>-9796726824169532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-9796726824169532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-40819695100706.383</v>
      </c>
      <c r="L5994" s="444">
        <f t="shared" ca="1" si="199"/>
        <v>-9837546519270238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-9837546519270238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-40989777163625.992</v>
      </c>
      <c r="L5995" s="444">
        <f t="shared" ca="1" si="199"/>
        <v>-9878536296433864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-9878536296433864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-41160567901807.766</v>
      </c>
      <c r="L5996" s="444">
        <f t="shared" ca="1" si="199"/>
        <v>-9919696864335672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-9919696864335672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-41332070268065.297</v>
      </c>
      <c r="L5997" s="444">
        <f t="shared" ca="1" si="199"/>
        <v>-9961028934603738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-9961028934603738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-41504287227515.578</v>
      </c>
      <c r="L5998" s="444">
        <f t="shared" ca="1" si="199"/>
        <v>-1.0002533221831254E+16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-1.0002533221831254E+16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-41677221757630.227</v>
      </c>
      <c r="L5999" s="444">
        <f t="shared" ca="1" si="199"/>
        <v>-1.0044210443588884E+16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-1.0044210443588884E+16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-41850876848287.016</v>
      </c>
      <c r="L6000" s="444">
        <f t="shared" ca="1" si="199"/>
        <v>-1.0086061320437172E+16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-1.0086061320437172E+16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-42025255501821.547</v>
      </c>
      <c r="L6001" s="444">
        <f t="shared" ca="1" si="199"/>
        <v>-1.0128086575938994E+16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-1.0128086575938994E+16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-42200360733079.141</v>
      </c>
      <c r="L6002" s="444">
        <f t="shared" ca="1" si="199"/>
        <v>-1.0170286936672074E+16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-1.0170286936672074E+16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-42376195569466.977</v>
      </c>
      <c r="L6003" s="444">
        <f t="shared" ca="1" si="199"/>
        <v>-1.021266313224154E+16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-1.021266313224154E+16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-42552763051006.414</v>
      </c>
      <c r="L6004" s="444">
        <f t="shared" ca="1" si="199"/>
        <v>-1.0255215895292546E+16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-1.0255215895292546E+16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-42730066230385.609</v>
      </c>
      <c r="L6005" s="444">
        <f t="shared" ca="1" si="199"/>
        <v>-1.0297945961522932E+16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-1.0297945961522932E+16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-42908108173012.219</v>
      </c>
      <c r="L6006" s="444">
        <f t="shared" ca="1" si="199"/>
        <v>-1.0340854069695944E+16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-1.0340854069695944E+16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-43086891957066.43</v>
      </c>
      <c r="L6007" s="444">
        <f t="shared" ca="1" si="199"/>
        <v>-1.038394096165301E+16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-1.038394096165301E+16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-43266420673554.211</v>
      </c>
      <c r="L6008" s="444">
        <f t="shared" ca="1" si="199"/>
        <v>-1.0427207382326564E+16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-1.0427207382326564E+16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-43446697426360.68</v>
      </c>
      <c r="L6009" s="444">
        <f t="shared" ca="1" si="199"/>
        <v>-1.0470654079752924E+16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-1.0470654079752924E+16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-43627725332303.852</v>
      </c>
      <c r="L6010" s="444">
        <f t="shared" ca="1" si="199"/>
        <v>-1.0514281805085228E+16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-1.0514281805085228E+16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-43809507521188.453</v>
      </c>
      <c r="L6011" s="444">
        <f t="shared" ca="1" si="199"/>
        <v>-1.0558091312606416E+16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-1.0558091312606416E+16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-43992047135860.063</v>
      </c>
      <c r="L6012" s="444">
        <f t="shared" ca="1" si="199"/>
        <v>-1.0602083359742276E+16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-1.0602083359742276E+16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-44175347332259.484</v>
      </c>
      <c r="L6013" s="444">
        <f t="shared" ca="1" si="199"/>
        <v>-1.0646258707074536E+16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-1.0646258707074536E+16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-44359411279477.234</v>
      </c>
      <c r="L6014" s="444">
        <f t="shared" ca="1" si="199"/>
        <v>-1.0690618118354014E+16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-1.0690618118354014E+16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-44544242159808.391</v>
      </c>
      <c r="L6015" s="444">
        <f t="shared" ca="1" si="199"/>
        <v>-1.0735162360513822E+16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-1.0735162360513822E+16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-44729843168807.594</v>
      </c>
      <c r="L6016" s="444">
        <f t="shared" ca="1" si="199"/>
        <v>-1.077989220368263E+16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-1.077989220368263E+16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-44916217515344.289</v>
      </c>
      <c r="L6017" s="444">
        <f t="shared" ca="1" si="199"/>
        <v>-1.0824808421197974E+16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-1.0824808421197974E+16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-45103368421658.227</v>
      </c>
      <c r="L6018" s="444">
        <f t="shared" ca="1" si="199"/>
        <v>-1.0869911789619632E+16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-1.0869911789619632E+16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-45291299123415.133</v>
      </c>
      <c r="L6019" s="444">
        <f t="shared" ca="1" si="199"/>
        <v>-1.0915203088743048E+16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-1.0915203088743048E+16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-45480012869762.703</v>
      </c>
      <c r="L6020" s="444">
        <f t="shared" ca="1" si="199"/>
        <v>-1.096068310161281E+16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-1.096068310161281E+16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-45669512923386.711</v>
      </c>
      <c r="L6021" s="444">
        <f t="shared" ca="1" si="199"/>
        <v>-1.1006352614536196E+16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-1.1006352614536196E+16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-45859802560567.484</v>
      </c>
      <c r="L6022" s="444">
        <f t="shared" ca="1" si="199"/>
        <v>-1.1052212417096764E+16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-1.1052212417096764E+16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-46050885071236.516</v>
      </c>
      <c r="L6023" s="444">
        <f t="shared" ca="1" si="199"/>
        <v>-1.1098263302168E+16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-1.1098263302168E+16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-46242763759033.336</v>
      </c>
      <c r="L6024" s="444">
        <f t="shared" ca="1" si="199"/>
        <v>-1.1144506065927034E+16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-1.1144506065927034E+16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-46435441941362.641</v>
      </c>
      <c r="L6025" s="444">
        <f t="shared" ca="1" si="199"/>
        <v>-1.1190941507868396E+16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-1.1190941507868396E+16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-46628922949451.648</v>
      </c>
      <c r="L6026" s="444">
        <f t="shared" ca="1" si="199"/>
        <v>-1.1237570430817848E+16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-1.1237570430817848E+16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-46823210128407.703</v>
      </c>
      <c r="L6027" s="444">
        <f t="shared" ca="1" si="199"/>
        <v>-1.1284393640946256E+16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-1.1284393640946256E+16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-47018306837276.063</v>
      </c>
      <c r="L6028" s="444">
        <f t="shared" ca="1" si="199"/>
        <v>-1.1331411947783532E+16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-1.1331411947783532E+16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-47214216449098.047</v>
      </c>
      <c r="L6029" s="444">
        <f t="shared" ca="1" si="199"/>
        <v>-1.137862616423263E+16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-1.137862616423263E+16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-47410942350969.289</v>
      </c>
      <c r="L6030" s="444">
        <f t="shared" ca="1" si="199"/>
        <v>-1.14260371065836E+16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-1.14260371065836E+16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-47608487944098.336</v>
      </c>
      <c r="L6031" s="444">
        <f t="shared" ca="1" si="199"/>
        <v>-1.1473645594527698E+16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-1.1473645594527698E+16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-47806856643865.406</v>
      </c>
      <c r="L6032" s="444">
        <f t="shared" ca="1" si="199"/>
        <v>-1.1521452451171564E+16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-1.1521452451171564E+16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-48006051879881.516</v>
      </c>
      <c r="L6033" s="444">
        <f t="shared" ca="1" si="199"/>
        <v>-1.1569458503051446E+16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-1.1569458503051446E+16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-48206077096047.688</v>
      </c>
      <c r="L6034" s="444">
        <f t="shared" ca="1" si="199"/>
        <v>-1.1617664580147494E+16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-1.1617664580147494E+16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-48406935750614.555</v>
      </c>
      <c r="L6035" s="444">
        <f t="shared" ca="1" si="199"/>
        <v>-1.1666071515898108E+16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-1.1666071515898108E+16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-48608631316242.117</v>
      </c>
      <c r="L6036" s="444">
        <f t="shared" ca="1" si="199"/>
        <v>-1.171468014721435E+16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-1.171468014721435E+16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-48811167280059.789</v>
      </c>
      <c r="L6037" s="444">
        <f t="shared" ca="1" si="199"/>
        <v>-1.176349131449441E+16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-1.176349131449441E+16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-49014547143726.711</v>
      </c>
      <c r="L6038" s="444">
        <f t="shared" ca="1" si="199"/>
        <v>-1.1812505861638136E+16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-1.1812505861638136E+16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-49218774423492.234</v>
      </c>
      <c r="L6039" s="444">
        <f t="shared" ca="1" si="199"/>
        <v>-1.1861724636061628E+16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-1.1861724636061628E+16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-49423852650256.781</v>
      </c>
      <c r="L6040" s="444">
        <f t="shared" ca="1" si="199"/>
        <v>-1.1911148488711884E+16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-1.1911148488711884E+16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-49629785369632.852</v>
      </c>
      <c r="L6041" s="444">
        <f t="shared" ca="1" si="199"/>
        <v>-1.1960778274081516E+16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-1.1960778274081516E+16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-49836576142006.313</v>
      </c>
      <c r="L6042" s="444">
        <f t="shared" ca="1" si="199"/>
        <v>-1.2010614850223522E+16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-1.2010614850223522E+16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-50044228542598.008</v>
      </c>
      <c r="L6043" s="444">
        <f t="shared" ca="1" si="199"/>
        <v>-1.206065907876612E+16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-1.206065907876612E+16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-50252746161525.5</v>
      </c>
      <c r="L6044" s="444">
        <f t="shared" ca="1" si="199"/>
        <v>-1.2110911824927646E+16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-1.2110911824927646E+16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-50462132603865.188</v>
      </c>
      <c r="L6045" s="444">
        <f t="shared" ca="1" si="199"/>
        <v>-1.2161373957531512E+16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-1.2161373957531512E+16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-50672391489714.633</v>
      </c>
      <c r="L6046" s="444">
        <f t="shared" ca="1" si="199"/>
        <v>-1.2212046349021226E+16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-1.2212046349021226E+16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-50883526454255.109</v>
      </c>
      <c r="L6047" s="444">
        <f t="shared" ca="1" si="199"/>
        <v>-1.2262929875475482E+16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-1.2262929875475482E+16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-51095541147814.508</v>
      </c>
      <c r="L6048" s="444">
        <f t="shared" ca="1" si="199"/>
        <v>-1.2314025416623296E+16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-1.2314025416623296E+16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-51308439235930.398</v>
      </c>
      <c r="L6049" s="444">
        <f t="shared" ca="1" si="199"/>
        <v>-1.2365333855859226E+16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-1.2365333855859226E+16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-51522224399413.438</v>
      </c>
      <c r="L6050" s="444">
        <f t="shared" ca="1" si="199"/>
        <v>-1.241685608025864E+16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-1.241685608025864E+16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-51736900334411</v>
      </c>
      <c r="L6051" s="444">
        <f t="shared" ca="1" si="199"/>
        <v>-1.2468592980593052E+16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-1.2468592980593052E+16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-51952470752471.047</v>
      </c>
      <c r="L6052" s="444">
        <f t="shared" ca="1" si="199"/>
        <v>-1.2520545451345524E+16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-1.2520545451345524E+16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-52168939380606.352</v>
      </c>
      <c r="L6053" s="444">
        <f t="shared" ca="1" si="199"/>
        <v>-1.257271439072613E+16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-1.257271439072613E+16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-52386309961358.875</v>
      </c>
      <c r="L6054" s="444">
        <f t="shared" ca="1" si="199"/>
        <v>-1.2625100700687488E+16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-1.2625100700687488E+16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-52604586252864.531</v>
      </c>
      <c r="L6055" s="444">
        <f t="shared" ca="1" si="199"/>
        <v>-1.2677705286940352E+16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-1.2677705286940352E+16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-52823772028918.133</v>
      </c>
      <c r="L6056" s="444">
        <f t="shared" ca="1" si="199"/>
        <v>-1.273052905896927E+16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-1.273052905896927E+16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-53043871079038.625</v>
      </c>
      <c r="L6057" s="444">
        <f t="shared" ca="1" si="199"/>
        <v>-1.2783572930048308E+16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-1.2783572930048308E+16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-53264887208534.617</v>
      </c>
      <c r="L6058" s="444">
        <f t="shared" ca="1" si="199"/>
        <v>-1.2836837817256842E+16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-1.2836837817256842E+16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-53486824238570.172</v>
      </c>
      <c r="L6059" s="444">
        <f t="shared" ca="1" si="199"/>
        <v>-1.2890324641495412E+16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-1.2890324641495412E+16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-53709686006230.883</v>
      </c>
      <c r="L6060" s="444">
        <f t="shared" ca="1" si="199"/>
        <v>-1.2944034327501642E+16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-1.2944034327501642E+16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-53933476364590.172</v>
      </c>
      <c r="L6061" s="444">
        <f t="shared" ca="1" si="199"/>
        <v>-1.2997967803866232E+16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-1.2997967803866232E+16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-54158199182775.969</v>
      </c>
      <c r="L6062" s="444">
        <f t="shared" ca="1" si="199"/>
        <v>-1.3052126003049008E+16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-1.3052126003049008E+16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-54383858346037.531</v>
      </c>
      <c r="L6063" s="444">
        <f t="shared" ca="1" si="199"/>
        <v>-1.3106509861395046E+16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-1.3106509861395046E+16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-54610457755812.688</v>
      </c>
      <c r="L6064" s="444">
        <f t="shared" ca="1" si="199"/>
        <v>-1.3161120319150858E+16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-1.3161120319150858E+16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-54838001329795.242</v>
      </c>
      <c r="L6065" s="444">
        <f t="shared" ca="1" si="199"/>
        <v>-1.3215958320480654E+16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-1.3215958320480654E+16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-55066493002002.727</v>
      </c>
      <c r="L6066" s="444">
        <f t="shared" ca="1" si="199"/>
        <v>-1.3271024813482656E+16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-1.3271024813482656E+16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-55295936722844.398</v>
      </c>
      <c r="L6067" s="444">
        <f t="shared" ca="1" si="199"/>
        <v>-1.33263207502055E+16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-1.33263207502055E+16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-55526336459189.586</v>
      </c>
      <c r="L6068" s="444">
        <f t="shared" ca="1" si="199"/>
        <v>-1.338184708666469E+16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-1.338184708666469E+16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-55757696194436.211</v>
      </c>
      <c r="L6069" s="444">
        <f t="shared" ca="1" si="199"/>
        <v>-1.3437604782859126E+16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-1.3437604782859126E+16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-55990019928579.688</v>
      </c>
      <c r="L6070" s="444">
        <f t="shared" ca="1" si="199"/>
        <v>-1.3493594802787706E+16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-1.3493594802787706E+16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-56223311678282.109</v>
      </c>
      <c r="L6071" s="444">
        <f t="shared" ca="1" si="199"/>
        <v>-1.3549818114465988E+16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-1.3549818114465988E+16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-56457575476941.617</v>
      </c>
      <c r="L6072" s="444">
        <f t="shared" ca="1" si="199"/>
        <v>-1.360627568994293E+16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-1.360627568994293E+16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-56692815374762.211</v>
      </c>
      <c r="L6073" s="444">
        <f t="shared" ca="1" si="199"/>
        <v>-1.3662968505317692E+16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-1.3662968505317692E+16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-56929035438823.719</v>
      </c>
      <c r="L6074" s="444">
        <f t="shared" ca="1" si="199"/>
        <v>-1.3719897540756516E+16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-1.3719897540756516E+16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-57166239753152.148</v>
      </c>
      <c r="L6075" s="444">
        <f t="shared" ca="1" si="199"/>
        <v>-1.3777063780509668E+16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-1.3777063780509668E+16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-57404432418790.281</v>
      </c>
      <c r="L6076" s="444">
        <f t="shared" ca="1" si="199"/>
        <v>-1.3834468212928458E+16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-1.3834468212928458E+16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-57643617553868.57</v>
      </c>
      <c r="L6077" s="444">
        <f t="shared" ca="1" si="199"/>
        <v>-1.3892111830482326E+16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-1.3892111830482326E+16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-57883799293676.359</v>
      </c>
      <c r="L6078" s="444">
        <f t="shared" ca="1" si="199"/>
        <v>-1.3949995629776002E+16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-1.3949995629776002E+16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-58124981790733.344</v>
      </c>
      <c r="L6079" s="444">
        <f t="shared" ca="1" si="199"/>
        <v>-1.4008120611566736E+16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-1.4008120611566736E+16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-58367169214861.398</v>
      </c>
      <c r="L6080" s="444">
        <f t="shared" ca="1" si="199"/>
        <v>-1.4066487780781598E+16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-1.4066487780781598E+16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-58610365753256.656</v>
      </c>
      <c r="L6081" s="444">
        <f t="shared" ca="1" si="199"/>
        <v>-1.4125098146534854E+16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-1.4125098146534854E+16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-58854575610561.891</v>
      </c>
      <c r="L6082" s="444">
        <f t="shared" ca="1" si="199"/>
        <v>-1.4183952722145416E+16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-1.4183952722145416E+16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-59099803008939.234</v>
      </c>
      <c r="L6083" s="444">
        <f t="shared" ca="1" si="199"/>
        <v>-1.4243052525154356E+16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-1.4243052525154356E+16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-59346052188143.148</v>
      </c>
      <c r="L6084" s="444">
        <f t="shared" ca="1" si="199"/>
        <v>-1.43023985773425E+16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-1.43023985773425E+16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-59593327405593.742</v>
      </c>
      <c r="L6085" s="444">
        <f t="shared" ca="1" si="199"/>
        <v>-1.4361991904748094E+16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-1.4361991904748094E+16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-59841632936450.383</v>
      </c>
      <c r="L6086" s="444">
        <f t="shared" ca="1" si="199"/>
        <v>-1.4421833537684544E+16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-1.4421833537684544E+16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-60090973073685.602</v>
      </c>
      <c r="L6087" s="444">
        <f t="shared" ca="1" si="199"/>
        <v>-1.448192451075823E+16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-1.448192451075823E+16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-60341352128159.289</v>
      </c>
      <c r="L6088" s="444">
        <f t="shared" ca="1" si="199"/>
        <v>-1.454226586288639E+16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-1.454226586288639E+16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-60592774428693.289</v>
      </c>
      <c r="L6089" s="444">
        <f t="shared" ca="1" si="199"/>
        <v>-1.4602858637315084E+16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-1.4602858637315084E+16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-60845244322146.18</v>
      </c>
      <c r="L6090" s="444">
        <f t="shared" ca="1" si="199"/>
        <v>-1.466370388163723E+16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-1.466370388163723E+16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-61098766173488.461</v>
      </c>
      <c r="L6091" s="444">
        <f t="shared" ca="1" si="199"/>
        <v>-1.4724802647810718E+16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-1.4724802647810718E+16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-61353344365877.992</v>
      </c>
      <c r="L6092" s="444">
        <f t="shared" ca="1" si="199"/>
        <v>-1.4786155992176596E+16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-1.4786155992176596E+16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-61608983300735.813</v>
      </c>
      <c r="L6093" s="444">
        <f t="shared" ca="1" si="199"/>
        <v>-1.4847764975477332E+16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-1.4847764975477332E+16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-61865687397822.219</v>
      </c>
      <c r="L6094" s="444">
        <f t="shared" ca="1" si="199"/>
        <v>-1.4909630662875154E+16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-1.4909630662875154E+16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-62123461095313.133</v>
      </c>
      <c r="L6095" s="444">
        <f t="shared" ca="1" si="199"/>
        <v>-1.4971754123970468E+16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-1.4971754123970468E+16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-62382308849876.961</v>
      </c>
      <c r="L6096" s="444">
        <f t="shared" ca="1" si="199"/>
        <v>-1.5034136432820344E+16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-1.5034136432820344E+16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-62642235136751.438</v>
      </c>
      <c r="L6097" s="444">
        <f t="shared" ca="1" si="199"/>
        <v>-1.5096778667957096E+16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-1.5096778667957096E+16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-62903244449821.242</v>
      </c>
      <c r="L6098" s="444">
        <f t="shared" ca="1" si="199"/>
        <v>-1.5159681912406918E+16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-1.5159681912406918E+16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-63165341301695.5</v>
      </c>
      <c r="L6099" s="444">
        <f t="shared" ca="1" si="199"/>
        <v>-1.5222847253708614E+16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-1.5222847253708614E+16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-63428530223785.891</v>
      </c>
      <c r="L6100" s="444">
        <f t="shared" ca="1" si="199"/>
        <v>-1.52862757839324E+16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-1.52862757839324E+16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-63692815766384.992</v>
      </c>
      <c r="L6101" s="444">
        <f t="shared" ca="1" si="199"/>
        <v>-1.5349968599698784E+16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-1.5349968599698784E+16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-63958202498744.93</v>
      </c>
      <c r="L6102" s="444">
        <f t="shared" ca="1" si="199"/>
        <v>-1.5413926802197528E+16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-1.5413926802197528E+16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-64224695009156.359</v>
      </c>
      <c r="L6103" s="444">
        <f t="shared" ca="1" si="199"/>
        <v>-1.5478151497206684E+16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-1.5478151497206684E+16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-64492297905027.859</v>
      </c>
      <c r="L6104" s="444">
        <f t="shared" ca="1" si="199"/>
        <v>-1.5542643795111712E+16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-1.5542643795111712E+16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-64761015812965.469</v>
      </c>
      <c r="L6105" s="444">
        <f t="shared" ca="1" si="199"/>
        <v>-1.5607404810924678E+16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-1.5607404810924678E+16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-65030853378852.813</v>
      </c>
      <c r="L6106" s="444">
        <f t="shared" ca="1" si="199"/>
        <v>-1.567243566430353E+16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-1.567243566430353E+16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-65301815267931.375</v>
      </c>
      <c r="L6107" s="444">
        <f t="shared" ca="1" si="199"/>
        <v>-1.5737737479571462E+16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-1.5737737479571462E+16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-65573906164881.086</v>
      </c>
      <c r="L6108" s="444">
        <f t="shared" ca="1" si="199"/>
        <v>-1.5803311385736344E+16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-1.5803311385736344E+16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-65847130773901.422</v>
      </c>
      <c r="L6109" s="444">
        <f t="shared" ca="1" si="199"/>
        <v>-1.5869158516510246E+16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-1.5869158516510246E+16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-66121493818792.68</v>
      </c>
      <c r="L6110" s="444">
        <f t="shared" ca="1" si="199"/>
        <v>-1.5935280010329038E+16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-1.5935280010329038E+16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-66397000043037.656</v>
      </c>
      <c r="L6111" s="444">
        <f t="shared" ca="1" si="199"/>
        <v>-1.6001677010372076E+16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-1.6001677010372076E+16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-66673654209883.641</v>
      </c>
      <c r="L6112" s="444">
        <f t="shared" ca="1" si="199"/>
        <v>-1.606835066458196E+16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-1.606835066458196E+16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-66951461102424.82</v>
      </c>
      <c r="L6113" s="444">
        <f t="shared" ca="1" si="199"/>
        <v>-1.6135302125684384E+16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-1.6135302125684384E+16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-67230425523684.93</v>
      </c>
      <c r="L6114" s="444">
        <f t="shared" ca="1" si="199"/>
        <v>-1.6202532551208068E+16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-1.6202532551208068E+16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-67510552296700.289</v>
      </c>
      <c r="L6115" s="444">
        <f t="shared" ca="1" si="199"/>
        <v>-1.6270043103504768E+16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-1.6270043103504768E+16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-67791846264603.211</v>
      </c>
      <c r="L6116" s="444">
        <f t="shared" ca="1" si="199"/>
        <v>-1.6337834949769372E+16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-1.6337834949769372E+16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-68074312290705.711</v>
      </c>
      <c r="L6117" s="444">
        <f t="shared" ca="1" si="199"/>
        <v>-1.6405909262060078E+16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-1.6405909262060078E+16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-68357955258583.656</v>
      </c>
      <c r="L6118" s="444">
        <f t="shared" ca="1" si="199"/>
        <v>-1.6474267217318662E+16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-1.6474267217318662E+16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-68642780072161.102</v>
      </c>
      <c r="L6119" s="444">
        <f t="shared" ca="1" si="199"/>
        <v>-1.6542909997390824E+16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-1.6542909997390824E+16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-68928791655795.109</v>
      </c>
      <c r="L6120" s="444">
        <f t="shared" ca="1" si="199"/>
        <v>-1.661183878904662E+16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-1.661183878904662E+16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-69215994954360.906</v>
      </c>
      <c r="L6121" s="444">
        <f t="shared" ca="1" si="199"/>
        <v>-1.668105478400098E+16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-1.668105478400098E+16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-69504394933337.414</v>
      </c>
      <c r="L6122" s="444">
        <f t="shared" ca="1" si="199"/>
        <v>-1.6750559178934318E+16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-1.6750559178934318E+16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-69793996578892.992</v>
      </c>
      <c r="L6123" s="444">
        <f t="shared" ca="1" si="199"/>
        <v>-1.682035317551321E+16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-1.682035317551321E+16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-70084804897971.695</v>
      </c>
      <c r="L6124" s="444">
        <f t="shared" ca="1" si="199"/>
        <v>-1.6890437980411182E+16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-1.6890437980411182E+16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-70376824918379.922</v>
      </c>
      <c r="L6125" s="444">
        <f t="shared" ca="1" si="199"/>
        <v>-1.6960814805329562E+16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-1.6960814805329562E+16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-70670061688873.172</v>
      </c>
      <c r="L6126" s="444">
        <f t="shared" ca="1" si="199"/>
        <v>-1.7031484867018436E+16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-1.7031484867018436E+16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-70964520279243.484</v>
      </c>
      <c r="L6127" s="444">
        <f t="shared" ca="1" si="199"/>
        <v>-1.710244938729768E+16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-1.710244938729768E+16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-71260205780407</v>
      </c>
      <c r="L6128" s="444">
        <f t="shared" ref="L6128:L6250" ca="1" si="204">I6128-J6128+K6128</f>
        <v>-1.7173709593078088E+16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-1.7173709593078088E+16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-71557123304492.031</v>
      </c>
      <c r="L6129" s="444">
        <f t="shared" ca="1" si="204"/>
        <v>-1.724526671638258E+16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-1.724526671638258E+16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-71855277984927.422</v>
      </c>
      <c r="L6130" s="444">
        <f t="shared" ca="1" si="204"/>
        <v>-1.7317121994367508E+16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-1.7317121994367508E+16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-72154674976531.281</v>
      </c>
      <c r="L6131" s="444">
        <f t="shared" ca="1" si="204"/>
        <v>-1.738927666934404E+16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-1.738927666934404E+16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-72455319455600.156</v>
      </c>
      <c r="L6132" s="444">
        <f t="shared" ca="1" si="204"/>
        <v>-1.746173198879964E+16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-1.746173198879964E+16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-72757216619998.5</v>
      </c>
      <c r="L6133" s="444">
        <f t="shared" ca="1" si="204"/>
        <v>-1.7534489205419638E+16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-1.7534489205419638E+16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-73060371689248.484</v>
      </c>
      <c r="L6134" s="444">
        <f t="shared" ca="1" si="204"/>
        <v>-1.7607549577108886E+16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-1.7607549577108886E+16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-73364789904620.359</v>
      </c>
      <c r="L6135" s="444">
        <f t="shared" ca="1" si="204"/>
        <v>-1.7680914367013506E+16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-1.7680914367013506E+16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-73670476529222.938</v>
      </c>
      <c r="L6136" s="444">
        <f t="shared" ca="1" si="204"/>
        <v>-1.7754584843542728E+16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-1.7754584843542728E+16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-73977436848094.703</v>
      </c>
      <c r="L6137" s="444">
        <f t="shared" ca="1" si="204"/>
        <v>-1.7828562280390822E+16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-1.7828562280390822E+16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-74285676168295.094</v>
      </c>
      <c r="L6138" s="444">
        <f t="shared" ca="1" si="204"/>
        <v>-1.7902847956559118E+16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-1.7902847956559118E+16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-74595199818996.328</v>
      </c>
      <c r="L6139" s="444">
        <f t="shared" ca="1" si="204"/>
        <v>-1.7977443156378114E+16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-1.7977443156378114E+16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-74906013151575.469</v>
      </c>
      <c r="L6140" s="444">
        <f t="shared" ca="1" si="204"/>
        <v>-1.8052349169529688E+16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-1.8052349169529688E+16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-75218121539707.031</v>
      </c>
      <c r="L6141" s="444">
        <f t="shared" ca="1" si="204"/>
        <v>-1.8127567291069396E+16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-1.8127567291069396E+16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-75531530379455.813</v>
      </c>
      <c r="L6142" s="444">
        <f t="shared" ca="1" si="204"/>
        <v>-1.8203098821448852E+16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-1.8203098821448852E+16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-75846245089370.219</v>
      </c>
      <c r="L6143" s="444">
        <f t="shared" ca="1" si="204"/>
        <v>-1.8278945066538224E+16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-1.8278945066538224E+16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-76162271110575.938</v>
      </c>
      <c r="L6144" s="444">
        <f t="shared" ca="1" si="204"/>
        <v>-1.83551073376488E+16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-1.83551073376488E+16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-76479613906870</v>
      </c>
      <c r="L6145" s="444">
        <f t="shared" ca="1" si="204"/>
        <v>-1.8431586951555672E+16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-1.8431586951555672E+16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-76798278964815.297</v>
      </c>
      <c r="L6146" s="444">
        <f t="shared" ca="1" si="204"/>
        <v>-1.8508385230520488E+16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-1.8508385230520488E+16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-77118271793835.359</v>
      </c>
      <c r="L6147" s="444">
        <f t="shared" ca="1" si="204"/>
        <v>-1.8585503502314324E+16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-1.8585503502314324E+16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-77439597926309.688</v>
      </c>
      <c r="L6148" s="444">
        <f t="shared" ca="1" si="204"/>
        <v>-1.8662943100240632E+16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-1.8662943100240632E+16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-77762262917669.297</v>
      </c>
      <c r="L6149" s="444">
        <f t="shared" ca="1" si="204"/>
        <v>-1.87407053631583E+16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-1.87407053631583E+16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-78086272346492.922</v>
      </c>
      <c r="L6150" s="444">
        <f t="shared" ca="1" si="204"/>
        <v>-1.8818791635504792E+16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-1.8818791635504792E+16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-78411631814603.297</v>
      </c>
      <c r="L6151" s="444">
        <f t="shared" ca="1" si="204"/>
        <v>-1.8897203267319396E+16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-1.8897203267319396E+16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-78738346947164.156</v>
      </c>
      <c r="L6152" s="444">
        <f t="shared" ca="1" si="204"/>
        <v>-1.897594161426656E+16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-1.897594161426656E+16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-79066423392777.328</v>
      </c>
      <c r="L6153" s="444">
        <f t="shared" ca="1" si="204"/>
        <v>-1.9055008037659336E+16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-1.9055008037659336E+16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-79395866823580.563</v>
      </c>
      <c r="L6154" s="444">
        <f t="shared" ca="1" si="204"/>
        <v>-1.9134403904482916E+16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-1.9134403904482916E+16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-79726682935345.484</v>
      </c>
      <c r="L6155" s="444">
        <f t="shared" ca="1" si="204"/>
        <v>-1.921413058741826E+16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-1.921413058741826E+16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-80058877447576.078</v>
      </c>
      <c r="L6156" s="444">
        <f t="shared" ca="1" si="204"/>
        <v>-1.9294189464865836E+16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-1.9294189464865836E+16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-80392456103607.656</v>
      </c>
      <c r="L6157" s="444">
        <f t="shared" ca="1" si="204"/>
        <v>-1.9374581920969444E+16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-1.9374581920969444E+16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-80727424670706.016</v>
      </c>
      <c r="L6158" s="444">
        <f t="shared" ca="1" si="204"/>
        <v>-1.9455309345640152E+16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-1.9455309345640152E+16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-81063788940167.297</v>
      </c>
      <c r="L6159" s="444">
        <f t="shared" ca="1" si="204"/>
        <v>-1.953637313458032E+16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-1.953637313458032E+16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-81401554727418</v>
      </c>
      <c r="L6160" s="444">
        <f t="shared" ca="1" si="204"/>
        <v>-1.9617774689307736E+16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-1.9617774689307736E+16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-81740727872115.563</v>
      </c>
      <c r="L6161" s="444">
        <f t="shared" ca="1" si="204"/>
        <v>-1.9699515417179852E+16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-1.9699515417179852E+16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-82081314238249.375</v>
      </c>
      <c r="L6162" s="444">
        <f t="shared" ca="1" si="204"/>
        <v>-1.97815967314181E+16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-1.97815967314181E+16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-82423319714242.078</v>
      </c>
      <c r="L6163" s="444">
        <f t="shared" ca="1" si="204"/>
        <v>-1.9864020051132344E+16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-1.9864020051132344E+16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-82766750213051.438</v>
      </c>
      <c r="L6164" s="444">
        <f t="shared" ca="1" si="204"/>
        <v>-1.9946786801345396E+16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-1.9946786801345396E+16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-83111611672272.484</v>
      </c>
      <c r="L6165" s="444">
        <f t="shared" ca="1" si="204"/>
        <v>-2.0029898413017668E+16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-2.0029898413017668E+16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-83457910054240.281</v>
      </c>
      <c r="L6166" s="444">
        <f t="shared" ca="1" si="204"/>
        <v>-2.0113356323071908E+16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-2.0113356323071908E+16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-83805651346132.953</v>
      </c>
      <c r="L6167" s="444">
        <f t="shared" ca="1" si="204"/>
        <v>-2.019716197441804E+16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-2.019716197441804E+16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-84154841560075.172</v>
      </c>
      <c r="L6168" s="444">
        <f t="shared" ca="1" si="204"/>
        <v>-2.0281316815978116E+16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-2.0281316815978116E+16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-84505486733242.156</v>
      </c>
      <c r="L6169" s="444">
        <f t="shared" ca="1" si="204"/>
        <v>-2.036582230271136E+16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-2.036582230271136E+16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-84857592927964</v>
      </c>
      <c r="L6170" s="444">
        <f t="shared" ca="1" si="204"/>
        <v>-2.0450679895639324E+16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-2.0450679895639324E+16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-85211166231830.516</v>
      </c>
      <c r="L6171" s="444">
        <f t="shared" ca="1" si="204"/>
        <v>-2.0535891061871156E+16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-2.0535891061871156E+16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-85566212757796.484</v>
      </c>
      <c r="L6172" s="444">
        <f t="shared" ca="1" si="204"/>
        <v>-2.0621457274628952E+16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-2.0621457274628952E+16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-85922738644287.297</v>
      </c>
      <c r="L6173" s="444">
        <f t="shared" ca="1" si="204"/>
        <v>-2.070738001327324E+16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-2.070738001327324E+16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-86280750055305.172</v>
      </c>
      <c r="L6174" s="444">
        <f t="shared" ca="1" si="204"/>
        <v>-2.0793660763328544E+16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-2.0793660763328544E+16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-86640253180535.594</v>
      </c>
      <c r="L6175" s="444">
        <f t="shared" ca="1" si="204"/>
        <v>-2.088030101650908E+16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-2.088030101650908E+16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-87001254235454.5</v>
      </c>
      <c r="L6176" s="444">
        <f t="shared" ca="1" si="204"/>
        <v>-2.0967302270744536E+16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-2.0967302270744536E+16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-87363759461435.563</v>
      </c>
      <c r="L6177" s="444">
        <f t="shared" ca="1" si="204"/>
        <v>-2.1054666030205972E+16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-2.1054666030205972E+16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-87727775125858.219</v>
      </c>
      <c r="L6178" s="444">
        <f t="shared" ca="1" si="204"/>
        <v>-2.1142393805331832E+16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-2.1142393805331832E+16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-88093307522215.969</v>
      </c>
      <c r="L6179" s="444">
        <f t="shared" ca="1" si="204"/>
        <v>-2.1230487112854048E+16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-2.1230487112854048E+16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-88460362970225.203</v>
      </c>
      <c r="L6180" s="444">
        <f t="shared" ca="1" si="204"/>
        <v>-2.1318947475824272E+16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-2.1318947475824272E+16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-88828947815934.469</v>
      </c>
      <c r="L6181" s="444">
        <f t="shared" ca="1" si="204"/>
        <v>-2.1407776423640208E+16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-2.1407776423640208E+16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-89199068431834.203</v>
      </c>
      <c r="L6182" s="444">
        <f t="shared" ca="1" si="204"/>
        <v>-2.1496975492072044E+16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-2.1496975492072044E+16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-89570731216966.844</v>
      </c>
      <c r="L6183" s="444">
        <f t="shared" ca="1" si="204"/>
        <v>-2.1586546223289012E+16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-2.1586546223289012E+16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-89943942597037.547</v>
      </c>
      <c r="L6184" s="444">
        <f t="shared" ca="1" si="204"/>
        <v>-2.1676490165886048E+16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-2.1676490165886048E+16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-90318709024525.203</v>
      </c>
      <c r="L6185" s="444">
        <f t="shared" ca="1" si="204"/>
        <v>-2.1766808874910572E+16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-2.1766808874910572E+16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-90695036978794.047</v>
      </c>
      <c r="L6186" s="444">
        <f t="shared" ca="1" si="204"/>
        <v>-2.1857503911889368E+16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-2.1857503911889368E+16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-91072932966205.703</v>
      </c>
      <c r="L6187" s="444">
        <f t="shared" ca="1" si="204"/>
        <v>-2.1948576844855572E+16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-2.1948576844855572E+16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-91452403520231.547</v>
      </c>
      <c r="L6188" s="444">
        <f t="shared" ca="1" si="204"/>
        <v>-2.2040029248375804E+16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-2.2040029248375804E+16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-91833455201565.844</v>
      </c>
      <c r="L6189" s="444">
        <f t="shared" ca="1" si="204"/>
        <v>-2.2131862703577368E+16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-2.2131862703577368E+16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-92216094598239.031</v>
      </c>
      <c r="L6190" s="444">
        <f t="shared" ca="1" si="204"/>
        <v>-2.2224078798175608E+16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-2.2224078798175608E+16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-92600328325731.703</v>
      </c>
      <c r="L6191" s="444">
        <f t="shared" ca="1" si="204"/>
        <v>-2.231667912650134E+16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-2.231667912650134E+16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-92986163027088.922</v>
      </c>
      <c r="L6192" s="444">
        <f t="shared" ca="1" si="204"/>
        <v>-2.2409665289528428E+16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-2.2409665289528428E+16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-93373605373035.109</v>
      </c>
      <c r="L6193" s="444">
        <f t="shared" ca="1" si="204"/>
        <v>-2.2503038894901464E+16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-2.2503038894901464E+16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-93762662062089.438</v>
      </c>
      <c r="L6194" s="444">
        <f t="shared" ca="1" si="204"/>
        <v>-2.2596801556963552E+16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-2.2596801556963552E+16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-94153339820681.469</v>
      </c>
      <c r="L6195" s="444">
        <f t="shared" ca="1" si="204"/>
        <v>-2.2690954896784232E+16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-2.2690954896784232E+16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-94545645403267.625</v>
      </c>
      <c r="L6196" s="444">
        <f t="shared" ca="1" si="204"/>
        <v>-2.27855005421875E+16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-2.27855005421875E+16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-94939585592447.922</v>
      </c>
      <c r="L6197" s="444">
        <f t="shared" ca="1" si="204"/>
        <v>-2.2880440127779948E+16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-2.2880440127779948E+16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-95335167199083.109</v>
      </c>
      <c r="L6198" s="444">
        <f t="shared" ca="1" si="204"/>
        <v>-2.2975775294979032E+16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-2.2975775294979032E+16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-95732397062412.625</v>
      </c>
      <c r="L6199" s="444">
        <f t="shared" ca="1" si="204"/>
        <v>-2.3071507692041444E+16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-2.3071507692041444E+16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-96131282050172.688</v>
      </c>
      <c r="L6200" s="444">
        <f t="shared" ca="1" si="204"/>
        <v>-2.3167638974091616E+16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-2.3167638974091616E+16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-96531829058715.063</v>
      </c>
      <c r="L6201" s="444">
        <f t="shared" ca="1" si="204"/>
        <v>-2.3264170803150332E+16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-2.3264170803150332E+16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-96934045013126.375</v>
      </c>
      <c r="L6202" s="444">
        <f t="shared" ca="1" si="204"/>
        <v>-2.336110484816346E+16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-2.336110484816346E+16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-97337936867347.75</v>
      </c>
      <c r="L6203" s="444">
        <f t="shared" ca="1" si="204"/>
        <v>-2.3458442785030808E+16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-2.3458442785030808E+16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-97743511604295.031</v>
      </c>
      <c r="L6204" s="444">
        <f t="shared" ca="1" si="204"/>
        <v>-2.3556186296635104E+16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-2.3556186296635104E+16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-98150776235979.594</v>
      </c>
      <c r="L6205" s="444">
        <f t="shared" ca="1" si="204"/>
        <v>-2.3654337072871084E+16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-2.3654337072871084E+16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-98559737803629.516</v>
      </c>
      <c r="L6206" s="444">
        <f t="shared" ca="1" si="204"/>
        <v>-2.3752896810674712E+16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-2.3752896810674712E+16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-98970403377811.297</v>
      </c>
      <c r="L6207" s="444">
        <f t="shared" ca="1" si="204"/>
        <v>-2.3851867214052524E+16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-2.3851867214052524E+16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-99382780058552.188</v>
      </c>
      <c r="L6208" s="444">
        <f t="shared" ca="1" si="204"/>
        <v>-2.3951249994111076E+16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-2.3951249994111076E+16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-99796874975462.813</v>
      </c>
      <c r="L6209" s="444">
        <f t="shared" ca="1" si="204"/>
        <v>-2.405104686908654E+16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-2.405104686908654E+16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-100212695287860.58</v>
      </c>
      <c r="L6210" s="444">
        <f t="shared" ca="1" si="204"/>
        <v>-2.41512595643744E+16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-2.41512595643744E+16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-100630248184893.33</v>
      </c>
      <c r="L6211" s="444">
        <f t="shared" ca="1" si="204"/>
        <v>-2.4251889812559292E+16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-2.4251889812559292E+16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-101049540885663.72</v>
      </c>
      <c r="L6212" s="444">
        <f t="shared" ca="1" si="204"/>
        <v>-2.4352939353444956E+16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-2.4352939353444956E+16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-101470580639353.98</v>
      </c>
      <c r="L6213" s="444">
        <f t="shared" ca="1" si="204"/>
        <v>-2.4454409934084308E+16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-2.4454409934084308E+16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-101893374725351.28</v>
      </c>
      <c r="L6214" s="444">
        <f t="shared" ca="1" si="204"/>
        <v>-2.455630330880966E+16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-2.455630330880966E+16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-102317930453373.58</v>
      </c>
      <c r="L6215" s="444">
        <f t="shared" ca="1" si="204"/>
        <v>-2.4658621239263032E+16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-2.4658621239263032E+16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-102744255163595.97</v>
      </c>
      <c r="L6216" s="444">
        <f t="shared" ca="1" si="204"/>
        <v>-2.4761365494426628E+16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-2.4761365494426628E+16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-103172356226777.61</v>
      </c>
      <c r="L6217" s="444">
        <f t="shared" ca="1" si="204"/>
        <v>-2.4864537850653404E+16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-2.4864537850653404E+16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-103602241044389.19</v>
      </c>
      <c r="L6218" s="444">
        <f t="shared" ca="1" si="204"/>
        <v>-2.4968140091697792E+16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-2.4968140091697792E+16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-104033917048740.8</v>
      </c>
      <c r="L6219" s="444">
        <f t="shared" ca="1" si="204"/>
        <v>-2.5072174008746532E+16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-2.5072174008746532E+16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-104467391703110.55</v>
      </c>
      <c r="L6220" s="444">
        <f t="shared" ca="1" si="204"/>
        <v>-2.5176641400449644E+16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-2.5176641400449644E+16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-104902672501873.52</v>
      </c>
      <c r="L6221" s="444">
        <f t="shared" ca="1" si="204"/>
        <v>-2.5281544072951516E+16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-2.5281544072951516E+16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-105339766970631.31</v>
      </c>
      <c r="L6222" s="444">
        <f t="shared" ca="1" si="204"/>
        <v>-2.5386883839922148E+16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-2.5386883839922148E+16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-105778682666342.28</v>
      </c>
      <c r="L6223" s="444">
        <f t="shared" ca="1" si="204"/>
        <v>-2.5492662522588492E+16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-2.5492662522588492E+16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-106219427177452.05</v>
      </c>
      <c r="L6224" s="444">
        <f t="shared" ca="1" si="204"/>
        <v>-2.5598881949765944E+16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-2.5598881949765944E+16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-106662008124024.77</v>
      </c>
      <c r="L6225" s="444">
        <f t="shared" ca="1" si="204"/>
        <v>-2.5705543957889968E+16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-2.5705543957889968E+16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-107106433157874.86</v>
      </c>
      <c r="L6226" s="444">
        <f t="shared" ca="1" si="204"/>
        <v>-2.5812650391047844E+16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-2.5812650391047844E+16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-107552709962699.34</v>
      </c>
      <c r="L6227" s="444">
        <f t="shared" ca="1" si="204"/>
        <v>-2.5920203101010544E+16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-2.5920203101010544E+16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-108000846254210.59</v>
      </c>
      <c r="L6228" s="444">
        <f t="shared" ca="1" si="204"/>
        <v>-2.6028203947264756E+16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-2.6028203947264756E+16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-108450849780269.81</v>
      </c>
      <c r="L6229" s="444">
        <f t="shared" ca="1" si="204"/>
        <v>-2.6136654797045024E+16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-2.6136654797045024E+16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-108902728321020.94</v>
      </c>
      <c r="L6230" s="444">
        <f t="shared" ca="1" si="204"/>
        <v>-2.6245557525366044E+16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-2.6245557525366044E+16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-109356489689025.19</v>
      </c>
      <c r="L6231" s="444">
        <f t="shared" ca="1" si="204"/>
        <v>-2.6354914015055068E+16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-2.6354914015055068E+16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-109812141729396.11</v>
      </c>
      <c r="L6232" s="444">
        <f t="shared" ca="1" si="204"/>
        <v>-2.6464726156784464E+16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-2.6464726156784464E+16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-110269692319935.27</v>
      </c>
      <c r="L6233" s="444">
        <f t="shared" ca="1" si="204"/>
        <v>-2.65749958491044E+16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-2.65749958491044E+16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-110729149371268.33</v>
      </c>
      <c r="L6234" s="444">
        <f t="shared" ca="1" si="204"/>
        <v>-2.6685724998475668E+16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-2.6685724998475668E+16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-111190520826981.95</v>
      </c>
      <c r="L6235" s="444">
        <f t="shared" ca="1" si="204"/>
        <v>-2.6796915519302648E+16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-2.6796915519302648E+16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-111653814663761.03</v>
      </c>
      <c r="L6236" s="444">
        <f t="shared" ca="1" si="204"/>
        <v>-2.6908569333966408E+16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-2.6908569333966408E+16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-112119038891526.7</v>
      </c>
      <c r="L6237" s="444">
        <f t="shared" ca="1" si="204"/>
        <v>-2.7020688372857936E+16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-2.7020688372857936E+16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-112586201553574.73</v>
      </c>
      <c r="L6238" s="444">
        <f t="shared" ca="1" si="204"/>
        <v>-2.7133274574411512E+16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-2.7133274574411512E+16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-113055310726714.63</v>
      </c>
      <c r="L6239" s="444">
        <f t="shared" ca="1" si="204"/>
        <v>-2.7246329885138228E+16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-2.7246329885138228E+16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-113526374521409.28</v>
      </c>
      <c r="L6240" s="444">
        <f t="shared" ca="1" si="204"/>
        <v>-2.7359856259659636E+16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-2.7359856259659636E+16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-113999401081915.14</v>
      </c>
      <c r="L6241" s="444">
        <f t="shared" ca="1" si="204"/>
        <v>-2.7473855660741552E+16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-2.7473855660741552E+16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-114474398586423.13</v>
      </c>
      <c r="L6242" s="444">
        <f t="shared" ca="1" si="204"/>
        <v>-2.7588330059327976E+16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-2.7588330059327976E+16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-114951375247199.89</v>
      </c>
      <c r="L6243" s="444">
        <f t="shared" ca="1" si="204"/>
        <v>-2.7703281434575176E+16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-2.7703281434575176E+16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-115430339310729.89</v>
      </c>
      <c r="L6244" s="444">
        <f t="shared" ca="1" si="204"/>
        <v>-2.7818711773885904E+16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-2.7818711773885904E+16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-115911299057857.94</v>
      </c>
      <c r="L6245" s="444">
        <f t="shared" ca="1" si="204"/>
        <v>-2.793462307294376E+16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-2.793462307294376E+16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-116394262803932.33</v>
      </c>
      <c r="L6246" s="444">
        <f t="shared" ca="1" si="204"/>
        <v>-2.8051017335747692E+16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-2.8051017335747692E+16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-116879238898948.72</v>
      </c>
      <c r="L6247" s="444">
        <f t="shared" ca="1" si="204"/>
        <v>-2.816789657464664E+16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-2.816789657464664E+16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-117366235727694.33</v>
      </c>
      <c r="L6248" s="444">
        <f t="shared" ca="1" si="204"/>
        <v>-2.8285262810374336E+16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-2.8285262810374336E+16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-117855261709893.06</v>
      </c>
      <c r="L6249" s="444">
        <f t="shared" ca="1" si="204"/>
        <v>-2.8403118072084228E+16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-2.8403118072084228E+16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-118346325300350.95</v>
      </c>
      <c r="L6250" s="444">
        <f t="shared" ca="1" si="204"/>
        <v>-2.852146439738458E+16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2026-06-03T09:03:11Z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