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51DB9AC-0804-4C45-B422-8319932916DE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Log'!$A$1:$G$1692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4" i="7" l="1"/>
  <c r="G15" i="7"/>
  <c r="B7" i="8"/>
  <c r="B8" i="8"/>
  <c r="B9" i="8"/>
  <c r="J34" i="5"/>
  <c r="E34" i="5"/>
  <c r="O16" i="5"/>
  <c r="J16" i="5"/>
  <c r="E16" i="5"/>
  <c r="B10" i="8"/>
  <c r="B11" i="8"/>
  <c r="B13" i="8"/>
  <c r="B12" i="8"/>
  <c r="B14" i="8"/>
  <c r="B17" i="8"/>
  <c r="B18" i="8"/>
  <c r="B16" i="8"/>
  <c r="B20" i="8"/>
  <c r="B15" i="8"/>
  <c r="B19" i="8"/>
  <c r="B21" i="8"/>
  <c r="B22" i="8"/>
  <c r="B23" i="8"/>
  <c r="B24" i="8"/>
  <c r="B25" i="8"/>
  <c r="B26" i="8"/>
  <c r="B28" i="8"/>
  <c r="B29" i="8"/>
  <c r="B27" i="8"/>
  <c r="B31" i="8"/>
  <c r="B32" i="8"/>
  <c r="B36" i="8"/>
  <c r="B40" i="8"/>
  <c r="B30" i="8"/>
  <c r="B33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4" i="8"/>
  <c r="B39" i="8"/>
  <c r="B37" i="8"/>
  <c r="B41" i="8"/>
  <c r="B35" i="8"/>
  <c r="B38" i="8"/>
  <c r="B47" i="8"/>
  <c r="B43" i="8"/>
  <c r="B44" i="8"/>
  <c r="B42" i="8"/>
  <c r="B45" i="8"/>
  <c r="B46" i="8"/>
  <c r="B48" i="8"/>
  <c r="B49" i="8"/>
  <c r="B50" i="8"/>
  <c r="B51" i="8"/>
  <c r="B59" i="8"/>
  <c r="B58" i="8"/>
  <c r="B57" i="8"/>
  <c r="B56" i="8"/>
  <c r="B55" i="8"/>
  <c r="B54" i="8"/>
  <c r="B53" i="8"/>
  <c r="B52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2" i="8"/>
  <c r="B61" i="8"/>
  <c r="B63" i="8"/>
  <c r="B64" i="8"/>
  <c r="B65" i="8"/>
  <c r="B66" i="8"/>
  <c r="B67" i="8"/>
  <c r="B60" i="8"/>
  <c r="B68" i="8"/>
  <c r="B69" i="8"/>
  <c r="B70" i="8"/>
  <c r="B7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4" i="8"/>
  <c r="B73" i="8"/>
  <c r="B76" i="8"/>
  <c r="B75" i="8"/>
  <c r="B79" i="8"/>
  <c r="B78" i="8"/>
  <c r="B72" i="8"/>
  <c r="F14" i="2"/>
  <c r="F2" i="2" s="1"/>
  <c r="B7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91" i="7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36" i="7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08" i="7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96" i="7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62" i="7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705" i="7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55" i="7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84" i="7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25" i="7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89" i="7"/>
  <c r="G488" i="7" s="1"/>
  <c r="G487" i="7" s="1"/>
  <c r="G486" i="7" s="1"/>
  <c r="G48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Q10" i="5"/>
  <c r="R16" i="5"/>
  <c r="O18" i="11"/>
  <c r="P18" i="11"/>
  <c r="F17" i="11"/>
  <c r="G18" i="11" s="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408" i="7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45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44" i="7" l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303" i="7" l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51" i="7" l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85" i="7" l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45" i="7" l="1"/>
  <c r="G144" i="7" s="1"/>
  <c r="G143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42" i="7" l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 l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<sst xmlns="http://schemas.openxmlformats.org/spreadsheetml/2006/main" count="4693" uniqueCount="1083">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</sst>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28" sqref="E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1994.9999989999999</v>
      </c>
    </row>
    <row r="3" spans="1:3" x14ac:dyDescent="0.3">
      <c r="A3" t="s">
        <v>106</v>
      </c>
      <c r="B3" t="s">
        <v>808</v>
      </c>
      <c r="C3" s="524">
        <v>960.92107699999997</v>
      </c>
    </row>
    <row r="4" spans="1:3" x14ac:dyDescent="0.3">
      <c r="A4" t="s">
        <v>106</v>
      </c>
      <c r="B4" t="s">
        <v>809</v>
      </c>
      <c r="C4" s="524">
        <v>1366.72757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207.92599999999999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141.488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1.7375700000000001</v>
      </c>
    </row>
    <row r="18" spans="1:3" x14ac:dyDescent="0.3">
      <c r="A18" t="s">
        <v>59</v>
      </c>
      <c r="B18" t="s">
        <v>823</v>
      </c>
      <c r="C18" s="524">
        <v>24.779720000000001</v>
      </c>
    </row>
    <row r="19" spans="1:3" x14ac:dyDescent="0.3">
      <c r="A19" t="s">
        <v>59</v>
      </c>
      <c r="B19" t="s">
        <v>824</v>
      </c>
      <c r="C19" s="524">
        <v>6.180682</v>
      </c>
    </row>
    <row r="20" spans="1:3" x14ac:dyDescent="0.3">
      <c r="A20" t="s">
        <v>59</v>
      </c>
      <c r="B20" t="s">
        <v>825</v>
      </c>
      <c r="C20" s="524">
        <v>19.988309999999998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2" sqref="E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1787297.47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46298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0.7902019368063552</v>
      </c>
      <c r="N2" s="21" t="s">
        <v>42</v>
      </c>
      <c r="O2" s="22">
        <f>B12-O1</f>
        <v>-3000</v>
      </c>
      <c r="P2" s="11"/>
      <c r="Q2" s="23" t="s">
        <v>43</v>
      </c>
      <c r="R2" s="23">
        <f ca="1">E20*(1+$Q$1)</f>
        <v>1856792.5529999998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46298</v>
      </c>
      <c r="E3" s="21" t="s">
        <v>45</v>
      </c>
      <c r="F3" s="22">
        <f ca="1">F1-F2</f>
        <v>1614602.22</v>
      </c>
      <c r="H3" s="17"/>
      <c r="J3" s="18" t="s">
        <v>46</v>
      </c>
      <c r="K3" s="19">
        <v>0.25</v>
      </c>
      <c r="L3" s="20">
        <f>K6/(K5+K6)</f>
        <v>0.20979806319364486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2135311.4359499998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46298</v>
      </c>
      <c r="F4" s="7"/>
      <c r="H4" s="17"/>
      <c r="J4" s="24"/>
      <c r="K4" s="25"/>
      <c r="L4" s="26"/>
      <c r="N4" s="27" t="s">
        <v>50</v>
      </c>
      <c r="O4" s="28">
        <f>B10-O3</f>
        <v>28175.369999999995</v>
      </c>
      <c r="P4" s="11"/>
      <c r="Q4" s="23" t="s">
        <v>51</v>
      </c>
      <c r="R4" s="23">
        <f t="shared" ca="1" si="1"/>
        <v>2455608.1513424995</v>
      </c>
    </row>
    <row r="5" spans="1:18" ht="14.4" x14ac:dyDescent="0.3">
      <c r="A5" s="13" t="s">
        <v>52</v>
      </c>
      <c r="B5" s="14">
        <f ca="1">'Checking Transaction Log'!G1</f>
        <v>6958.839999999992</v>
      </c>
      <c r="C5" s="15">
        <f t="shared" ca="1" si="0"/>
        <v>46298</v>
      </c>
      <c r="E5" s="550" t="s">
        <v>53</v>
      </c>
      <c r="F5" s="548"/>
      <c r="G5" s="549"/>
      <c r="H5" s="17"/>
      <c r="J5" s="29" t="s">
        <v>54</v>
      </c>
      <c r="K5" s="30">
        <f>B10</f>
        <v>96045.45</v>
      </c>
      <c r="L5" s="20">
        <f ca="1">K5/F3</f>
        <v>5.9485518358819052E-2</v>
      </c>
      <c r="N5" s="5" t="s">
        <v>55</v>
      </c>
      <c r="O5" s="6"/>
      <c r="P5" s="11"/>
      <c r="Q5" s="23" t="s">
        <v>56</v>
      </c>
      <c r="R5" s="23">
        <f t="shared" ca="1" si="1"/>
        <v>2823949.3740438744</v>
      </c>
    </row>
    <row r="6" spans="1:18" ht="14.4" x14ac:dyDescent="0.3">
      <c r="A6" s="13" t="s">
        <v>57</v>
      </c>
      <c r="B6" s="14">
        <f>'Savings Transaction Log'!A3</f>
        <v>22415.440000000006</v>
      </c>
      <c r="C6" s="15">
        <f t="shared" ca="1" si="0"/>
        <v>46298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25500</v>
      </c>
      <c r="L6" s="20">
        <f ca="1">K6/F3</f>
        <v>1.5793363643461358E-2</v>
      </c>
      <c r="N6" s="21" t="s">
        <v>60</v>
      </c>
      <c r="O6" s="22"/>
      <c r="P6" s="11"/>
      <c r="Q6" s="23" t="s">
        <v>61</v>
      </c>
      <c r="R6" s="23">
        <f t="shared" ca="1" si="1"/>
        <v>3247541.7801504554</v>
      </c>
    </row>
    <row r="7" spans="1:18" ht="14.4" x14ac:dyDescent="0.3">
      <c r="A7" s="21" t="s">
        <v>62</v>
      </c>
      <c r="B7" s="33">
        <f ca="1">SUM(B2:B6)</f>
        <v>29454.28</v>
      </c>
      <c r="C7" s="34">
        <f ca="1">B7/F3</f>
        <v>1.8242437446914943E-2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12415.440000000006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3734673.0471730232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133960.89000000001</v>
      </c>
      <c r="L8" s="20">
        <f ca="1">K8/F3</f>
        <v>8.2968354893008883E-2</v>
      </c>
      <c r="N8" s="21" t="s">
        <v>69</v>
      </c>
      <c r="O8" s="22">
        <f t="shared" si="2"/>
        <v>25175.369999999995</v>
      </c>
      <c r="P8" s="11"/>
      <c r="Q8" s="23" t="s">
        <v>70</v>
      </c>
      <c r="R8" s="23">
        <f t="shared" ca="1" si="1"/>
        <v>4294874.0042489767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4939105.1048863232</v>
      </c>
    </row>
    <row r="10" spans="1:18" ht="14.4" x14ac:dyDescent="0.3">
      <c r="A10" s="31" t="s">
        <v>74</v>
      </c>
      <c r="B10" s="14">
        <v>96045.45</v>
      </c>
      <c r="C10" s="15">
        <v>46296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4425.2175000000134</v>
      </c>
      <c r="L10" s="40">
        <f t="shared" ref="L10:L11" si="3">K10+K5</f>
        <v>100470.66750000001</v>
      </c>
      <c r="P10" s="11"/>
      <c r="Q10" s="23" t="s">
        <v>75</v>
      </c>
      <c r="R10" s="23">
        <f t="shared" ca="1" si="1"/>
        <v>5679970.870619271</v>
      </c>
    </row>
    <row r="11" spans="1:18" ht="14.4" x14ac:dyDescent="0.3">
      <c r="A11" s="31" t="s">
        <v>76</v>
      </c>
      <c r="B11" s="14">
        <v>13122.01</v>
      </c>
      <c r="C11" s="15">
        <v>46296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7990.2225000000035</v>
      </c>
      <c r="L11" s="45">
        <f t="shared" si="3"/>
        <v>33490.222500000003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6531966.501212161</v>
      </c>
    </row>
    <row r="12" spans="1:18" ht="14.4" x14ac:dyDescent="0.3">
      <c r="A12" s="47" t="s">
        <v>81</v>
      </c>
      <c r="B12" s="48">
        <v>25500</v>
      </c>
      <c r="C12" s="15">
        <v>46296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2.0742088723252221E-2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109167.45999999999</v>
      </c>
      <c r="L15" s="59">
        <f ca="1">K15/F3</f>
        <v>6.7612603678942049E-2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150999.72999999998</v>
      </c>
      <c r="I16" s="7"/>
      <c r="J16" s="18" t="s">
        <v>46</v>
      </c>
      <c r="K16" s="63">
        <f>B12</f>
        <v>25500</v>
      </c>
      <c r="L16" s="20">
        <f ca="1">K16/F3</f>
        <v>1.5793363643461358E-2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1536409.27</v>
      </c>
      <c r="P18" s="11"/>
    </row>
    <row r="19" spans="1:17" ht="14.4" x14ac:dyDescent="0.3">
      <c r="A19" s="68" t="s">
        <v>92</v>
      </c>
      <c r="B19" s="33">
        <f>SUM(B10:B18)</f>
        <v>134667.46</v>
      </c>
      <c r="C19" s="34">
        <f ca="1">B19/F3</f>
        <v>8.3405967322403407E-2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291122.98499999999</v>
      </c>
      <c r="P19" s="73">
        <f t="shared" ref="P19:P32" si="4">O19/$O$18</f>
        <v>0.18948270534712405</v>
      </c>
      <c r="Q19" s="74" t="s">
        <v>97</v>
      </c>
    </row>
    <row r="20" spans="1:17" ht="14.4" x14ac:dyDescent="0.3">
      <c r="B20" s="7"/>
      <c r="C20" s="37"/>
      <c r="E20" s="56">
        <f ca="1">F3</f>
        <v>1614602.22</v>
      </c>
      <c r="F20" s="44">
        <f ca="1">E20-E22</f>
        <v>199599.79000000004</v>
      </c>
      <c r="G20" s="34">
        <f ca="1">(E20-E22)/E22</f>
        <v>0.14105968001765201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271714.88</v>
      </c>
      <c r="P20" s="78">
        <f t="shared" si="4"/>
        <v>0.17685058617226385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0.19269889000000007</v>
      </c>
      <c r="L21" s="11"/>
      <c r="N21" s="27" t="s">
        <v>104</v>
      </c>
      <c r="O21" s="51">
        <f>($B$10+$B$11)*0.25</f>
        <v>27291.864999999998</v>
      </c>
      <c r="P21" s="82">
        <f t="shared" si="4"/>
        <v>1.7763408183549944E-2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442308.11999999994</v>
      </c>
      <c r="C22" s="15">
        <v>46296</v>
      </c>
      <c r="E22" s="56">
        <v>1415002.43</v>
      </c>
      <c r="F22" s="45">
        <f ca="1">((F20/(C2-E21))*365)+E22</f>
        <v>1679925.7876363636</v>
      </c>
      <c r="G22" s="34">
        <f ca="1">(F22-E22)/E22</f>
        <v>0.18722466620524725</v>
      </c>
      <c r="I22" s="7"/>
      <c r="J22" s="81">
        <v>3000000</v>
      </c>
      <c r="K22" s="50">
        <f ca="1">1-($E$20/J22)</f>
        <v>0.46179926000000004</v>
      </c>
      <c r="L22" s="11"/>
      <c r="N22" s="5" t="s">
        <v>108</v>
      </c>
      <c r="O22" s="72">
        <f>($B$22+$B$23)*0.3</f>
        <v>174673.791</v>
      </c>
      <c r="P22" s="73">
        <f t="shared" si="4"/>
        <v>0.11368962320827444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139937.84999999998</v>
      </c>
      <c r="C23" s="15">
        <f>C22</f>
        <v>46296</v>
      </c>
      <c r="E23" s="7"/>
      <c r="G23" s="65"/>
      <c r="I23" s="7"/>
      <c r="J23" s="81">
        <v>4000000</v>
      </c>
      <c r="K23" s="50">
        <f ca="1">1-($E$20/J23)</f>
        <v>0.59634944499999998</v>
      </c>
      <c r="L23" s="11"/>
      <c r="N23" s="13" t="s">
        <v>111</v>
      </c>
      <c r="O23" s="14">
        <f>($B$24+$B$25)*0.3</f>
        <v>163028.92799999999</v>
      </c>
      <c r="P23" s="78">
        <f t="shared" si="4"/>
        <v>0.10611035170335829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415726.48999999993</v>
      </c>
      <c r="C24" s="15">
        <f>C22</f>
        <v>46296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0.67707955600000003</v>
      </c>
      <c r="L24" s="11"/>
      <c r="N24" s="13" t="s">
        <v>113</v>
      </c>
      <c r="O24" s="14">
        <f t="shared" ref="O24:O25" si="5">($B$10+$B$11)*0.25</f>
        <v>27291.864999999998</v>
      </c>
      <c r="P24" s="78">
        <f t="shared" si="4"/>
        <v>1.7763408183549944E-2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127703.27000000006</v>
      </c>
      <c r="C25" s="15">
        <f>C22</f>
        <v>46296</v>
      </c>
      <c r="E25" s="75" t="s">
        <v>34</v>
      </c>
      <c r="F25" s="76">
        <f ca="1">B7</f>
        <v>29454.28</v>
      </c>
      <c r="G25" s="77">
        <f t="shared" ref="G25:G31" ca="1" si="6">F25/SUM($F$25:$F$31)</f>
        <v>1.8013444883856311E-2</v>
      </c>
      <c r="I25" s="7"/>
      <c r="J25" s="84"/>
      <c r="K25" s="25"/>
      <c r="L25" s="11"/>
      <c r="N25" s="27" t="s">
        <v>116</v>
      </c>
      <c r="O25" s="51">
        <f t="shared" si="5"/>
        <v>27291.864999999998</v>
      </c>
      <c r="P25" s="82">
        <f t="shared" si="4"/>
        <v>1.7763408183549944E-2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1125675.73</v>
      </c>
      <c r="C26" s="34">
        <f ca="1">B26/F3</f>
        <v>0.69718455484348341</v>
      </c>
      <c r="E26" s="80" t="s">
        <v>103</v>
      </c>
      <c r="F26" s="30">
        <f>(B11)</f>
        <v>13122.01</v>
      </c>
      <c r="G26" s="20">
        <f t="shared" ca="1" si="6"/>
        <v>8.0250681361218584E-3</v>
      </c>
      <c r="I26" s="7"/>
      <c r="J26" s="49"/>
      <c r="K26" s="25"/>
      <c r="L26" s="11"/>
      <c r="N26" s="5" t="s">
        <v>119</v>
      </c>
      <c r="O26" s="72">
        <f>($B$22+$B$23)*0.2</f>
        <v>116449.194</v>
      </c>
      <c r="P26" s="73">
        <f t="shared" si="4"/>
        <v>7.5793082138849638E-2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96045.45</v>
      </c>
      <c r="G27" s="20">
        <f t="shared" ca="1" si="6"/>
        <v>5.8738812149547605E-2</v>
      </c>
      <c r="I27" s="7"/>
      <c r="J27" s="49"/>
      <c r="K27" s="25"/>
      <c r="L27" s="11"/>
      <c r="N27" s="13" t="s">
        <v>120</v>
      </c>
      <c r="O27" s="14">
        <f>($B$24+$B$25)*0.2</f>
        <v>108685.952</v>
      </c>
      <c r="P27" s="78">
        <f t="shared" si="4"/>
        <v>7.0740234468905538E-2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25500</v>
      </c>
      <c r="G28" s="20">
        <f t="shared" ca="1" si="6"/>
        <v>1.5595113665597526E-2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10916.745999999999</v>
      </c>
      <c r="P28" s="78">
        <f t="shared" si="4"/>
        <v>7.1053632734199785E-3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1125675.73</v>
      </c>
      <c r="G29" s="20">
        <f t="shared" ca="1" si="6"/>
        <v>0.68843297882174392</v>
      </c>
      <c r="H29" s="86"/>
      <c r="I29" s="7"/>
      <c r="J29" s="49"/>
      <c r="K29" s="25"/>
      <c r="L29" s="11"/>
      <c r="N29" s="27" t="s">
        <v>123</v>
      </c>
      <c r="O29" s="51">
        <f t="shared" si="7"/>
        <v>10916.745999999999</v>
      </c>
      <c r="P29" s="82">
        <f t="shared" si="4"/>
        <v>7.1053632734199785E-3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0.16883458418886035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0.17968264406527562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0.17098086239470175</v>
      </c>
      <c r="E31" s="85" t="s">
        <v>118</v>
      </c>
      <c r="F31" s="44">
        <f>B40-F8-F7</f>
        <v>69264</v>
      </c>
      <c r="G31" s="34">
        <f t="shared" ca="1" si="6"/>
        <v>4.2359998154272438E-2</v>
      </c>
      <c r="I31" s="7"/>
      <c r="J31" s="49"/>
      <c r="K31" s="25"/>
      <c r="L31" s="11"/>
      <c r="N31" s="27" t="s">
        <v>127</v>
      </c>
      <c r="O31" s="51">
        <f>($B$10+$B$11)*0.05</f>
        <v>5458.3729999999996</v>
      </c>
      <c r="P31" s="82">
        <f t="shared" si="4"/>
        <v>3.5526816367099892E-3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25500</v>
      </c>
      <c r="P32" s="88">
        <f t="shared" si="4"/>
        <v>1.6597140161748698E-2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590129.73</v>
      </c>
      <c r="P35" s="59">
        <f t="shared" ref="P35:P39" si="8">O35/$O$18</f>
        <v>0.38409669970293786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392286.44899999996</v>
      </c>
      <c r="P36" s="20">
        <f t="shared" si="8"/>
        <v>0.25532679127873265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246968.63799999998</v>
      </c>
      <c r="P37" s="20">
        <f t="shared" si="8"/>
        <v>0.16074404315459512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281524.45299999998</v>
      </c>
      <c r="P38" s="20">
        <f t="shared" si="8"/>
        <v>0.18323532570198564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25500</v>
      </c>
      <c r="P39" s="91">
        <f t="shared" si="8"/>
        <v>1.6597140161748698E-2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4.289849174120422E-2</v>
      </c>
      <c r="E40" s="25"/>
      <c r="F40" s="25"/>
      <c r="G40" s="25"/>
      <c r="N40" s="93" t="s">
        <v>137</v>
      </c>
      <c r="O40" s="94">
        <f t="shared" ref="O40:P40" si="9">SUM(O35:O39)</f>
        <v>1536409.27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7" sqref="M27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67607.805000000008</v>
      </c>
      <c r="K2" s="102">
        <f>J2/D2</f>
        <v>0.42856918726482529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59701.925000000003</v>
      </c>
      <c r="Q2" s="102">
        <f>P2/D2</f>
        <v>0.37845342672189336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30442.640000000029</v>
      </c>
      <c r="W2" s="102">
        <f>V2/D2</f>
        <v>0.19297738601328163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6.1698217275594651E-2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9712.1</v>
      </c>
      <c r="Q4" s="545">
        <f t="shared" ref="Q4:Q12" si="3">P4/$D$2</f>
        <v>6.156547758997219E-2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0.27221663928091855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536.19500000000005</v>
      </c>
      <c r="K5" s="545">
        <f t="shared" ref="K5:K30" si="6">J5/$D$2</f>
        <v>3.3989663673515652E-3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536.19500000000005</v>
      </c>
      <c r="Q5" s="545">
        <f>P5/$D$2</f>
        <v>3.3989663673515652E-3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5743.9199999999992</v>
      </c>
      <c r="K6" s="545">
        <f>J6/$D$2</f>
        <v>3.6410990212064641E-2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7064.4400000000005</v>
      </c>
      <c r="Q6" s="545">
        <f t="shared" si="3"/>
        <v>4.4781831169953268E-2</v>
      </c>
      <c r="S6" s="98" t="s">
        <v>148</v>
      </c>
      <c r="T6" s="103"/>
      <c r="U6" s="100"/>
      <c r="V6" s="104">
        <f>'Budget Breakdown'!T16</f>
        <v>4238.5100000000239</v>
      </c>
      <c r="W6" s="102">
        <f t="shared" si="5"/>
        <v>2.6868122488429326E-2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7.1533124985697541E-2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7350.96</v>
      </c>
      <c r="Q7" s="545">
        <f>P7/$D$2</f>
        <v>4.6598095483446622E-2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-0.10864299534770853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6735.0700000000006</v>
      </c>
      <c r="Q9" s="545">
        <f t="shared" si="3"/>
        <v>4.2693938607705234E-2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1.0812452453170751E-2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9.4922821127822049E-3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7.7827673840969889E-3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5.6884723823800547E-3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1021.6999999999999</v>
      </c>
      <c r="Q16" s="545">
        <f t="shared" si="11"/>
        <v>6.4766063419522636E-3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4.1386636536744265E-2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6.5768615710813091E-2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6.5768615710813091E-2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G38" sqref="G38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153513.85999999999</v>
      </c>
      <c r="F3" s="268">
        <f t="shared" si="0"/>
        <v>-928.87529205335613</v>
      </c>
      <c r="G3" s="269">
        <f>1-((E3/SUM(E3:F3)))</f>
        <v>-6.0875930474499906E-3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164.21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1076.6511883636363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1074.3348436363638</v>
      </c>
      <c r="E6" s="289">
        <f t="shared" ref="E6:E12" si="16">Q6+S6+U6+W6+Y6+AA6+AC6+AE6+I6+K6+M6+O6</f>
        <v>9712.1</v>
      </c>
      <c r="F6" s="289">
        <f t="shared" si="2"/>
        <v>873.81000000000097</v>
      </c>
      <c r="G6" s="269">
        <f t="shared" si="3"/>
        <v>8.2544627717409336E-2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47.84</v>
      </c>
      <c r="AB6" s="278">
        <f t="shared" si="13"/>
        <v>1152.1600000000001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118.62583200000002</v>
      </c>
      <c r="E7" s="289">
        <f t="shared" si="16"/>
        <v>1072.3900000000001</v>
      </c>
      <c r="F7" s="289">
        <f t="shared" si="2"/>
        <v>262.85000000000002</v>
      </c>
      <c r="G7" s="269">
        <f t="shared" si="3"/>
        <v>0.19685599592582614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25</v>
      </c>
      <c r="AB7" s="278">
        <f t="shared" si="13"/>
        <v>125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635.38198690909087</v>
      </c>
      <c r="E8" s="289">
        <f t="shared" si="16"/>
        <v>5743.9199999999992</v>
      </c>
      <c r="F8" s="289">
        <f t="shared" si="2"/>
        <v>-173.59000000000015</v>
      </c>
      <c r="G8" s="269">
        <f t="shared" si="3"/>
        <v>-3.1163324255474967E-2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781.45550836363657</v>
      </c>
      <c r="E9" s="289">
        <f t="shared" si="16"/>
        <v>7064.4400000000005</v>
      </c>
      <c r="F9" s="289">
        <f t="shared" si="2"/>
        <v>457.22999999999996</v>
      </c>
      <c r="G9" s="269">
        <f t="shared" si="3"/>
        <v>6.078836215893535E-2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813.14982981818184</v>
      </c>
      <c r="E10" s="289">
        <f t="shared" si="16"/>
        <v>7350.96</v>
      </c>
      <c r="F10" s="289">
        <f t="shared" si="2"/>
        <v>908.64999999999964</v>
      </c>
      <c r="G10" s="269">
        <f t="shared" si="3"/>
        <v>0.11001124750442215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35</v>
      </c>
      <c r="AB10" s="278">
        <f t="shared" si="13"/>
        <v>865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308.68999200000002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745.02119781818192</v>
      </c>
      <c r="E12" s="289">
        <f t="shared" si="16"/>
        <v>6735.0700000000006</v>
      </c>
      <c r="F12" s="289">
        <f t="shared" si="2"/>
        <v>-670.36</v>
      </c>
      <c r="G12" s="269">
        <f t="shared" si="3"/>
        <v>-0.11053455152843239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1248.2730850909095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17.820589090909095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286.54976290909087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207.014184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188.68032654545456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135.81147272727276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111.46772945454548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99.265437818181809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165.64298400000001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221.23636363636365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199.11272727272728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331.85454545454547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94.438060363636382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113.01859636363636</v>
      </c>
      <c r="E27" s="289">
        <f t="shared" si="18"/>
        <v>1021.6999999999999</v>
      </c>
      <c r="F27" s="289">
        <f t="shared" si="19"/>
        <v>-61.03</v>
      </c>
      <c r="G27" s="269">
        <f t="shared" si="20"/>
        <v>-6.3528579012564146E-2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6.37</v>
      </c>
      <c r="AB27" s="278">
        <f t="shared" si="30"/>
        <v>93.63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953.46235636363656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102.55190400000001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98.424739636363626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67.857617454545462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348.44727272727278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318.58036363636364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24.88909090909091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24.88909090909091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44.800363636363635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398.22545454545457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373.33636363636367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99.556363636363642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84.62290909090909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228.97963636363639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44.800363636363635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44.24727272727273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4750.2566705454547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9109.6639069090925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6179.0884952727283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1365.0770356363639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796.45090909090914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114.21000000000001</v>
      </c>
      <c r="L11" s="211">
        <f t="shared" si="3"/>
        <v>12885.79</v>
      </c>
      <c r="M11" s="212">
        <f t="shared" si="4"/>
        <v>-0.99121461538461542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4238.5099999999993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110171.04000000001</v>
      </c>
      <c r="L16" s="209">
        <f>SUM(L2:L11)</f>
        <v>19828.96</v>
      </c>
      <c r="M16" s="212">
        <f>((K16-SUM(J16))/SUM(J16))</f>
        <v>-0.15253046153846148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4238.5100000000239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6.37</v>
      </c>
      <c r="G29" s="232">
        <f t="shared" si="19"/>
        <v>5193.63</v>
      </c>
      <c r="H29" s="233">
        <f t="shared" si="20"/>
        <v>-0.99877499999999997</v>
      </c>
      <c r="I29" s="198"/>
      <c r="J29" s="234">
        <f>SUM('Proposed Budget'!$D$5:$D$12)</f>
        <v>5800</v>
      </c>
      <c r="K29" s="235">
        <f>SUM('Monthly Breakdown'!AA5:AA12)</f>
        <v>107.84</v>
      </c>
      <c r="L29" s="236">
        <f t="shared" si="21"/>
        <v>5692.16</v>
      </c>
      <c r="M29" s="237">
        <f t="shared" si="22"/>
        <v>-0.98140689655172408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41968.530000000006</v>
      </c>
      <c r="G34" s="230">
        <f>SUM(G20:G29)</f>
        <v>10031.469999999998</v>
      </c>
      <c r="H34" s="233">
        <f>((F34-SUM(E34)))/SUM(E34)</f>
        <v>-0.1929128846153845</v>
      </c>
      <c r="I34" s="198"/>
      <c r="J34" s="234">
        <f>SUM(J20:J29)</f>
        <v>58000</v>
      </c>
      <c r="K34" s="234">
        <f>SUM(K20:K29)</f>
        <v>50202.509999999995</v>
      </c>
      <c r="L34" s="234">
        <f>SUM(L20:L29)</f>
        <v>7797.49</v>
      </c>
      <c r="M34" s="237">
        <f>((K34-SUM(J34))/SUM(J34))</f>
        <v>-0.13443948275862078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90"/>
  <sheetViews>
    <sheetView tabSelected="1" workbookViewId="0">
      <pane ySplit="4" topLeftCell="A5" activePane="bottomLeft" state="frozen"/>
      <selection pane="bottomLeft" activeCell="G15" sqref="G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(SUM(INDIRECT("g5:g5")))+J2+L2+N2+P2-R2+T2-G1693</f>
        <v>6958.839999999992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3</v>
      </c>
      <c r="C5" s="298">
        <v>46297</v>
      </c>
      <c r="D5" s="299" t="s">
        <v>351</v>
      </c>
      <c r="E5" s="522">
        <v>25</v>
      </c>
      <c r="F5" s="522"/>
      <c r="G5" s="333">
        <f t="shared" ref="G5:G44" si="0">G6-E5+F5</f>
        <v>7038.839999999992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2</v>
      </c>
      <c r="C6" s="298">
        <v>46297</v>
      </c>
      <c r="D6" s="299" t="s">
        <v>1080</v>
      </c>
      <c r="E6" s="522">
        <v>30</v>
      </c>
      <c r="F6" s="522"/>
      <c r="G6" s="333">
        <f t="shared" si="0"/>
        <v>7063.839999999992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284</v>
      </c>
      <c r="B7" s="330">
        <v>37</v>
      </c>
      <c r="C7" s="298">
        <v>46297</v>
      </c>
      <c r="D7" s="299" t="s">
        <v>374</v>
      </c>
      <c r="E7" s="522">
        <v>50</v>
      </c>
      <c r="F7" s="522"/>
      <c r="G7" s="333">
        <f t="shared" si="0"/>
        <v>7093.839999999992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22</v>
      </c>
      <c r="C8" s="298">
        <v>46297</v>
      </c>
      <c r="D8" s="299" t="s">
        <v>375</v>
      </c>
      <c r="E8" s="522">
        <v>6.37</v>
      </c>
      <c r="F8" s="522"/>
      <c r="G8" s="333">
        <f t="shared" si="0"/>
        <v>7143.839999999992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46296</v>
      </c>
      <c r="D9" s="299" t="s">
        <v>296</v>
      </c>
      <c r="E9" s="522">
        <v>17.84</v>
      </c>
      <c r="F9" s="522"/>
      <c r="G9" s="333">
        <f t="shared" si="0"/>
        <v>7150.2099999999919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46296</v>
      </c>
      <c r="D10" s="299" t="s">
        <v>360</v>
      </c>
      <c r="E10" s="522">
        <v>35</v>
      </c>
      <c r="F10" s="522"/>
      <c r="G10" s="333">
        <f t="shared" si="0"/>
        <v>7168.049999999992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335</v>
      </c>
      <c r="B11" s="330" t="s">
        <v>335</v>
      </c>
      <c r="C11" s="298">
        <v>46296</v>
      </c>
      <c r="D11" s="299" t="s">
        <v>460</v>
      </c>
      <c r="E11" s="522"/>
      <c r="F11" s="522">
        <v>200</v>
      </c>
      <c r="G11" s="333">
        <f t="shared" si="0"/>
        <v>7203.049999999992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291</v>
      </c>
      <c r="B12" s="330">
        <v>41</v>
      </c>
      <c r="C12" s="298">
        <v>46296</v>
      </c>
      <c r="D12" s="299" t="s">
        <v>1078</v>
      </c>
      <c r="E12" s="522"/>
      <c r="F12" s="522">
        <v>800</v>
      </c>
      <c r="G12" s="333">
        <f t="shared" si="0"/>
        <v>7003.049999999992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291</v>
      </c>
      <c r="B13" s="330">
        <v>39</v>
      </c>
      <c r="C13" s="298">
        <v>46296</v>
      </c>
      <c r="D13" s="299" t="s">
        <v>292</v>
      </c>
      <c r="E13" s="522"/>
      <c r="F13" s="522">
        <v>2765.54</v>
      </c>
      <c r="G13" s="333">
        <f t="shared" si="0"/>
        <v>6203.049999999992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291</v>
      </c>
      <c r="B14" s="330">
        <v>40</v>
      </c>
      <c r="C14" s="298">
        <v>46296</v>
      </c>
      <c r="D14" s="299" t="s">
        <v>316</v>
      </c>
      <c r="E14" s="522"/>
      <c r="F14" s="522">
        <v>837.18</v>
      </c>
      <c r="G14" s="333">
        <f t="shared" si="0"/>
        <v>3437.5099999999916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284</v>
      </c>
      <c r="B15" s="330">
        <v>37</v>
      </c>
      <c r="C15" s="298">
        <v>46295</v>
      </c>
      <c r="D15" s="299" t="s">
        <v>1082</v>
      </c>
      <c r="E15" s="522">
        <v>2768.7</v>
      </c>
      <c r="F15" s="522"/>
      <c r="G15" s="333">
        <f t="shared" si="0"/>
        <v>2600.3299999999917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25</v>
      </c>
      <c r="C16" s="298">
        <v>46295</v>
      </c>
      <c r="D16" s="298" t="s">
        <v>204</v>
      </c>
      <c r="E16" s="331">
        <v>350</v>
      </c>
      <c r="F16" s="522"/>
      <c r="G16" s="333">
        <f t="shared" si="0"/>
        <v>5369.0299999999916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26</v>
      </c>
      <c r="C17" s="298">
        <v>46295</v>
      </c>
      <c r="D17" s="298" t="s">
        <v>205</v>
      </c>
      <c r="E17" s="331">
        <v>320</v>
      </c>
      <c r="F17" s="522"/>
      <c r="G17" s="333">
        <f t="shared" si="0"/>
        <v>5719.0299999999916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27</v>
      </c>
      <c r="C18" s="298">
        <v>46295</v>
      </c>
      <c r="D18" s="298" t="s">
        <v>206</v>
      </c>
      <c r="E18" s="331">
        <v>25</v>
      </c>
      <c r="F18" s="522"/>
      <c r="G18" s="333">
        <f t="shared" si="0"/>
        <v>6039.0299999999916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28</v>
      </c>
      <c r="C19" s="298">
        <v>46295</v>
      </c>
      <c r="D19" s="298" t="s">
        <v>207</v>
      </c>
      <c r="E19" s="331">
        <v>25</v>
      </c>
      <c r="F19" s="522"/>
      <c r="G19" s="333">
        <f t="shared" si="0"/>
        <v>6064.0299999999916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29</v>
      </c>
      <c r="C20" s="298">
        <v>46295</v>
      </c>
      <c r="D20" s="298" t="s">
        <v>208</v>
      </c>
      <c r="E20" s="331">
        <v>45</v>
      </c>
      <c r="F20" s="522"/>
      <c r="G20" s="333">
        <f t="shared" si="0"/>
        <v>6089.0299999999916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30</v>
      </c>
      <c r="C21" s="298">
        <v>46295</v>
      </c>
      <c r="D21" s="298" t="s">
        <v>209</v>
      </c>
      <c r="E21" s="331">
        <v>400</v>
      </c>
      <c r="F21" s="522"/>
      <c r="G21" s="333">
        <f t="shared" si="0"/>
        <v>6134.0299999999916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31</v>
      </c>
      <c r="C22" s="298">
        <v>46295</v>
      </c>
      <c r="D22" s="298" t="s">
        <v>210</v>
      </c>
      <c r="E22" s="331">
        <v>375</v>
      </c>
      <c r="F22" s="522"/>
      <c r="G22" s="333">
        <f t="shared" si="0"/>
        <v>6534.0299999999916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32</v>
      </c>
      <c r="C23" s="298">
        <v>46295</v>
      </c>
      <c r="D23" s="298" t="s">
        <v>211</v>
      </c>
      <c r="E23" s="331">
        <v>100</v>
      </c>
      <c r="F23" s="522"/>
      <c r="G23" s="333">
        <f t="shared" si="0"/>
        <v>6909.0299999999916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33</v>
      </c>
      <c r="C24" s="298">
        <v>46295</v>
      </c>
      <c r="D24" s="298" t="s">
        <v>212</v>
      </c>
      <c r="E24" s="331">
        <v>85</v>
      </c>
      <c r="F24" s="522"/>
      <c r="G24" s="333">
        <f t="shared" si="0"/>
        <v>7009.0299999999916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34</v>
      </c>
      <c r="C25" s="298">
        <v>46295</v>
      </c>
      <c r="D25" s="298" t="s">
        <v>213</v>
      </c>
      <c r="E25" s="331">
        <v>230</v>
      </c>
      <c r="F25" s="522"/>
      <c r="G25" s="333">
        <f t="shared" si="0"/>
        <v>7094.0299999999916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35</v>
      </c>
      <c r="C26" s="298">
        <v>46295</v>
      </c>
      <c r="D26" s="298" t="s">
        <v>214</v>
      </c>
      <c r="E26" s="331">
        <v>45</v>
      </c>
      <c r="F26" s="522"/>
      <c r="G26" s="333">
        <f t="shared" si="0"/>
        <v>7324.0299999999916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46295</v>
      </c>
      <c r="D27" s="298" t="s">
        <v>1081</v>
      </c>
      <c r="E27" s="522">
        <v>19.57</v>
      </c>
      <c r="F27" s="522"/>
      <c r="G27" s="333">
        <f t="shared" si="0"/>
        <v>7369.0299999999916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46295</v>
      </c>
      <c r="D28" s="298" t="s">
        <v>1079</v>
      </c>
      <c r="E28" s="522">
        <v>32.99</v>
      </c>
      <c r="F28" s="522"/>
      <c r="G28" s="333">
        <f t="shared" si="0"/>
        <v>7388.5999999999913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10</v>
      </c>
      <c r="C29" s="298">
        <v>46295</v>
      </c>
      <c r="D29" s="298" t="s">
        <v>176</v>
      </c>
      <c r="E29" s="522">
        <v>17.899999999999999</v>
      </c>
      <c r="F29" s="522"/>
      <c r="G29" s="333">
        <f t="shared" si="0"/>
        <v>7421.5899999999911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46294</v>
      </c>
      <c r="D30" s="298" t="s">
        <v>334</v>
      </c>
      <c r="E30" s="522">
        <v>14.28</v>
      </c>
      <c r="F30" s="522"/>
      <c r="G30" s="333">
        <f t="shared" si="0"/>
        <v>7439.4899999999907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46294</v>
      </c>
      <c r="D31" s="298" t="s">
        <v>300</v>
      </c>
      <c r="E31" s="522">
        <v>34.49</v>
      </c>
      <c r="F31" s="522"/>
      <c r="G31" s="333">
        <f t="shared" si="0"/>
        <v>7453.7699999999904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38</v>
      </c>
      <c r="C32" s="298">
        <v>46294</v>
      </c>
      <c r="D32" s="299" t="s">
        <v>293</v>
      </c>
      <c r="E32" s="522"/>
      <c r="F32" s="522">
        <v>4719.97</v>
      </c>
      <c r="G32" s="333">
        <f t="shared" si="0"/>
        <v>7488.2599999999902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20</v>
      </c>
      <c r="C33" s="298">
        <v>46294</v>
      </c>
      <c r="D33" s="299" t="s">
        <v>193</v>
      </c>
      <c r="E33" s="522">
        <v>600</v>
      </c>
      <c r="F33" s="522"/>
      <c r="G33" s="333">
        <f t="shared" si="0"/>
        <v>2768.28999999999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5</v>
      </c>
      <c r="C34" s="298">
        <v>46293</v>
      </c>
      <c r="D34" s="299" t="s">
        <v>1075</v>
      </c>
      <c r="E34" s="522">
        <v>785</v>
      </c>
      <c r="F34" s="522"/>
      <c r="G34" s="333">
        <f t="shared" si="0"/>
        <v>3368.28999999999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46293</v>
      </c>
      <c r="D35" s="299" t="s">
        <v>310</v>
      </c>
      <c r="E35" s="522">
        <v>47.75</v>
      </c>
      <c r="F35" s="522"/>
      <c r="G35" s="333">
        <f t="shared" si="0"/>
        <v>4153.28999999999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46293</v>
      </c>
      <c r="D36" s="299" t="s">
        <v>296</v>
      </c>
      <c r="E36" s="522">
        <v>91.28</v>
      </c>
      <c r="F36" s="522"/>
      <c r="G36" s="333">
        <f t="shared" si="0"/>
        <v>4201.03999999999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46293</v>
      </c>
      <c r="D37" s="299" t="s">
        <v>296</v>
      </c>
      <c r="E37" s="522">
        <v>3.49</v>
      </c>
      <c r="F37" s="522"/>
      <c r="G37" s="333">
        <f t="shared" si="0"/>
        <v>4292.3199999999897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46293</v>
      </c>
      <c r="D38" s="299" t="s">
        <v>1077</v>
      </c>
      <c r="E38" s="522">
        <v>260.32</v>
      </c>
      <c r="F38" s="522"/>
      <c r="G38" s="333">
        <f t="shared" si="0"/>
        <v>4295.8099999999895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3</v>
      </c>
      <c r="C39" s="298">
        <v>46292</v>
      </c>
      <c r="D39" s="299" t="s">
        <v>983</v>
      </c>
      <c r="E39" s="522">
        <v>9.35</v>
      </c>
      <c r="F39" s="522"/>
      <c r="G39" s="333">
        <f t="shared" si="0"/>
        <v>4556.1299999999892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46291</v>
      </c>
      <c r="D40" s="299" t="s">
        <v>1074</v>
      </c>
      <c r="E40" s="522">
        <v>46.73</v>
      </c>
      <c r="F40" s="522"/>
      <c r="G40" s="333">
        <f t="shared" si="0"/>
        <v>4565.4799999999896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46291</v>
      </c>
      <c r="D41" s="299" t="s">
        <v>429</v>
      </c>
      <c r="E41" s="522">
        <v>102.95</v>
      </c>
      <c r="F41" s="522"/>
      <c r="G41" s="333">
        <f t="shared" si="0"/>
        <v>4612.2099999999891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46291</v>
      </c>
      <c r="D42" s="299" t="s">
        <v>319</v>
      </c>
      <c r="E42" s="522">
        <v>53.4</v>
      </c>
      <c r="F42" s="522"/>
      <c r="G42" s="333">
        <f t="shared" si="0"/>
        <v>4715.1599999999889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46290</v>
      </c>
      <c r="D43" s="299" t="s">
        <v>326</v>
      </c>
      <c r="E43" s="522">
        <v>17.72</v>
      </c>
      <c r="F43" s="522"/>
      <c r="G43" s="333">
        <f t="shared" si="0"/>
        <v>4768.5599999999886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4</v>
      </c>
      <c r="C44" s="298">
        <v>46290</v>
      </c>
      <c r="D44" s="299" t="s">
        <v>296</v>
      </c>
      <c r="E44" s="522">
        <v>42.12</v>
      </c>
      <c r="F44" s="522"/>
      <c r="G44" s="333">
        <f t="shared" si="0"/>
        <v>4786.2799999999888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46290</v>
      </c>
      <c r="D45" s="299" t="s">
        <v>296</v>
      </c>
      <c r="E45" s="522">
        <v>17.84</v>
      </c>
      <c r="F45" s="522"/>
      <c r="G45" s="333">
        <f t="shared" ref="G45:G89" si="1">G46-E45+F45</f>
        <v>4828.3999999999887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12</v>
      </c>
      <c r="C46" s="298">
        <v>46290</v>
      </c>
      <c r="D46" s="299" t="s">
        <v>314</v>
      </c>
      <c r="E46" s="522">
        <v>204.48</v>
      </c>
      <c r="F46" s="522"/>
      <c r="G46" s="333">
        <f t="shared" si="1"/>
        <v>4846.2399999999889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46290</v>
      </c>
      <c r="D47" s="299" t="s">
        <v>1040</v>
      </c>
      <c r="E47" s="522">
        <v>6</v>
      </c>
      <c r="F47" s="522"/>
      <c r="G47" s="333">
        <f t="shared" si="1"/>
        <v>5050.7199999999884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46290</v>
      </c>
      <c r="D48" s="299" t="s">
        <v>371</v>
      </c>
      <c r="E48" s="522">
        <v>18.16</v>
      </c>
      <c r="F48" s="522"/>
      <c r="G48" s="333">
        <f t="shared" si="1"/>
        <v>5056.7199999999884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46290</v>
      </c>
      <c r="D49" s="299" t="s">
        <v>1040</v>
      </c>
      <c r="E49" s="522">
        <v>28.83</v>
      </c>
      <c r="F49" s="522"/>
      <c r="G49" s="333">
        <f t="shared" si="1"/>
        <v>5074.8799999999883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3</v>
      </c>
      <c r="C50" s="298">
        <v>46289</v>
      </c>
      <c r="D50" s="299" t="s">
        <v>1068</v>
      </c>
      <c r="E50" s="522">
        <v>-33.75</v>
      </c>
      <c r="F50" s="522"/>
      <c r="G50" s="333">
        <f t="shared" si="1"/>
        <v>5103.7099999999882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46289</v>
      </c>
      <c r="D51" s="299" t="s">
        <v>358</v>
      </c>
      <c r="E51" s="522">
        <v>18.760000000000002</v>
      </c>
      <c r="F51" s="522"/>
      <c r="G51" s="333">
        <f t="shared" si="1"/>
        <v>5069.9599999999882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46289</v>
      </c>
      <c r="D52" s="299" t="s">
        <v>1071</v>
      </c>
      <c r="E52" s="522">
        <v>40.450000000000003</v>
      </c>
      <c r="F52" s="522"/>
      <c r="G52" s="333">
        <f t="shared" si="1"/>
        <v>5088.7199999999884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46288</v>
      </c>
      <c r="D53" s="299" t="s">
        <v>1069</v>
      </c>
      <c r="E53" s="522">
        <v>25</v>
      </c>
      <c r="F53" s="522"/>
      <c r="G53" s="333">
        <f t="shared" si="1"/>
        <v>5129.1699999999882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46288</v>
      </c>
      <c r="D54" s="299" t="s">
        <v>364</v>
      </c>
      <c r="E54" s="522">
        <v>28.46</v>
      </c>
      <c r="F54" s="522"/>
      <c r="G54" s="333">
        <f t="shared" si="1"/>
        <v>5154.1699999999882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42</v>
      </c>
      <c r="C55" s="298">
        <v>46288</v>
      </c>
      <c r="D55" s="299" t="s">
        <v>200</v>
      </c>
      <c r="E55" s="522">
        <v>59</v>
      </c>
      <c r="F55" s="522"/>
      <c r="G55" s="333">
        <f t="shared" si="1"/>
        <v>5182.6299999999883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43</v>
      </c>
      <c r="C56" s="298">
        <v>46288</v>
      </c>
      <c r="D56" s="299" t="s">
        <v>201</v>
      </c>
      <c r="E56" s="522">
        <v>42.84</v>
      </c>
      <c r="F56" s="522"/>
      <c r="G56" s="333">
        <f t="shared" si="1"/>
        <v>5241.6299999999883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46288</v>
      </c>
      <c r="D57" s="299" t="s">
        <v>1072</v>
      </c>
      <c r="E57" s="522">
        <v>38.25</v>
      </c>
      <c r="F57" s="522"/>
      <c r="G57" s="333">
        <f t="shared" si="1"/>
        <v>5284.4699999999884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46288</v>
      </c>
      <c r="D58" s="299" t="s">
        <v>308</v>
      </c>
      <c r="E58" s="522">
        <v>117.74</v>
      </c>
      <c r="F58" s="522"/>
      <c r="G58" s="333">
        <f t="shared" si="1"/>
        <v>5322.7199999999884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46287</v>
      </c>
      <c r="D59" s="299" t="s">
        <v>1070</v>
      </c>
      <c r="E59" s="522">
        <v>58</v>
      </c>
      <c r="F59" s="522"/>
      <c r="G59" s="333">
        <f t="shared" si="1"/>
        <v>5440.4599999999882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46287</v>
      </c>
      <c r="D60" s="299" t="s">
        <v>1073</v>
      </c>
      <c r="E60" s="522">
        <v>50</v>
      </c>
      <c r="F60" s="522"/>
      <c r="G60" s="333">
        <f t="shared" si="1"/>
        <v>5498.4599999999882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46287</v>
      </c>
      <c r="D61" s="299" t="s">
        <v>427</v>
      </c>
      <c r="E61" s="522">
        <v>-12</v>
      </c>
      <c r="F61" s="522"/>
      <c r="G61" s="333">
        <f t="shared" si="1"/>
        <v>5548.4599999999882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46287</v>
      </c>
      <c r="D62" s="299" t="s">
        <v>306</v>
      </c>
      <c r="E62" s="522">
        <v>58.63</v>
      </c>
      <c r="F62" s="522"/>
      <c r="G62" s="333">
        <f t="shared" si="1"/>
        <v>5536.4599999999882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24</v>
      </c>
      <c r="C63" s="298">
        <v>46287</v>
      </c>
      <c r="D63" s="299" t="s">
        <v>860</v>
      </c>
      <c r="E63" s="522">
        <v>88.17</v>
      </c>
      <c r="F63" s="522"/>
      <c r="G63" s="333">
        <f t="shared" si="1"/>
        <v>5595.0899999999883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46287</v>
      </c>
      <c r="D64" s="299" t="s">
        <v>296</v>
      </c>
      <c r="E64" s="522">
        <v>11.71</v>
      </c>
      <c r="F64" s="522"/>
      <c r="G64" s="333">
        <f t="shared" si="1"/>
        <v>5683.2599999999884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46287</v>
      </c>
      <c r="D65" s="299" t="s">
        <v>296</v>
      </c>
      <c r="E65" s="522">
        <v>46.45</v>
      </c>
      <c r="F65" s="522"/>
      <c r="G65" s="333">
        <f t="shared" si="1"/>
        <v>5694.9699999999884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7</v>
      </c>
      <c r="C66" s="298">
        <v>46287</v>
      </c>
      <c r="D66" s="299" t="s">
        <v>320</v>
      </c>
      <c r="E66" s="522">
        <v>20.75</v>
      </c>
      <c r="F66" s="522"/>
      <c r="G66" s="333">
        <f t="shared" si="1"/>
        <v>5741.4199999999882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46287</v>
      </c>
      <c r="D67" s="299" t="s">
        <v>308</v>
      </c>
      <c r="E67" s="522">
        <v>71.75</v>
      </c>
      <c r="F67" s="522"/>
      <c r="G67" s="333">
        <f t="shared" si="1"/>
        <v>5762.1699999999882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46286</v>
      </c>
      <c r="D68" s="299" t="s">
        <v>300</v>
      </c>
      <c r="E68" s="522">
        <v>16.14</v>
      </c>
      <c r="F68" s="522"/>
      <c r="G68" s="333">
        <f t="shared" si="1"/>
        <v>5833.9199999999882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46286</v>
      </c>
      <c r="D69" s="299" t="s">
        <v>300</v>
      </c>
      <c r="E69" s="522">
        <v>32.97</v>
      </c>
      <c r="F69" s="522"/>
      <c r="G69" s="333">
        <f t="shared" si="1"/>
        <v>5850.0599999999886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46286</v>
      </c>
      <c r="D70" s="299" t="s">
        <v>323</v>
      </c>
      <c r="E70" s="522">
        <v>23.42</v>
      </c>
      <c r="F70" s="522"/>
      <c r="G70" s="333">
        <f t="shared" si="1"/>
        <v>5883.0299999999888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3</v>
      </c>
      <c r="C71" s="298">
        <v>46286</v>
      </c>
      <c r="D71" s="299" t="s">
        <v>310</v>
      </c>
      <c r="E71" s="522">
        <v>5.86</v>
      </c>
      <c r="F71" s="522"/>
      <c r="G71" s="333">
        <f t="shared" si="1"/>
        <v>5906.4499999999889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46286</v>
      </c>
      <c r="D72" s="299" t="s">
        <v>310</v>
      </c>
      <c r="E72" s="522">
        <v>51.5</v>
      </c>
      <c r="F72" s="522"/>
      <c r="G72" s="333">
        <f t="shared" si="1"/>
        <v>5912.3099999999886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46286</v>
      </c>
      <c r="D73" s="299" t="s">
        <v>831</v>
      </c>
      <c r="E73" s="522">
        <v>25</v>
      </c>
      <c r="F73" s="522"/>
      <c r="G73" s="333">
        <f t="shared" si="1"/>
        <v>5963.8099999999886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1</v>
      </c>
      <c r="C74" s="298">
        <v>46285</v>
      </c>
      <c r="D74" s="299" t="s">
        <v>311</v>
      </c>
      <c r="E74" s="522">
        <v>187.63</v>
      </c>
      <c r="F74" s="522"/>
      <c r="G74" s="333">
        <f t="shared" si="1"/>
        <v>5988.8099999999886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46285</v>
      </c>
      <c r="D75" s="299" t="s">
        <v>334</v>
      </c>
      <c r="E75" s="522">
        <v>20.38</v>
      </c>
      <c r="F75" s="522"/>
      <c r="G75" s="333">
        <f t="shared" si="1"/>
        <v>6176.4399999999887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46285</v>
      </c>
      <c r="D76" s="299" t="s">
        <v>358</v>
      </c>
      <c r="E76" s="522">
        <v>10.050000000000001</v>
      </c>
      <c r="F76" s="522"/>
      <c r="G76" s="333">
        <f t="shared" si="1"/>
        <v>6196.8199999999888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46285</v>
      </c>
      <c r="D77" s="299" t="s">
        <v>300</v>
      </c>
      <c r="E77" s="522">
        <v>10.64</v>
      </c>
      <c r="F77" s="522"/>
      <c r="G77" s="333">
        <f t="shared" si="1"/>
        <v>6206.869999999989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46284</v>
      </c>
      <c r="D78" s="299" t="s">
        <v>984</v>
      </c>
      <c r="E78" s="522">
        <v>64.599999999999994</v>
      </c>
      <c r="F78" s="522"/>
      <c r="G78" s="333">
        <f t="shared" si="1"/>
        <v>6217.5099999999893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46284</v>
      </c>
      <c r="D79" s="299" t="s">
        <v>334</v>
      </c>
      <c r="E79" s="522">
        <v>9.1300000000000008</v>
      </c>
      <c r="F79" s="522"/>
      <c r="G79" s="333">
        <f t="shared" si="1"/>
        <v>6282.1099999999897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46284</v>
      </c>
      <c r="D80" s="299" t="s">
        <v>334</v>
      </c>
      <c r="E80" s="522">
        <v>93.73</v>
      </c>
      <c r="F80" s="522"/>
      <c r="G80" s="333">
        <f t="shared" si="1"/>
        <v>6291.2399999999898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22</v>
      </c>
      <c r="C81" s="298">
        <v>46284</v>
      </c>
      <c r="D81" s="299" t="s">
        <v>328</v>
      </c>
      <c r="E81" s="522">
        <v>7.46</v>
      </c>
      <c r="F81" s="522"/>
      <c r="G81" s="333">
        <f t="shared" si="1"/>
        <v>6384.9699999999893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46283</v>
      </c>
      <c r="D82" s="299" t="s">
        <v>1067</v>
      </c>
      <c r="E82" s="522">
        <v>22.66</v>
      </c>
      <c r="F82" s="522"/>
      <c r="G82" s="333">
        <f t="shared" si="1"/>
        <v>6392.4299999999894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46283</v>
      </c>
      <c r="D83" s="299" t="s">
        <v>1066</v>
      </c>
      <c r="E83" s="522">
        <v>20</v>
      </c>
      <c r="F83" s="522"/>
      <c r="G83" s="333">
        <f t="shared" si="1"/>
        <v>6415.0899999999892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46283</v>
      </c>
      <c r="D84" s="299" t="s">
        <v>319</v>
      </c>
      <c r="E84" s="522">
        <v>7.33</v>
      </c>
      <c r="F84" s="522"/>
      <c r="G84" s="333">
        <f t="shared" si="1"/>
        <v>6435.0899999999892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46283</v>
      </c>
      <c r="D85" s="299" t="s">
        <v>930</v>
      </c>
      <c r="E85" s="522">
        <v>13.84</v>
      </c>
      <c r="F85" s="522"/>
      <c r="G85" s="333">
        <f t="shared" si="1"/>
        <v>6442.4199999999892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46283</v>
      </c>
      <c r="D86" s="299" t="s">
        <v>1064</v>
      </c>
      <c r="E86" s="522">
        <v>9</v>
      </c>
      <c r="F86" s="522"/>
      <c r="G86" s="333">
        <f t="shared" si="1"/>
        <v>6456.2599999999893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46283</v>
      </c>
      <c r="D87" s="299" t="s">
        <v>835</v>
      </c>
      <c r="E87" s="522">
        <v>10.64</v>
      </c>
      <c r="F87" s="522"/>
      <c r="G87" s="333">
        <f t="shared" si="1"/>
        <v>6465.2599999999893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46283</v>
      </c>
      <c r="D88" s="299" t="s">
        <v>1065</v>
      </c>
      <c r="E88" s="522">
        <v>37.99</v>
      </c>
      <c r="F88" s="522"/>
      <c r="G88" s="333">
        <f t="shared" si="1"/>
        <v>6475.8999999999896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21</v>
      </c>
      <c r="C89" s="298">
        <v>46282</v>
      </c>
      <c r="D89" s="299" t="s">
        <v>194</v>
      </c>
      <c r="E89" s="522">
        <v>81</v>
      </c>
      <c r="F89" s="522"/>
      <c r="G89" s="333">
        <f t="shared" si="1"/>
        <v>6513.8899999999894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17</v>
      </c>
      <c r="C90" s="298">
        <v>46282</v>
      </c>
      <c r="D90" s="299" t="s">
        <v>188</v>
      </c>
      <c r="E90" s="522">
        <v>42.65</v>
      </c>
      <c r="F90" s="522"/>
      <c r="G90" s="333">
        <f t="shared" ref="G90:G103" si="2">G91-E90+F90</f>
        <v>6594.8899999999894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23</v>
      </c>
      <c r="C91" s="298">
        <v>46282</v>
      </c>
      <c r="D91" s="299" t="s">
        <v>63</v>
      </c>
      <c r="E91" s="522">
        <v>529.46</v>
      </c>
      <c r="F91" s="522"/>
      <c r="G91" s="333">
        <f t="shared" si="2"/>
        <v>6637.539999999989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46282</v>
      </c>
      <c r="D92" s="299" t="s">
        <v>333</v>
      </c>
      <c r="E92" s="522">
        <v>22.35</v>
      </c>
      <c r="F92" s="522"/>
      <c r="G92" s="333">
        <f t="shared" si="2"/>
        <v>7166.9999999999891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46282</v>
      </c>
      <c r="D93" s="299" t="s">
        <v>333</v>
      </c>
      <c r="E93" s="522">
        <v>52.15</v>
      </c>
      <c r="F93" s="522"/>
      <c r="G93" s="333">
        <f t="shared" si="2"/>
        <v>7189.3499999999894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46282</v>
      </c>
      <c r="D94" s="299" t="s">
        <v>334</v>
      </c>
      <c r="E94" s="522">
        <v>5.33</v>
      </c>
      <c r="F94" s="522"/>
      <c r="G94" s="333">
        <f t="shared" si="2"/>
        <v>7241.4999999999891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46282</v>
      </c>
      <c r="D95" s="299" t="s">
        <v>358</v>
      </c>
      <c r="E95" s="522">
        <v>18.03</v>
      </c>
      <c r="F95" s="522"/>
      <c r="G95" s="333">
        <f t="shared" si="2"/>
        <v>7246.829999999989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39</v>
      </c>
      <c r="C96" s="298">
        <v>46281</v>
      </c>
      <c r="D96" s="299" t="s">
        <v>292</v>
      </c>
      <c r="E96" s="522"/>
      <c r="F96" s="522">
        <v>2765.54</v>
      </c>
      <c r="G96" s="333">
        <f t="shared" si="2"/>
        <v>7264.8599999999888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11</v>
      </c>
      <c r="C97" s="298">
        <v>46281</v>
      </c>
      <c r="D97" s="299" t="s">
        <v>178</v>
      </c>
      <c r="E97" s="522">
        <v>256.83999999999997</v>
      </c>
      <c r="F97" s="522"/>
      <c r="G97" s="333">
        <f t="shared" si="2"/>
        <v>4499.3199999999888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5</v>
      </c>
      <c r="C98" s="298">
        <v>46281</v>
      </c>
      <c r="D98" s="299" t="s">
        <v>429</v>
      </c>
      <c r="E98" s="522">
        <v>102.95</v>
      </c>
      <c r="F98" s="522"/>
      <c r="G98" s="333">
        <f t="shared" si="2"/>
        <v>4756.1599999999889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38</v>
      </c>
      <c r="C99" s="298">
        <v>46280</v>
      </c>
      <c r="D99" s="299" t="s">
        <v>293</v>
      </c>
      <c r="E99" s="522"/>
      <c r="F99" s="522">
        <v>4729.34</v>
      </c>
      <c r="G99" s="333">
        <f t="shared" si="2"/>
        <v>4859.1099999999888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46280</v>
      </c>
      <c r="D100" s="299" t="s">
        <v>998</v>
      </c>
      <c r="E100" s="522">
        <v>10.64</v>
      </c>
      <c r="F100" s="522"/>
      <c r="G100" s="333">
        <f t="shared" si="2"/>
        <v>129.76999999998878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46280</v>
      </c>
      <c r="D101" s="299" t="s">
        <v>319</v>
      </c>
      <c r="E101" s="522">
        <v>3.18</v>
      </c>
      <c r="F101" s="522"/>
      <c r="G101" s="333">
        <f t="shared" si="2"/>
        <v>140.4099999999888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22</v>
      </c>
      <c r="C102" s="298">
        <v>46280</v>
      </c>
      <c r="D102" s="299" t="s">
        <v>1063</v>
      </c>
      <c r="E102" s="522">
        <v>12.78</v>
      </c>
      <c r="F102" s="522"/>
      <c r="G102" s="333">
        <f t="shared" si="2"/>
        <v>143.58999999998881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46279</v>
      </c>
      <c r="D103" s="299" t="s">
        <v>295</v>
      </c>
      <c r="E103" s="522">
        <v>39.200000000000003</v>
      </c>
      <c r="F103" s="522"/>
      <c r="G103" s="333">
        <f t="shared" si="2"/>
        <v>156.36999999998881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46279</v>
      </c>
      <c r="D104" s="299" t="s">
        <v>301</v>
      </c>
      <c r="E104" s="522">
        <v>18.850000000000001</v>
      </c>
      <c r="F104" s="522"/>
      <c r="G104" s="333">
        <f t="shared" ref="G104:G132" si="3">G105-E104+F104</f>
        <v>195.56999999998882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19</v>
      </c>
      <c r="C105" s="298">
        <v>46279</v>
      </c>
      <c r="D105" s="299" t="s">
        <v>191</v>
      </c>
      <c r="E105" s="522">
        <v>200</v>
      </c>
      <c r="F105" s="522"/>
      <c r="G105" s="333">
        <f t="shared" si="3"/>
        <v>214.41999999998882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46278</v>
      </c>
      <c r="D106" s="299" t="s">
        <v>353</v>
      </c>
      <c r="E106" s="522">
        <v>20.98</v>
      </c>
      <c r="F106" s="522"/>
      <c r="G106" s="333">
        <f t="shared" si="3"/>
        <v>414.41999999998882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22</v>
      </c>
      <c r="C107" s="298">
        <v>46278</v>
      </c>
      <c r="D107" s="299" t="s">
        <v>1061</v>
      </c>
      <c r="E107" s="522">
        <v>19.14</v>
      </c>
      <c r="F107" s="522"/>
      <c r="G107" s="333">
        <f t="shared" si="3"/>
        <v>435.39999999998884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46278</v>
      </c>
      <c r="D108" s="299" t="s">
        <v>1062</v>
      </c>
      <c r="E108" s="522">
        <v>142.21</v>
      </c>
      <c r="F108" s="522"/>
      <c r="G108" s="333">
        <f t="shared" si="3"/>
        <v>454.53999999998882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46277</v>
      </c>
      <c r="D109" s="299" t="s">
        <v>1058</v>
      </c>
      <c r="E109" s="522">
        <v>10.44</v>
      </c>
      <c r="F109" s="522"/>
      <c r="G109" s="333">
        <f t="shared" si="3"/>
        <v>596.74999999998886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46277</v>
      </c>
      <c r="D110" s="299" t="s">
        <v>1059</v>
      </c>
      <c r="E110" s="522">
        <v>23.4</v>
      </c>
      <c r="F110" s="522"/>
      <c r="G110" s="333">
        <f t="shared" si="3"/>
        <v>607.18999999998891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46277</v>
      </c>
      <c r="D111" s="299" t="s">
        <v>983</v>
      </c>
      <c r="E111" s="522">
        <v>3.82</v>
      </c>
      <c r="F111" s="522"/>
      <c r="G111" s="333">
        <f t="shared" si="3"/>
        <v>630.58999999998889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5</v>
      </c>
      <c r="C112" s="298">
        <v>46276</v>
      </c>
      <c r="D112" s="299" t="s">
        <v>484</v>
      </c>
      <c r="E112" s="522">
        <v>59.07</v>
      </c>
      <c r="F112" s="522"/>
      <c r="G112" s="333">
        <f t="shared" si="3"/>
        <v>634.40999999998894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46276</v>
      </c>
      <c r="D113" s="299" t="s">
        <v>1060</v>
      </c>
      <c r="E113" s="522">
        <v>63.86</v>
      </c>
      <c r="F113" s="522"/>
      <c r="G113" s="333">
        <f t="shared" si="3"/>
        <v>693.47999999998899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46276</v>
      </c>
      <c r="D114" s="299" t="s">
        <v>461</v>
      </c>
      <c r="E114" s="522">
        <v>19.98</v>
      </c>
      <c r="F114" s="522"/>
      <c r="G114" s="333">
        <f t="shared" si="3"/>
        <v>757.339999999989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22</v>
      </c>
      <c r="C115" s="298">
        <v>46276</v>
      </c>
      <c r="D115" s="299" t="s">
        <v>352</v>
      </c>
      <c r="E115" s="522">
        <v>21.29</v>
      </c>
      <c r="F115" s="522"/>
      <c r="G115" s="333">
        <f t="shared" si="3"/>
        <v>777.31999999998902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46276</v>
      </c>
      <c r="D116" s="299" t="s">
        <v>358</v>
      </c>
      <c r="E116" s="522">
        <v>16.98</v>
      </c>
      <c r="F116" s="522"/>
      <c r="G116" s="333">
        <f t="shared" si="3"/>
        <v>798.60999999998899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46276</v>
      </c>
      <c r="D117" s="299" t="s">
        <v>306</v>
      </c>
      <c r="E117" s="522">
        <v>14.99</v>
      </c>
      <c r="F117" s="522"/>
      <c r="G117" s="333">
        <f t="shared" si="3"/>
        <v>815.589999999989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46276</v>
      </c>
      <c r="D118" s="299" t="s">
        <v>306</v>
      </c>
      <c r="E118" s="522">
        <v>140.31</v>
      </c>
      <c r="F118" s="522"/>
      <c r="G118" s="333">
        <f t="shared" si="3"/>
        <v>830.57999999998901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46276</v>
      </c>
      <c r="D119" s="299" t="s">
        <v>412</v>
      </c>
      <c r="E119" s="522">
        <v>-3.4</v>
      </c>
      <c r="F119" s="522"/>
      <c r="G119" s="333">
        <f t="shared" si="3"/>
        <v>970.88999999998896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46276</v>
      </c>
      <c r="D120" s="299" t="s">
        <v>907</v>
      </c>
      <c r="E120" s="522">
        <v>-0.06</v>
      </c>
      <c r="F120" s="522"/>
      <c r="G120" s="333">
        <f t="shared" si="3"/>
        <v>967.48999999998898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46276</v>
      </c>
      <c r="D121" s="299" t="s">
        <v>1030</v>
      </c>
      <c r="E121" s="522">
        <v>25</v>
      </c>
      <c r="F121" s="522"/>
      <c r="G121" s="333">
        <f t="shared" si="3"/>
        <v>967.42999999998904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335</v>
      </c>
      <c r="B122" s="330" t="s">
        <v>335</v>
      </c>
      <c r="C122" s="298">
        <v>46276</v>
      </c>
      <c r="D122" s="299" t="s">
        <v>336</v>
      </c>
      <c r="E122" s="522">
        <v>62.37</v>
      </c>
      <c r="F122" s="522"/>
      <c r="G122" s="333">
        <f t="shared" si="3"/>
        <v>992.42999999998904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15</v>
      </c>
      <c r="C123" s="298">
        <v>46276</v>
      </c>
      <c r="D123" s="299" t="s">
        <v>185</v>
      </c>
      <c r="E123" s="522">
        <v>63.69</v>
      </c>
      <c r="F123" s="522"/>
      <c r="G123" s="333">
        <f t="shared" si="3"/>
        <v>1054.799999999989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46275</v>
      </c>
      <c r="D124" s="299" t="s">
        <v>358</v>
      </c>
      <c r="E124" s="522">
        <v>6.28</v>
      </c>
      <c r="F124" s="522"/>
      <c r="G124" s="333">
        <f t="shared" si="3"/>
        <v>1118.4899999999891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46275</v>
      </c>
      <c r="D125" s="299" t="s">
        <v>386</v>
      </c>
      <c r="E125" s="522">
        <v>15.75</v>
      </c>
      <c r="F125" s="522"/>
      <c r="G125" s="333">
        <f t="shared" si="3"/>
        <v>1124.7699999999891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46275</v>
      </c>
      <c r="D126" s="299" t="s">
        <v>318</v>
      </c>
      <c r="E126" s="522">
        <v>20.440000000000001</v>
      </c>
      <c r="F126" s="522"/>
      <c r="G126" s="333">
        <f t="shared" si="3"/>
        <v>1140.5199999999891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46275</v>
      </c>
      <c r="D127" s="299" t="s">
        <v>329</v>
      </c>
      <c r="E127" s="522">
        <v>28.67</v>
      </c>
      <c r="F127" s="522"/>
      <c r="G127" s="333">
        <f t="shared" si="3"/>
        <v>1160.9599999999891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46275</v>
      </c>
      <c r="D128" s="299" t="s">
        <v>1048</v>
      </c>
      <c r="E128" s="522">
        <v>100</v>
      </c>
      <c r="F128" s="522"/>
      <c r="G128" s="333">
        <f t="shared" si="3"/>
        <v>1189.6299999999892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46275</v>
      </c>
      <c r="D129" s="299" t="s">
        <v>1048</v>
      </c>
      <c r="E129" s="522">
        <v>100</v>
      </c>
      <c r="F129" s="522"/>
      <c r="G129" s="333">
        <f t="shared" si="3"/>
        <v>1289.6299999999892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46275</v>
      </c>
      <c r="D130" s="299" t="s">
        <v>429</v>
      </c>
      <c r="E130" s="522">
        <v>103.4</v>
      </c>
      <c r="F130" s="522"/>
      <c r="G130" s="333">
        <f t="shared" si="3"/>
        <v>1389.6299999999892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46274</v>
      </c>
      <c r="D131" s="299" t="s">
        <v>1049</v>
      </c>
      <c r="E131" s="522">
        <v>50</v>
      </c>
      <c r="F131" s="522"/>
      <c r="G131" s="333">
        <f t="shared" si="3"/>
        <v>1493.0299999999893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46274</v>
      </c>
      <c r="D132" s="299" t="s">
        <v>854</v>
      </c>
      <c r="E132" s="522">
        <v>10.68</v>
      </c>
      <c r="F132" s="522"/>
      <c r="G132" s="333">
        <f t="shared" si="3"/>
        <v>1543.0299999999893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46274</v>
      </c>
      <c r="D133" s="299" t="s">
        <v>1050</v>
      </c>
      <c r="E133" s="522">
        <v>31.5</v>
      </c>
      <c r="F133" s="522"/>
      <c r="G133" s="333">
        <f t="shared" ref="G133:G135" si="4">G134-E133+F133</f>
        <v>1553.7099999999893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22</v>
      </c>
      <c r="C134" s="298">
        <v>46274</v>
      </c>
      <c r="D134" s="299" t="s">
        <v>979</v>
      </c>
      <c r="E134" s="522">
        <v>5.31</v>
      </c>
      <c r="F134" s="522"/>
      <c r="G134" s="333">
        <f t="shared" si="4"/>
        <v>1585.2099999999893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46273</v>
      </c>
      <c r="D135" s="299" t="s">
        <v>1055</v>
      </c>
      <c r="E135" s="522">
        <v>10</v>
      </c>
      <c r="F135" s="522"/>
      <c r="G135" s="333">
        <f t="shared" si="4"/>
        <v>1590.5199999999893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335</v>
      </c>
      <c r="B136" s="330" t="s">
        <v>335</v>
      </c>
      <c r="C136" s="298">
        <v>46273</v>
      </c>
      <c r="D136" s="299" t="s">
        <v>182</v>
      </c>
      <c r="E136" s="522">
        <v>77.400000000000006</v>
      </c>
      <c r="F136" s="522"/>
      <c r="G136" s="333">
        <f t="shared" ref="G136:G157" si="5">G137-E136+F136</f>
        <v>1600.5199999999893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9</v>
      </c>
      <c r="C137" s="298">
        <v>46273</v>
      </c>
      <c r="D137" s="299" t="s">
        <v>58</v>
      </c>
      <c r="E137" s="522">
        <v>1231.68</v>
      </c>
      <c r="F137" s="522"/>
      <c r="G137" s="333">
        <f t="shared" si="5"/>
        <v>1677.9199999999894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46273</v>
      </c>
      <c r="D138" s="299" t="s">
        <v>319</v>
      </c>
      <c r="E138" s="522">
        <v>9.5</v>
      </c>
      <c r="F138" s="522"/>
      <c r="G138" s="333">
        <f t="shared" si="5"/>
        <v>2909.5999999999894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46273</v>
      </c>
      <c r="D139" s="299" t="s">
        <v>1051</v>
      </c>
      <c r="E139" s="522">
        <v>19.16</v>
      </c>
      <c r="F139" s="522"/>
      <c r="G139" s="333">
        <f t="shared" si="5"/>
        <v>2919.0999999999894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46273</v>
      </c>
      <c r="D140" s="299" t="s">
        <v>1051</v>
      </c>
      <c r="E140" s="522">
        <v>10</v>
      </c>
      <c r="F140" s="522"/>
      <c r="G140" s="333">
        <f t="shared" si="5"/>
        <v>2938.2599999999893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46273</v>
      </c>
      <c r="D141" s="299" t="s">
        <v>300</v>
      </c>
      <c r="E141" s="522">
        <v>31.94</v>
      </c>
      <c r="F141" s="522"/>
      <c r="G141" s="333">
        <f t="shared" si="5"/>
        <v>2948.2599999999893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46273</v>
      </c>
      <c r="D142" s="299" t="s">
        <v>1003</v>
      </c>
      <c r="E142" s="522">
        <v>50</v>
      </c>
      <c r="F142" s="522"/>
      <c r="G142" s="333">
        <f t="shared" si="5"/>
        <v>2980.1999999999894</v>
      </c>
      <c r="H142" s="334" t="s">
        <v>298</v>
      </c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46273</v>
      </c>
      <c r="D143" s="299" t="s">
        <v>1039</v>
      </c>
      <c r="E143" s="522">
        <v>110</v>
      </c>
      <c r="F143" s="522"/>
      <c r="G143" s="333">
        <f t="shared" si="5"/>
        <v>3030.1999999999894</v>
      </c>
      <c r="H143" s="334" t="s">
        <v>298</v>
      </c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46272</v>
      </c>
      <c r="D144" s="299" t="s">
        <v>529</v>
      </c>
      <c r="E144" s="522"/>
      <c r="F144" s="522">
        <v>600</v>
      </c>
      <c r="G144" s="333">
        <f t="shared" si="5"/>
        <v>3140.1999999999894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46272</v>
      </c>
      <c r="D145" s="299" t="s">
        <v>529</v>
      </c>
      <c r="E145" s="522">
        <v>600</v>
      </c>
      <c r="F145" s="522"/>
      <c r="G145" s="333">
        <f t="shared" si="5"/>
        <v>2540.1999999999894</v>
      </c>
      <c r="H145" s="334" t="s">
        <v>298</v>
      </c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46272</v>
      </c>
      <c r="D146" s="299" t="s">
        <v>1053</v>
      </c>
      <c r="E146" s="522">
        <v>109.55</v>
      </c>
      <c r="F146" s="522"/>
      <c r="G146" s="333">
        <f t="shared" si="5"/>
        <v>3140.1999999999894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46272</v>
      </c>
      <c r="D147" s="299" t="s">
        <v>1054</v>
      </c>
      <c r="E147" s="522">
        <v>22.36</v>
      </c>
      <c r="F147" s="522"/>
      <c r="G147" s="333">
        <f t="shared" si="5"/>
        <v>3249.7499999999895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46272</v>
      </c>
      <c r="D148" s="299" t="s">
        <v>1052</v>
      </c>
      <c r="E148" s="522">
        <v>143.72</v>
      </c>
      <c r="F148" s="522"/>
      <c r="G148" s="333">
        <f t="shared" si="5"/>
        <v>3272.1099999999897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46272</v>
      </c>
      <c r="D149" s="299" t="s">
        <v>295</v>
      </c>
      <c r="E149" s="522">
        <v>291.70999999999998</v>
      </c>
      <c r="F149" s="522"/>
      <c r="G149" s="333">
        <f t="shared" si="5"/>
        <v>3415.8299999999895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46272</v>
      </c>
      <c r="D150" s="299" t="s">
        <v>295</v>
      </c>
      <c r="E150" s="522">
        <v>6.36</v>
      </c>
      <c r="F150" s="522"/>
      <c r="G150" s="333">
        <f t="shared" si="5"/>
        <v>3707.5399999999895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46272</v>
      </c>
      <c r="D151" s="299" t="s">
        <v>368</v>
      </c>
      <c r="E151" s="522">
        <v>25.54</v>
      </c>
      <c r="F151" s="522"/>
      <c r="G151" s="333">
        <f t="shared" si="5"/>
        <v>3713.8999999999896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14</v>
      </c>
      <c r="C152" s="298">
        <v>46271</v>
      </c>
      <c r="D152" s="299" t="s">
        <v>958</v>
      </c>
      <c r="E152" s="522">
        <v>66.67</v>
      </c>
      <c r="F152" s="522"/>
      <c r="G152" s="333">
        <f t="shared" si="5"/>
        <v>3739.4399999999896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22</v>
      </c>
      <c r="C153" s="298">
        <v>46271</v>
      </c>
      <c r="D153" s="299" t="s">
        <v>998</v>
      </c>
      <c r="E153" s="522">
        <v>10.64</v>
      </c>
      <c r="F153" s="522"/>
      <c r="G153" s="333">
        <f t="shared" si="5"/>
        <v>3806.1099999999897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7</v>
      </c>
      <c r="C154" s="298">
        <v>46271</v>
      </c>
      <c r="D154" s="299" t="s">
        <v>482</v>
      </c>
      <c r="E154" s="522">
        <v>160.91999999999999</v>
      </c>
      <c r="F154" s="522"/>
      <c r="G154" s="333">
        <f t="shared" si="5"/>
        <v>3816.7499999999895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46270</v>
      </c>
      <c r="D155" s="299" t="s">
        <v>1043</v>
      </c>
      <c r="E155" s="522">
        <v>210.86</v>
      </c>
      <c r="F155" s="522"/>
      <c r="G155" s="333">
        <f t="shared" si="5"/>
        <v>3977.6699999999896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46270</v>
      </c>
      <c r="D156" s="299" t="s">
        <v>319</v>
      </c>
      <c r="E156" s="522">
        <v>23.41</v>
      </c>
      <c r="F156" s="522"/>
      <c r="G156" s="333">
        <f t="shared" si="5"/>
        <v>4188.5299999999897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46270</v>
      </c>
      <c r="D157" s="299" t="s">
        <v>880</v>
      </c>
      <c r="E157" s="522">
        <v>24.47</v>
      </c>
      <c r="F157" s="522"/>
      <c r="G157" s="333">
        <f t="shared" si="5"/>
        <v>4211.9399999999896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46270</v>
      </c>
      <c r="D158" s="299" t="s">
        <v>983</v>
      </c>
      <c r="E158" s="522">
        <v>25</v>
      </c>
      <c r="F158" s="522"/>
      <c r="G158" s="333">
        <f t="shared" ref="G158:G181" si="6">G159-E158+F158</f>
        <v>4236.4099999999899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17</v>
      </c>
      <c r="C159" s="298">
        <v>46269</v>
      </c>
      <c r="D159" s="299" t="s">
        <v>370</v>
      </c>
      <c r="E159" s="522">
        <v>99</v>
      </c>
      <c r="F159" s="522"/>
      <c r="G159" s="333">
        <f t="shared" si="6"/>
        <v>4261.4099999999899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46269</v>
      </c>
      <c r="D160" s="299" t="s">
        <v>1044</v>
      </c>
      <c r="E160" s="522">
        <v>28.18</v>
      </c>
      <c r="F160" s="522"/>
      <c r="G160" s="333">
        <f t="shared" si="6"/>
        <v>4360.4099999999899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46269</v>
      </c>
      <c r="D161" s="299" t="s">
        <v>358</v>
      </c>
      <c r="E161" s="522">
        <v>10.95</v>
      </c>
      <c r="F161" s="522"/>
      <c r="G161" s="333">
        <f t="shared" si="6"/>
        <v>4388.5899999999901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14</v>
      </c>
      <c r="C162" s="298">
        <v>46269</v>
      </c>
      <c r="D162" s="299" t="s">
        <v>367</v>
      </c>
      <c r="E162" s="522">
        <v>70.25</v>
      </c>
      <c r="F162" s="522"/>
      <c r="G162" s="333">
        <f t="shared" si="6"/>
        <v>4399.53999999999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46269</v>
      </c>
      <c r="D163" s="299" t="s">
        <v>1056</v>
      </c>
      <c r="E163" s="522">
        <v>150</v>
      </c>
      <c r="F163" s="522"/>
      <c r="G163" s="333">
        <f t="shared" si="6"/>
        <v>4469.78999999999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13</v>
      </c>
      <c r="C164" s="298">
        <v>46269</v>
      </c>
      <c r="D164" s="299" t="s">
        <v>182</v>
      </c>
      <c r="E164" s="522">
        <v>344.23</v>
      </c>
      <c r="F164" s="522"/>
      <c r="G164" s="333">
        <f t="shared" si="6"/>
        <v>4619.78999999999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46268</v>
      </c>
      <c r="D165" s="299" t="s">
        <v>1045</v>
      </c>
      <c r="E165" s="522">
        <v>52.63</v>
      </c>
      <c r="F165" s="522"/>
      <c r="G165" s="333">
        <f t="shared" si="6"/>
        <v>4964.0199999999895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46268</v>
      </c>
      <c r="D166" s="299" t="s">
        <v>1045</v>
      </c>
      <c r="E166" s="522">
        <v>16.88</v>
      </c>
      <c r="F166" s="522"/>
      <c r="G166" s="333">
        <f t="shared" si="6"/>
        <v>5016.6499999999896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7</v>
      </c>
      <c r="C167" s="298">
        <v>46268</v>
      </c>
      <c r="D167" s="299" t="s">
        <v>1046</v>
      </c>
      <c r="E167" s="522">
        <v>70.41</v>
      </c>
      <c r="F167" s="522"/>
      <c r="G167" s="333">
        <f t="shared" si="6"/>
        <v>5033.5299999999897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46268</v>
      </c>
      <c r="D168" s="299" t="s">
        <v>1047</v>
      </c>
      <c r="E168" s="522">
        <v>5</v>
      </c>
      <c r="F168" s="522"/>
      <c r="G168" s="333">
        <f t="shared" si="6"/>
        <v>5103.9399999999896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46268</v>
      </c>
      <c r="D169" s="299" t="s">
        <v>310</v>
      </c>
      <c r="E169" s="522">
        <v>37.92</v>
      </c>
      <c r="F169" s="522"/>
      <c r="G169" s="333">
        <f t="shared" si="6"/>
        <v>5108.9399999999896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46268</v>
      </c>
      <c r="D170" s="299" t="s">
        <v>310</v>
      </c>
      <c r="E170" s="522">
        <v>7.57</v>
      </c>
      <c r="F170" s="522"/>
      <c r="G170" s="333">
        <f t="shared" si="6"/>
        <v>5146.8599999999897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46268</v>
      </c>
      <c r="D171" s="299" t="s">
        <v>404</v>
      </c>
      <c r="E171" s="522">
        <v>24.85</v>
      </c>
      <c r="F171" s="522"/>
      <c r="G171" s="333">
        <f t="shared" si="6"/>
        <v>5154.4299999999894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46268</v>
      </c>
      <c r="D172" s="299" t="s">
        <v>340</v>
      </c>
      <c r="E172" s="522">
        <v>97.55</v>
      </c>
      <c r="F172" s="522"/>
      <c r="G172" s="333">
        <f t="shared" si="6"/>
        <v>5179.2799999999897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46268</v>
      </c>
      <c r="D173" s="299" t="s">
        <v>953</v>
      </c>
      <c r="E173" s="522">
        <v>12.77</v>
      </c>
      <c r="F173" s="522"/>
      <c r="G173" s="333">
        <f t="shared" si="6"/>
        <v>5276.8299999999899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46267</v>
      </c>
      <c r="D174" s="299" t="s">
        <v>319</v>
      </c>
      <c r="E174" s="522">
        <v>8.86</v>
      </c>
      <c r="F174" s="522"/>
      <c r="G174" s="333">
        <f t="shared" si="6"/>
        <v>5289.5999999999904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46267</v>
      </c>
      <c r="D175" s="299" t="s">
        <v>332</v>
      </c>
      <c r="E175" s="522">
        <v>20.98</v>
      </c>
      <c r="F175" s="522"/>
      <c r="G175" s="333">
        <f t="shared" si="6"/>
        <v>5298.45999999999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46267</v>
      </c>
      <c r="D176" s="299" t="s">
        <v>1042</v>
      </c>
      <c r="E176" s="522">
        <v>-300</v>
      </c>
      <c r="F176" s="522"/>
      <c r="G176" s="333">
        <f t="shared" si="6"/>
        <v>5319.4399999999896</v>
      </c>
      <c r="H176" s="334" t="s">
        <v>298</v>
      </c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5</v>
      </c>
      <c r="C177" s="298">
        <v>46267</v>
      </c>
      <c r="D177" s="299" t="s">
        <v>1038</v>
      </c>
      <c r="E177" s="522">
        <v>50</v>
      </c>
      <c r="F177" s="522"/>
      <c r="G177" s="333">
        <f t="shared" si="6"/>
        <v>5019.4399999999896</v>
      </c>
      <c r="H177" s="334" t="s">
        <v>298</v>
      </c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46267</v>
      </c>
      <c r="D178" s="299" t="s">
        <v>1041</v>
      </c>
      <c r="E178" s="522">
        <v>25</v>
      </c>
      <c r="F178" s="522"/>
      <c r="G178" s="333">
        <f t="shared" si="6"/>
        <v>5069.4399999999896</v>
      </c>
      <c r="H178" s="334" t="s">
        <v>298</v>
      </c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46267</v>
      </c>
      <c r="D179" s="299" t="s">
        <v>1039</v>
      </c>
      <c r="E179" s="522">
        <v>30</v>
      </c>
      <c r="F179" s="522"/>
      <c r="G179" s="333">
        <f t="shared" si="6"/>
        <v>5094.4399999999896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46267</v>
      </c>
      <c r="D180" s="299" t="s">
        <v>386</v>
      </c>
      <c r="E180" s="522">
        <v>15</v>
      </c>
      <c r="F180" s="522"/>
      <c r="G180" s="333">
        <f t="shared" si="6"/>
        <v>5124.4399999999896</v>
      </c>
      <c r="H180" s="334" t="s">
        <v>298</v>
      </c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46267</v>
      </c>
      <c r="D181" s="299" t="s">
        <v>1040</v>
      </c>
      <c r="E181" s="522">
        <v>15</v>
      </c>
      <c r="F181" s="522"/>
      <c r="G181" s="333">
        <f t="shared" si="6"/>
        <v>5139.4399999999896</v>
      </c>
      <c r="H181" s="334" t="s">
        <v>298</v>
      </c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39</v>
      </c>
      <c r="C182" s="298">
        <v>46267</v>
      </c>
      <c r="D182" s="299" t="s">
        <v>292</v>
      </c>
      <c r="E182" s="522"/>
      <c r="F182" s="522">
        <v>2763.79</v>
      </c>
      <c r="G182" s="333">
        <f t="shared" ref="G182:G223" si="7">G183-E182+F182</f>
        <v>5154.4399999999896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284</v>
      </c>
      <c r="B183" s="330">
        <v>36</v>
      </c>
      <c r="C183" s="298">
        <v>46267</v>
      </c>
      <c r="D183" s="299" t="s">
        <v>374</v>
      </c>
      <c r="E183" s="522">
        <v>50</v>
      </c>
      <c r="F183" s="522"/>
      <c r="G183" s="333">
        <f t="shared" si="7"/>
        <v>2390.6499999999901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22</v>
      </c>
      <c r="C184" s="298">
        <v>46267</v>
      </c>
      <c r="D184" s="299" t="s">
        <v>375</v>
      </c>
      <c r="E184" s="522">
        <v>6.37</v>
      </c>
      <c r="F184" s="522"/>
      <c r="G184" s="333">
        <f t="shared" si="7"/>
        <v>2440.6499999999901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46266</v>
      </c>
      <c r="D185" s="299" t="s">
        <v>304</v>
      </c>
      <c r="E185" s="522">
        <v>56.8</v>
      </c>
      <c r="F185" s="522"/>
      <c r="G185" s="333">
        <f t="shared" si="7"/>
        <v>2447.01999999999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5</v>
      </c>
      <c r="C186" s="298">
        <v>46266</v>
      </c>
      <c r="D186" s="299" t="s">
        <v>1035</v>
      </c>
      <c r="E186" s="522">
        <v>236.28</v>
      </c>
      <c r="F186" s="522"/>
      <c r="G186" s="333">
        <f t="shared" si="7"/>
        <v>2503.8199999999902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284</v>
      </c>
      <c r="B187" s="330">
        <v>37</v>
      </c>
      <c r="C187" s="298">
        <v>46265</v>
      </c>
      <c r="D187" s="299" t="s">
        <v>1037</v>
      </c>
      <c r="E187" s="522">
        <v>6794.38</v>
      </c>
      <c r="F187" s="522"/>
      <c r="G187" s="333">
        <f t="shared" si="7"/>
        <v>2740.0999999999904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25</v>
      </c>
      <c r="C188" s="298">
        <v>46265</v>
      </c>
      <c r="D188" s="298" t="s">
        <v>204</v>
      </c>
      <c r="E188" s="331">
        <v>350</v>
      </c>
      <c r="F188" s="522"/>
      <c r="G188" s="333">
        <f t="shared" si="7"/>
        <v>9534.4799999999905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26</v>
      </c>
      <c r="C189" s="298">
        <v>46265</v>
      </c>
      <c r="D189" s="298" t="s">
        <v>205</v>
      </c>
      <c r="E189" s="331">
        <v>320</v>
      </c>
      <c r="F189" s="522"/>
      <c r="G189" s="333">
        <f t="shared" si="7"/>
        <v>9884.4799999999905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27</v>
      </c>
      <c r="C190" s="298">
        <v>46265</v>
      </c>
      <c r="D190" s="298" t="s">
        <v>206</v>
      </c>
      <c r="E190" s="331">
        <v>25</v>
      </c>
      <c r="F190" s="522"/>
      <c r="G190" s="333">
        <f t="shared" si="7"/>
        <v>10204.47999999999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286</v>
      </c>
      <c r="B191" s="330">
        <v>28</v>
      </c>
      <c r="C191" s="298">
        <v>46265</v>
      </c>
      <c r="D191" s="298" t="s">
        <v>207</v>
      </c>
      <c r="E191" s="331">
        <v>25</v>
      </c>
      <c r="F191" s="522"/>
      <c r="G191" s="333">
        <f t="shared" si="7"/>
        <v>10229.47999999999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29</v>
      </c>
      <c r="C192" s="298">
        <v>46265</v>
      </c>
      <c r="D192" s="298" t="s">
        <v>208</v>
      </c>
      <c r="E192" s="331">
        <v>45</v>
      </c>
      <c r="F192" s="522"/>
      <c r="G192" s="333">
        <f t="shared" si="7"/>
        <v>10254.47999999999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30</v>
      </c>
      <c r="C193" s="298">
        <v>46265</v>
      </c>
      <c r="D193" s="298" t="s">
        <v>209</v>
      </c>
      <c r="E193" s="331">
        <v>400</v>
      </c>
      <c r="F193" s="522"/>
      <c r="G193" s="333">
        <f t="shared" si="7"/>
        <v>10299.47999999999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31</v>
      </c>
      <c r="C194" s="298">
        <v>46265</v>
      </c>
      <c r="D194" s="298" t="s">
        <v>210</v>
      </c>
      <c r="E194" s="331">
        <v>375</v>
      </c>
      <c r="F194" s="522"/>
      <c r="G194" s="333">
        <f t="shared" si="7"/>
        <v>10699.47999999999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32</v>
      </c>
      <c r="C195" s="298">
        <v>46265</v>
      </c>
      <c r="D195" s="298" t="s">
        <v>211</v>
      </c>
      <c r="E195" s="331">
        <v>100</v>
      </c>
      <c r="F195" s="522"/>
      <c r="G195" s="333">
        <f t="shared" si="7"/>
        <v>11074.47999999999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286</v>
      </c>
      <c r="B196" s="330">
        <v>33</v>
      </c>
      <c r="C196" s="298">
        <v>46265</v>
      </c>
      <c r="D196" s="298" t="s">
        <v>212</v>
      </c>
      <c r="E196" s="331">
        <v>85</v>
      </c>
      <c r="F196" s="522"/>
      <c r="G196" s="333">
        <f t="shared" si="7"/>
        <v>11174.47999999999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286</v>
      </c>
      <c r="B197" s="330">
        <v>34</v>
      </c>
      <c r="C197" s="298">
        <v>46265</v>
      </c>
      <c r="D197" s="298" t="s">
        <v>213</v>
      </c>
      <c r="E197" s="331">
        <v>230</v>
      </c>
      <c r="F197" s="522"/>
      <c r="G197" s="333">
        <f t="shared" si="7"/>
        <v>11259.47999999999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286</v>
      </c>
      <c r="B198" s="330">
        <v>35</v>
      </c>
      <c r="C198" s="298">
        <v>46265</v>
      </c>
      <c r="D198" s="298" t="s">
        <v>214</v>
      </c>
      <c r="E198" s="331">
        <v>45</v>
      </c>
      <c r="F198" s="522"/>
      <c r="G198" s="333">
        <f t="shared" si="7"/>
        <v>11489.47999999999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20</v>
      </c>
      <c r="C199" s="298">
        <v>46265</v>
      </c>
      <c r="D199" s="299" t="s">
        <v>193</v>
      </c>
      <c r="E199" s="522">
        <v>600</v>
      </c>
      <c r="F199" s="522"/>
      <c r="G199" s="333">
        <f t="shared" si="7"/>
        <v>11534.47999999999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46265</v>
      </c>
      <c r="D200" s="299" t="s">
        <v>1036</v>
      </c>
      <c r="E200" s="522">
        <v>-133.51</v>
      </c>
      <c r="F200" s="522"/>
      <c r="G200" s="333">
        <f t="shared" si="7"/>
        <v>12134.47999999999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10</v>
      </c>
      <c r="C201" s="298">
        <v>46265</v>
      </c>
      <c r="D201" s="299" t="s">
        <v>176</v>
      </c>
      <c r="E201" s="522">
        <v>17.899999999999999</v>
      </c>
      <c r="F201" s="522"/>
      <c r="G201" s="333">
        <f t="shared" si="7"/>
        <v>12000.96999999999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46265</v>
      </c>
      <c r="D202" s="299" t="s">
        <v>356</v>
      </c>
      <c r="E202" s="522">
        <v>46.56</v>
      </c>
      <c r="F202" s="522"/>
      <c r="G202" s="333">
        <f t="shared" si="7"/>
        <v>12018.86999999999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24</v>
      </c>
      <c r="C203" s="298">
        <v>46265</v>
      </c>
      <c r="D203" s="299" t="s">
        <v>860</v>
      </c>
      <c r="E203" s="522">
        <v>83.5</v>
      </c>
      <c r="F203" s="522"/>
      <c r="G203" s="333">
        <f t="shared" si="7"/>
        <v>12065.429999999989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46265</v>
      </c>
      <c r="D204" s="299" t="s">
        <v>423</v>
      </c>
      <c r="E204" s="522">
        <v>191.64</v>
      </c>
      <c r="F204" s="522">
        <v>191.64</v>
      </c>
      <c r="G204" s="333">
        <f t="shared" si="7"/>
        <v>12148.929999999989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46264</v>
      </c>
      <c r="D205" s="299" t="s">
        <v>1021</v>
      </c>
      <c r="E205" s="522">
        <v>58.54</v>
      </c>
      <c r="F205" s="522"/>
      <c r="G205" s="333">
        <f t="shared" si="7"/>
        <v>12148.929999999989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46264</v>
      </c>
      <c r="D206" s="299" t="s">
        <v>1021</v>
      </c>
      <c r="E206" s="522">
        <v>51.97</v>
      </c>
      <c r="F206" s="522"/>
      <c r="G206" s="333">
        <f t="shared" si="7"/>
        <v>12207.46999999999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46264</v>
      </c>
      <c r="D207" s="299" t="s">
        <v>431</v>
      </c>
      <c r="E207" s="522">
        <v>39.86</v>
      </c>
      <c r="F207" s="522"/>
      <c r="G207" s="333">
        <f t="shared" si="7"/>
        <v>12259.43999999999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46264</v>
      </c>
      <c r="D208" s="299" t="s">
        <v>831</v>
      </c>
      <c r="E208" s="522">
        <v>11.7</v>
      </c>
      <c r="F208" s="522"/>
      <c r="G208" s="333">
        <f t="shared" si="7"/>
        <v>12299.29999999999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46264</v>
      </c>
      <c r="D209" s="299" t="s">
        <v>478</v>
      </c>
      <c r="E209" s="522">
        <v>48.97</v>
      </c>
      <c r="F209" s="522"/>
      <c r="G209" s="333">
        <f t="shared" si="7"/>
        <v>12310.999999999991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46263</v>
      </c>
      <c r="D210" s="299" t="s">
        <v>353</v>
      </c>
      <c r="E210" s="522">
        <v>19.98</v>
      </c>
      <c r="F210" s="522"/>
      <c r="G210" s="333">
        <f t="shared" si="7"/>
        <v>12359.96999999999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46263</v>
      </c>
      <c r="D211" s="299" t="s">
        <v>312</v>
      </c>
      <c r="E211" s="522">
        <v>66.95</v>
      </c>
      <c r="F211" s="522"/>
      <c r="G211" s="333">
        <f t="shared" si="7"/>
        <v>12379.94999999999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46263</v>
      </c>
      <c r="D212" s="299" t="s">
        <v>295</v>
      </c>
      <c r="E212" s="522">
        <v>9.15</v>
      </c>
      <c r="F212" s="522"/>
      <c r="G212" s="333">
        <f t="shared" si="7"/>
        <v>12446.899999999991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46263</v>
      </c>
      <c r="D213" s="299" t="s">
        <v>358</v>
      </c>
      <c r="E213" s="522">
        <v>10.85</v>
      </c>
      <c r="F213" s="522"/>
      <c r="G213" s="333">
        <f t="shared" si="7"/>
        <v>12456.04999999999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291</v>
      </c>
      <c r="B214" s="330">
        <v>38</v>
      </c>
      <c r="C214" s="298">
        <v>46263</v>
      </c>
      <c r="D214" s="299" t="s">
        <v>293</v>
      </c>
      <c r="E214" s="522"/>
      <c r="F214" s="522">
        <v>4729.34</v>
      </c>
      <c r="G214" s="333">
        <f t="shared" si="7"/>
        <v>12466.899999999991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46262</v>
      </c>
      <c r="D215" s="299" t="s">
        <v>334</v>
      </c>
      <c r="E215" s="522">
        <v>26.1</v>
      </c>
      <c r="F215" s="522"/>
      <c r="G215" s="333">
        <f t="shared" si="7"/>
        <v>7737.5599999999913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46262</v>
      </c>
      <c r="D216" s="299" t="s">
        <v>473</v>
      </c>
      <c r="E216" s="522">
        <v>109.42</v>
      </c>
      <c r="F216" s="522"/>
      <c r="G216" s="333">
        <f t="shared" si="7"/>
        <v>7763.6599999999917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46261</v>
      </c>
      <c r="D217" s="299" t="s">
        <v>311</v>
      </c>
      <c r="E217" s="522">
        <v>150.69999999999999</v>
      </c>
      <c r="F217" s="522"/>
      <c r="G217" s="333">
        <f t="shared" si="7"/>
        <v>7873.0799999999917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46261</v>
      </c>
      <c r="D218" s="299" t="s">
        <v>428</v>
      </c>
      <c r="E218" s="522">
        <v>36.18</v>
      </c>
      <c r="F218" s="522"/>
      <c r="G218" s="333">
        <f t="shared" si="7"/>
        <v>8023.7799999999916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3</v>
      </c>
      <c r="C219" s="298">
        <v>46261</v>
      </c>
      <c r="D219" s="299" t="s">
        <v>983</v>
      </c>
      <c r="E219" s="522">
        <v>9.23</v>
      </c>
      <c r="F219" s="522"/>
      <c r="G219" s="333">
        <f t="shared" si="7"/>
        <v>8059.9599999999919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46261</v>
      </c>
      <c r="D220" s="299" t="s">
        <v>310</v>
      </c>
      <c r="E220" s="522">
        <v>47.99</v>
      </c>
      <c r="F220" s="522"/>
      <c r="G220" s="333">
        <f t="shared" si="7"/>
        <v>8069.1899999999914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46261</v>
      </c>
      <c r="D221" s="299" t="s">
        <v>300</v>
      </c>
      <c r="E221" s="522">
        <v>53.12</v>
      </c>
      <c r="F221" s="522"/>
      <c r="G221" s="333">
        <f t="shared" si="7"/>
        <v>8117.1799999999912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46261</v>
      </c>
      <c r="D222" s="299" t="s">
        <v>1030</v>
      </c>
      <c r="E222" s="522">
        <v>20</v>
      </c>
      <c r="F222" s="522"/>
      <c r="G222" s="333">
        <f t="shared" si="7"/>
        <v>8170.2999999999911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46260</v>
      </c>
      <c r="D223" s="299" t="s">
        <v>1031</v>
      </c>
      <c r="E223" s="522">
        <v>11.38</v>
      </c>
      <c r="F223" s="522"/>
      <c r="G223" s="333">
        <f t="shared" si="7"/>
        <v>8190.2999999999911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46260</v>
      </c>
      <c r="D224" s="299" t="s">
        <v>1032</v>
      </c>
      <c r="E224" s="522">
        <v>74.91</v>
      </c>
      <c r="F224" s="522"/>
      <c r="G224" s="333">
        <f t="shared" ref="G224:G241" si="8">G225-E224+F224</f>
        <v>8201.6799999999912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42</v>
      </c>
      <c r="C225" s="298">
        <v>46260</v>
      </c>
      <c r="D225" s="299" t="s">
        <v>200</v>
      </c>
      <c r="E225" s="522">
        <v>59</v>
      </c>
      <c r="F225" s="522"/>
      <c r="G225" s="333">
        <f t="shared" si="8"/>
        <v>8276.5899999999911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43</v>
      </c>
      <c r="C226" s="298">
        <v>46260</v>
      </c>
      <c r="D226" s="299" t="s">
        <v>201</v>
      </c>
      <c r="E226" s="522">
        <v>42.84</v>
      </c>
      <c r="F226" s="522"/>
      <c r="G226" s="333">
        <f t="shared" si="8"/>
        <v>8335.5899999999911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40</v>
      </c>
      <c r="C227" s="298">
        <v>46260</v>
      </c>
      <c r="D227" s="299" t="s">
        <v>316</v>
      </c>
      <c r="E227" s="522"/>
      <c r="F227" s="522">
        <v>59.74</v>
      </c>
      <c r="G227" s="333">
        <f t="shared" si="8"/>
        <v>8378.4299999999912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46260</v>
      </c>
      <c r="D228" s="299" t="s">
        <v>296</v>
      </c>
      <c r="E228" s="522">
        <v>78.510000000000005</v>
      </c>
      <c r="F228" s="522"/>
      <c r="G228" s="333">
        <f t="shared" si="8"/>
        <v>8318.6899999999914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46259</v>
      </c>
      <c r="D229" s="299" t="s">
        <v>312</v>
      </c>
      <c r="E229" s="522">
        <v>54.95</v>
      </c>
      <c r="F229" s="522"/>
      <c r="G229" s="333">
        <f t="shared" si="8"/>
        <v>8397.1999999999916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46259</v>
      </c>
      <c r="D230" s="299" t="s">
        <v>358</v>
      </c>
      <c r="E230" s="522">
        <v>5.28</v>
      </c>
      <c r="F230" s="522"/>
      <c r="G230" s="333">
        <f t="shared" si="8"/>
        <v>8452.1499999999924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46259</v>
      </c>
      <c r="D231" s="299" t="s">
        <v>308</v>
      </c>
      <c r="E231" s="522">
        <v>71.75</v>
      </c>
      <c r="F231" s="522"/>
      <c r="G231" s="333">
        <f t="shared" si="8"/>
        <v>8457.429999999993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46259</v>
      </c>
      <c r="D232" s="299" t="s">
        <v>1029</v>
      </c>
      <c r="E232" s="522">
        <v>30</v>
      </c>
      <c r="F232" s="522"/>
      <c r="G232" s="333">
        <f t="shared" si="8"/>
        <v>8529.179999999993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46259</v>
      </c>
      <c r="D233" s="299" t="s">
        <v>334</v>
      </c>
      <c r="E233" s="522">
        <v>18.18</v>
      </c>
      <c r="F233" s="522"/>
      <c r="G233" s="333">
        <f t="shared" si="8"/>
        <v>8559.179999999993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12</v>
      </c>
      <c r="C234" s="298">
        <v>46259</v>
      </c>
      <c r="D234" s="299" t="s">
        <v>314</v>
      </c>
      <c r="E234" s="522">
        <v>225</v>
      </c>
      <c r="F234" s="522"/>
      <c r="G234" s="333">
        <f t="shared" si="8"/>
        <v>8577.3599999999933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46259</v>
      </c>
      <c r="D235" s="299" t="s">
        <v>1027</v>
      </c>
      <c r="E235" s="522">
        <v>-125</v>
      </c>
      <c r="F235" s="522"/>
      <c r="G235" s="333">
        <f t="shared" si="8"/>
        <v>8802.3599999999933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5</v>
      </c>
      <c r="C236" s="298">
        <v>46259</v>
      </c>
      <c r="D236" s="299" t="s">
        <v>1026</v>
      </c>
      <c r="E236" s="522">
        <v>-125</v>
      </c>
      <c r="F236" s="522"/>
      <c r="G236" s="333">
        <f t="shared" si="8"/>
        <v>8677.3599999999933</v>
      </c>
      <c r="H236" s="334" t="s">
        <v>298</v>
      </c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46259</v>
      </c>
      <c r="D237" s="299" t="s">
        <v>1028</v>
      </c>
      <c r="E237" s="522"/>
      <c r="F237" s="522">
        <v>430</v>
      </c>
      <c r="G237" s="333">
        <f t="shared" si="8"/>
        <v>8552.3599999999933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46259</v>
      </c>
      <c r="D238" s="299" t="s">
        <v>1028</v>
      </c>
      <c r="E238" s="522">
        <v>430</v>
      </c>
      <c r="F238" s="522"/>
      <c r="G238" s="333">
        <f t="shared" si="8"/>
        <v>8122.3599999999933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46259</v>
      </c>
      <c r="D239" s="299" t="s">
        <v>358</v>
      </c>
      <c r="E239" s="522">
        <v>37.71</v>
      </c>
      <c r="F239" s="522"/>
      <c r="G239" s="333">
        <f t="shared" si="8"/>
        <v>8552.3599999999933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41</v>
      </c>
      <c r="C240" s="298">
        <v>46258</v>
      </c>
      <c r="D240" s="299" t="s">
        <v>1023</v>
      </c>
      <c r="E240" s="522"/>
      <c r="F240" s="522">
        <v>800</v>
      </c>
      <c r="G240" s="333">
        <f t="shared" si="8"/>
        <v>8590.0699999999924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46258</v>
      </c>
      <c r="D241" s="299" t="s">
        <v>300</v>
      </c>
      <c r="E241" s="522">
        <v>63.98</v>
      </c>
      <c r="F241" s="522"/>
      <c r="G241" s="333">
        <f t="shared" si="8"/>
        <v>7790.0699999999924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46258</v>
      </c>
      <c r="D242" s="299" t="s">
        <v>296</v>
      </c>
      <c r="E242" s="522">
        <v>15.3</v>
      </c>
      <c r="F242" s="522"/>
      <c r="G242" s="333">
        <f t="shared" ref="G242:G255" si="9">G243-E242+F242</f>
        <v>7854.049999999992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46258</v>
      </c>
      <c r="D243" s="299" t="s">
        <v>296</v>
      </c>
      <c r="E243" s="522">
        <v>41.09</v>
      </c>
      <c r="F243" s="522"/>
      <c r="G243" s="333">
        <f t="shared" si="9"/>
        <v>7869.3499999999922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46258</v>
      </c>
      <c r="D244" s="299" t="s">
        <v>300</v>
      </c>
      <c r="E244" s="522">
        <v>51.08</v>
      </c>
      <c r="F244" s="522"/>
      <c r="G244" s="333">
        <f t="shared" si="9"/>
        <v>7910.4399999999923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46258</v>
      </c>
      <c r="D245" s="299" t="s">
        <v>300</v>
      </c>
      <c r="E245" s="522">
        <v>66.010000000000005</v>
      </c>
      <c r="F245" s="522"/>
      <c r="G245" s="333">
        <f t="shared" si="9"/>
        <v>7961.5199999999923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5</v>
      </c>
      <c r="C246" s="298">
        <v>46256</v>
      </c>
      <c r="D246" s="299" t="s">
        <v>1024</v>
      </c>
      <c r="E246" s="522">
        <v>134.19</v>
      </c>
      <c r="F246" s="522"/>
      <c r="G246" s="333">
        <f t="shared" si="9"/>
        <v>8027.5299999999925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5</v>
      </c>
      <c r="C247" s="298">
        <v>46256</v>
      </c>
      <c r="D247" s="299" t="s">
        <v>1019</v>
      </c>
      <c r="E247" s="522">
        <v>50</v>
      </c>
      <c r="F247" s="522"/>
      <c r="G247" s="333">
        <f t="shared" si="9"/>
        <v>8161.7199999999921</v>
      </c>
      <c r="H247" s="334" t="s">
        <v>298</v>
      </c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46255</v>
      </c>
      <c r="D248" s="299" t="s">
        <v>319</v>
      </c>
      <c r="E248" s="522">
        <v>39.270000000000003</v>
      </c>
      <c r="F248" s="522"/>
      <c r="G248" s="333">
        <f t="shared" si="9"/>
        <v>8211.7199999999921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46255</v>
      </c>
      <c r="D249" s="299" t="s">
        <v>319</v>
      </c>
      <c r="E249" s="522">
        <v>8.48</v>
      </c>
      <c r="F249" s="522"/>
      <c r="G249" s="333">
        <f t="shared" si="9"/>
        <v>8250.9899999999925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46255</v>
      </c>
      <c r="D250" s="299" t="s">
        <v>397</v>
      </c>
      <c r="E250" s="522">
        <v>157.32</v>
      </c>
      <c r="F250" s="522"/>
      <c r="G250" s="333">
        <f t="shared" si="9"/>
        <v>8259.4699999999921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7</v>
      </c>
      <c r="C251" s="298">
        <v>46254</v>
      </c>
      <c r="D251" s="299" t="s">
        <v>1025</v>
      </c>
      <c r="E251" s="522">
        <v>100</v>
      </c>
      <c r="F251" s="522"/>
      <c r="G251" s="333">
        <f t="shared" si="9"/>
        <v>8416.7899999999918</v>
      </c>
      <c r="H251" s="334" t="s">
        <v>298</v>
      </c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46254</v>
      </c>
      <c r="D252" s="299" t="s">
        <v>319</v>
      </c>
      <c r="E252" s="522">
        <v>119.58</v>
      </c>
      <c r="F252" s="522"/>
      <c r="G252" s="333">
        <f t="shared" si="9"/>
        <v>8516.7899999999918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39</v>
      </c>
      <c r="C253" s="298">
        <v>46254</v>
      </c>
      <c r="D253" s="299" t="s">
        <v>292</v>
      </c>
      <c r="E253" s="522"/>
      <c r="F253" s="522">
        <v>2763.78</v>
      </c>
      <c r="G253" s="333">
        <f t="shared" si="9"/>
        <v>8636.3699999999917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46253</v>
      </c>
      <c r="D254" s="299" t="s">
        <v>891</v>
      </c>
      <c r="E254" s="522">
        <v>219.38</v>
      </c>
      <c r="F254" s="522">
        <v>219.38</v>
      </c>
      <c r="G254" s="333">
        <f t="shared" si="9"/>
        <v>5872.5899999999911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46253</v>
      </c>
      <c r="D255" s="299" t="s">
        <v>923</v>
      </c>
      <c r="E255" s="522">
        <v>7.46</v>
      </c>
      <c r="F255" s="522"/>
      <c r="G255" s="333">
        <f t="shared" si="9"/>
        <v>5872.5899999999911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22</v>
      </c>
      <c r="C256" s="298">
        <v>46253</v>
      </c>
      <c r="D256" s="299" t="s">
        <v>323</v>
      </c>
      <c r="E256" s="522">
        <v>23.42</v>
      </c>
      <c r="F256" s="522"/>
      <c r="G256" s="333">
        <f t="shared" ref="G256:G258" si="10">G257-E256+F256</f>
        <v>5880.0499999999911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46252</v>
      </c>
      <c r="D257" s="299" t="s">
        <v>319</v>
      </c>
      <c r="E257" s="522">
        <v>13</v>
      </c>
      <c r="F257" s="522"/>
      <c r="G257" s="333">
        <f t="shared" si="10"/>
        <v>5903.4699999999912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46252</v>
      </c>
      <c r="D258" s="299" t="s">
        <v>930</v>
      </c>
      <c r="E258" s="522">
        <v>13.84</v>
      </c>
      <c r="F258" s="522"/>
      <c r="G258" s="333">
        <f t="shared" si="10"/>
        <v>5916.4699999999912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46252</v>
      </c>
      <c r="D259" s="299" t="s">
        <v>1020</v>
      </c>
      <c r="E259" s="522">
        <v>2518.46</v>
      </c>
      <c r="F259" s="522">
        <v>2518.46</v>
      </c>
      <c r="G259" s="333">
        <f t="shared" ref="G259:G321" si="11">G260-E259+F259</f>
        <v>5930.3099999999913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46252</v>
      </c>
      <c r="D260" s="299" t="s">
        <v>322</v>
      </c>
      <c r="E260" s="522">
        <v>25</v>
      </c>
      <c r="F260" s="522"/>
      <c r="G260" s="333">
        <f t="shared" si="11"/>
        <v>5930.3099999999913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21</v>
      </c>
      <c r="C261" s="298">
        <v>46251</v>
      </c>
      <c r="D261" s="299" t="s">
        <v>194</v>
      </c>
      <c r="E261" s="522">
        <v>81</v>
      </c>
      <c r="F261" s="522"/>
      <c r="G261" s="333">
        <f t="shared" si="11"/>
        <v>5955.3099999999913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42</v>
      </c>
      <c r="C262" s="298">
        <v>46251</v>
      </c>
      <c r="D262" s="299" t="s">
        <v>333</v>
      </c>
      <c r="E262" s="522">
        <v>22.35</v>
      </c>
      <c r="F262" s="522"/>
      <c r="G262" s="333">
        <f t="shared" si="11"/>
        <v>6036.3099999999913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43</v>
      </c>
      <c r="C263" s="298">
        <v>46251</v>
      </c>
      <c r="D263" s="299" t="s">
        <v>333</v>
      </c>
      <c r="E263" s="522">
        <v>22.35</v>
      </c>
      <c r="F263" s="522"/>
      <c r="G263" s="333">
        <f t="shared" si="11"/>
        <v>6058.6599999999917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46251</v>
      </c>
      <c r="D264" s="299" t="s">
        <v>329</v>
      </c>
      <c r="E264" s="522">
        <v>120</v>
      </c>
      <c r="F264" s="522"/>
      <c r="G264" s="333">
        <f t="shared" si="11"/>
        <v>6081.009999999992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46251</v>
      </c>
      <c r="D265" s="299" t="s">
        <v>332</v>
      </c>
      <c r="E265" s="522">
        <v>15.5</v>
      </c>
      <c r="F265" s="522"/>
      <c r="G265" s="333">
        <f t="shared" si="11"/>
        <v>6201.009999999992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46251</v>
      </c>
      <c r="D266" s="299" t="s">
        <v>1003</v>
      </c>
      <c r="E266" s="522">
        <v>30</v>
      </c>
      <c r="F266" s="522"/>
      <c r="G266" s="333">
        <f t="shared" si="11"/>
        <v>6216.509999999992</v>
      </c>
      <c r="H266" s="334" t="s">
        <v>298</v>
      </c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17</v>
      </c>
      <c r="C267" s="298">
        <v>46251</v>
      </c>
      <c r="D267" s="299" t="s">
        <v>188</v>
      </c>
      <c r="E267" s="522">
        <v>42.65</v>
      </c>
      <c r="F267" s="522"/>
      <c r="G267" s="333">
        <f t="shared" si="11"/>
        <v>6246.509999999992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11</v>
      </c>
      <c r="C268" s="298">
        <v>46251</v>
      </c>
      <c r="D268" s="299" t="s">
        <v>178</v>
      </c>
      <c r="E268" s="522">
        <v>256.83999999999997</v>
      </c>
      <c r="F268" s="522"/>
      <c r="G268" s="333">
        <f t="shared" si="11"/>
        <v>6289.1599999999917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23</v>
      </c>
      <c r="C269" s="298">
        <v>46251</v>
      </c>
      <c r="D269" s="299" t="s">
        <v>63</v>
      </c>
      <c r="E269" s="522">
        <v>529.46</v>
      </c>
      <c r="F269" s="522"/>
      <c r="G269" s="333">
        <f t="shared" si="11"/>
        <v>6545.9999999999918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46250</v>
      </c>
      <c r="D270" s="299" t="s">
        <v>1021</v>
      </c>
      <c r="E270" s="522">
        <v>25.5</v>
      </c>
      <c r="F270" s="522"/>
      <c r="G270" s="333">
        <f t="shared" si="11"/>
        <v>7075.4599999999919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46250</v>
      </c>
      <c r="D271" s="299" t="s">
        <v>340</v>
      </c>
      <c r="E271" s="522">
        <v>21.3</v>
      </c>
      <c r="F271" s="522"/>
      <c r="G271" s="333">
        <f t="shared" si="11"/>
        <v>7100.9599999999919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46250</v>
      </c>
      <c r="D272" s="299" t="s">
        <v>1021</v>
      </c>
      <c r="E272" s="522">
        <v>28.1</v>
      </c>
      <c r="F272" s="522"/>
      <c r="G272" s="333">
        <f t="shared" si="11"/>
        <v>7122.259999999992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46250</v>
      </c>
      <c r="D273" s="299" t="s">
        <v>319</v>
      </c>
      <c r="E273" s="522">
        <v>13.58</v>
      </c>
      <c r="F273" s="522"/>
      <c r="G273" s="333">
        <f t="shared" si="11"/>
        <v>7150.3599999999924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7</v>
      </c>
      <c r="C274" s="298">
        <v>46250</v>
      </c>
      <c r="D274" s="299" t="s">
        <v>300</v>
      </c>
      <c r="E274" s="522">
        <v>85.15</v>
      </c>
      <c r="F274" s="522"/>
      <c r="G274" s="333">
        <f t="shared" si="11"/>
        <v>7163.9399999999923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46250</v>
      </c>
      <c r="D275" s="299" t="s">
        <v>300</v>
      </c>
      <c r="E275" s="522">
        <v>33</v>
      </c>
      <c r="F275" s="522"/>
      <c r="G275" s="333">
        <f t="shared" si="11"/>
        <v>7249.089999999992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46249</v>
      </c>
      <c r="D276" s="299" t="s">
        <v>831</v>
      </c>
      <c r="E276" s="522">
        <v>72.239999999999995</v>
      </c>
      <c r="F276" s="522"/>
      <c r="G276" s="333">
        <f t="shared" si="11"/>
        <v>7282.089999999992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46249</v>
      </c>
      <c r="D277" s="299" t="s">
        <v>428</v>
      </c>
      <c r="E277" s="522">
        <v>46</v>
      </c>
      <c r="F277" s="522"/>
      <c r="G277" s="333">
        <f t="shared" si="11"/>
        <v>7354.3299999999917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46249</v>
      </c>
      <c r="D278" s="299" t="s">
        <v>329</v>
      </c>
      <c r="E278" s="522">
        <v>32.06</v>
      </c>
      <c r="F278" s="522"/>
      <c r="G278" s="333">
        <f t="shared" si="11"/>
        <v>7400.3299999999917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46249</v>
      </c>
      <c r="D279" s="299" t="s">
        <v>300</v>
      </c>
      <c r="E279" s="522">
        <v>18.079999999999998</v>
      </c>
      <c r="F279" s="522"/>
      <c r="G279" s="333">
        <f t="shared" si="11"/>
        <v>7432.3899999999921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7</v>
      </c>
      <c r="C280" s="298">
        <v>46248</v>
      </c>
      <c r="D280" s="299" t="s">
        <v>1022</v>
      </c>
      <c r="E280" s="522">
        <v>37.26</v>
      </c>
      <c r="F280" s="522"/>
      <c r="G280" s="333">
        <f t="shared" si="11"/>
        <v>7450.4699999999921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7</v>
      </c>
      <c r="C281" s="298">
        <v>46248</v>
      </c>
      <c r="D281" s="299" t="s">
        <v>444</v>
      </c>
      <c r="E281" s="522">
        <v>151.94</v>
      </c>
      <c r="F281" s="522"/>
      <c r="G281" s="333">
        <f t="shared" si="11"/>
        <v>7487.7299999999923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38</v>
      </c>
      <c r="C282" s="298">
        <v>46248</v>
      </c>
      <c r="D282" s="299" t="s">
        <v>293</v>
      </c>
      <c r="E282" s="522"/>
      <c r="F282" s="522">
        <v>4729.33</v>
      </c>
      <c r="G282" s="333">
        <f t="shared" si="11"/>
        <v>7639.6699999999919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46247</v>
      </c>
      <c r="D283" s="299" t="s">
        <v>319</v>
      </c>
      <c r="E283" s="522">
        <v>237.21</v>
      </c>
      <c r="F283" s="522"/>
      <c r="G283" s="333">
        <f t="shared" si="11"/>
        <v>2910.339999999992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46246</v>
      </c>
      <c r="D284" s="299" t="s">
        <v>412</v>
      </c>
      <c r="E284" s="522">
        <v>-3.54</v>
      </c>
      <c r="F284" s="522"/>
      <c r="G284" s="333">
        <f t="shared" si="11"/>
        <v>3147.549999999992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19</v>
      </c>
      <c r="C285" s="298">
        <v>46246</v>
      </c>
      <c r="D285" s="299" t="s">
        <v>191</v>
      </c>
      <c r="E285" s="522">
        <v>200</v>
      </c>
      <c r="F285" s="522"/>
      <c r="G285" s="333">
        <f t="shared" si="11"/>
        <v>3144.009999999992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335</v>
      </c>
      <c r="B286" s="330" t="s">
        <v>335</v>
      </c>
      <c r="C286" s="298">
        <v>46246</v>
      </c>
      <c r="D286" s="299" t="s">
        <v>336</v>
      </c>
      <c r="E286" s="522">
        <v>63.55</v>
      </c>
      <c r="F286" s="522"/>
      <c r="G286" s="333">
        <f t="shared" si="11"/>
        <v>3344.009999999992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15</v>
      </c>
      <c r="C287" s="298">
        <v>46246</v>
      </c>
      <c r="D287" s="299" t="s">
        <v>185</v>
      </c>
      <c r="E287" s="522">
        <v>64.28</v>
      </c>
      <c r="F287" s="522"/>
      <c r="G287" s="333">
        <f t="shared" si="11"/>
        <v>3407.5599999999922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46245</v>
      </c>
      <c r="D288" s="299" t="s">
        <v>352</v>
      </c>
      <c r="E288" s="522">
        <v>21.29</v>
      </c>
      <c r="F288" s="522"/>
      <c r="G288" s="333">
        <f t="shared" si="11"/>
        <v>3471.8399999999924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46245</v>
      </c>
      <c r="D289" s="299" t="s">
        <v>427</v>
      </c>
      <c r="E289" s="522">
        <v>-130</v>
      </c>
      <c r="F289" s="522"/>
      <c r="G289" s="333">
        <f t="shared" si="11"/>
        <v>3493.1299999999924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41</v>
      </c>
      <c r="C290" s="298">
        <v>46244</v>
      </c>
      <c r="D290" s="299" t="s">
        <v>1011</v>
      </c>
      <c r="E290" s="522"/>
      <c r="F290" s="522">
        <v>800</v>
      </c>
      <c r="G290" s="333">
        <f t="shared" si="11"/>
        <v>3363.1299999999924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22</v>
      </c>
      <c r="C291" s="298">
        <v>46244</v>
      </c>
      <c r="D291" s="299" t="s">
        <v>979</v>
      </c>
      <c r="E291" s="522">
        <v>5.31</v>
      </c>
      <c r="F291" s="522"/>
      <c r="G291" s="333">
        <f t="shared" si="11"/>
        <v>2563.1299999999924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46244</v>
      </c>
      <c r="D292" s="299" t="s">
        <v>319</v>
      </c>
      <c r="E292" s="522">
        <v>9.5</v>
      </c>
      <c r="F292" s="522"/>
      <c r="G292" s="333">
        <f t="shared" si="11"/>
        <v>2568.4399999999923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46244</v>
      </c>
      <c r="D293" s="299" t="s">
        <v>334</v>
      </c>
      <c r="E293" s="522">
        <v>16.16</v>
      </c>
      <c r="F293" s="522"/>
      <c r="G293" s="333">
        <f t="shared" si="11"/>
        <v>2577.9399999999923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46243</v>
      </c>
      <c r="D294" s="299" t="s">
        <v>854</v>
      </c>
      <c r="E294" s="522">
        <v>10.68</v>
      </c>
      <c r="F294" s="522"/>
      <c r="G294" s="333">
        <f t="shared" si="11"/>
        <v>2594.0999999999922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46243</v>
      </c>
      <c r="D295" s="299" t="s">
        <v>845</v>
      </c>
      <c r="E295" s="522">
        <v>116.04</v>
      </c>
      <c r="F295" s="522">
        <v>116.04</v>
      </c>
      <c r="G295" s="333">
        <f t="shared" si="11"/>
        <v>2604.779999999992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46243</v>
      </c>
      <c r="D296" s="299" t="s">
        <v>306</v>
      </c>
      <c r="E296" s="522">
        <v>228.43</v>
      </c>
      <c r="F296" s="522"/>
      <c r="G296" s="333">
        <f t="shared" si="11"/>
        <v>2604.779999999992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4</v>
      </c>
      <c r="C297" s="298">
        <v>46242</v>
      </c>
      <c r="D297" s="299" t="s">
        <v>319</v>
      </c>
      <c r="E297" s="522">
        <v>39.92</v>
      </c>
      <c r="F297" s="522"/>
      <c r="G297" s="333">
        <f t="shared" si="11"/>
        <v>2833.2099999999919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46242</v>
      </c>
      <c r="D298" s="299" t="s">
        <v>296</v>
      </c>
      <c r="E298" s="522">
        <v>73.16</v>
      </c>
      <c r="F298" s="522"/>
      <c r="G298" s="333">
        <f t="shared" si="11"/>
        <v>2873.1299999999919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46242</v>
      </c>
      <c r="D299" s="299" t="s">
        <v>300</v>
      </c>
      <c r="E299" s="522">
        <v>28.7</v>
      </c>
      <c r="F299" s="522"/>
      <c r="G299" s="333">
        <f t="shared" si="11"/>
        <v>2946.2899999999918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46242</v>
      </c>
      <c r="D300" s="299" t="s">
        <v>345</v>
      </c>
      <c r="E300" s="522">
        <v>121.55</v>
      </c>
      <c r="F300" s="522"/>
      <c r="G300" s="333">
        <f t="shared" si="11"/>
        <v>2974.9899999999916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46242</v>
      </c>
      <c r="D301" s="299" t="s">
        <v>1016</v>
      </c>
      <c r="E301" s="522">
        <v>25</v>
      </c>
      <c r="F301" s="522"/>
      <c r="G301" s="333">
        <f t="shared" si="11"/>
        <v>3096.5399999999918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46242</v>
      </c>
      <c r="D302" s="299" t="s">
        <v>353</v>
      </c>
      <c r="E302" s="522">
        <v>21.99</v>
      </c>
      <c r="F302" s="522"/>
      <c r="G302" s="333">
        <f t="shared" si="11"/>
        <v>3121.5399999999918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46242</v>
      </c>
      <c r="D303" s="299" t="s">
        <v>1019</v>
      </c>
      <c r="E303" s="522">
        <v>60</v>
      </c>
      <c r="F303" s="522"/>
      <c r="G303" s="333">
        <f t="shared" si="11"/>
        <v>3143.5299999999916</v>
      </c>
      <c r="H303" s="334" t="s">
        <v>298</v>
      </c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46241</v>
      </c>
      <c r="D304" s="299" t="s">
        <v>319</v>
      </c>
      <c r="E304" s="522">
        <v>19.690000000000001</v>
      </c>
      <c r="F304" s="522"/>
      <c r="G304" s="333">
        <f t="shared" si="11"/>
        <v>3203.5299999999916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46241</v>
      </c>
      <c r="D305" s="299" t="s">
        <v>296</v>
      </c>
      <c r="E305" s="522">
        <v>8.93</v>
      </c>
      <c r="F305" s="522"/>
      <c r="G305" s="333">
        <f t="shared" si="11"/>
        <v>3223.2199999999916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46241</v>
      </c>
      <c r="D306" s="299" t="s">
        <v>320</v>
      </c>
      <c r="E306" s="522">
        <v>178.24</v>
      </c>
      <c r="F306" s="522"/>
      <c r="G306" s="333">
        <f t="shared" si="11"/>
        <v>3232.1499999999915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46241</v>
      </c>
      <c r="D307" s="299" t="s">
        <v>404</v>
      </c>
      <c r="E307" s="522">
        <v>107.68</v>
      </c>
      <c r="F307" s="522"/>
      <c r="G307" s="333">
        <f t="shared" si="11"/>
        <v>3410.3899999999917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335</v>
      </c>
      <c r="B308" s="330" t="s">
        <v>335</v>
      </c>
      <c r="C308" s="298">
        <v>46241</v>
      </c>
      <c r="D308" s="299" t="s">
        <v>447</v>
      </c>
      <c r="E308" s="522">
        <v>83.63</v>
      </c>
      <c r="F308" s="522"/>
      <c r="G308" s="333">
        <f t="shared" si="11"/>
        <v>3518.0699999999915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9</v>
      </c>
      <c r="C309" s="298">
        <v>46241</v>
      </c>
      <c r="D309" s="299" t="s">
        <v>58</v>
      </c>
      <c r="E309" s="522">
        <v>1231.68</v>
      </c>
      <c r="F309" s="522"/>
      <c r="G309" s="333">
        <f t="shared" si="11"/>
        <v>3601.6999999999916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46240</v>
      </c>
      <c r="D310" s="299" t="s">
        <v>1017</v>
      </c>
      <c r="E310" s="522">
        <v>33.700000000000003</v>
      </c>
      <c r="F310" s="522"/>
      <c r="G310" s="333">
        <f t="shared" si="11"/>
        <v>4833.3799999999919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46240</v>
      </c>
      <c r="D311" s="299" t="s">
        <v>347</v>
      </c>
      <c r="E311" s="522">
        <v>23.33</v>
      </c>
      <c r="F311" s="522"/>
      <c r="G311" s="333">
        <f t="shared" si="11"/>
        <v>4867.0799999999917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14</v>
      </c>
      <c r="C312" s="298">
        <v>46240</v>
      </c>
      <c r="D312" s="299" t="s">
        <v>958</v>
      </c>
      <c r="E312" s="522">
        <v>66.67</v>
      </c>
      <c r="F312" s="522"/>
      <c r="G312" s="333">
        <f t="shared" si="11"/>
        <v>4890.4099999999917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46240</v>
      </c>
      <c r="D313" s="299" t="s">
        <v>344</v>
      </c>
      <c r="E313" s="522">
        <v>75</v>
      </c>
      <c r="F313" s="522"/>
      <c r="G313" s="333">
        <f t="shared" si="11"/>
        <v>4957.0799999999917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13</v>
      </c>
      <c r="C314" s="298">
        <v>46240</v>
      </c>
      <c r="D314" s="299" t="s">
        <v>182</v>
      </c>
      <c r="E314" s="522">
        <v>331.81</v>
      </c>
      <c r="F314" s="522"/>
      <c r="G314" s="333">
        <f t="shared" si="11"/>
        <v>5032.0799999999917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291</v>
      </c>
      <c r="B315" s="330">
        <v>39</v>
      </c>
      <c r="C315" s="298">
        <v>46240</v>
      </c>
      <c r="D315" s="299" t="s">
        <v>292</v>
      </c>
      <c r="E315" s="522"/>
      <c r="F315" s="522">
        <v>2763.78</v>
      </c>
      <c r="G315" s="333">
        <f t="shared" si="11"/>
        <v>5363.8899999999921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46239</v>
      </c>
      <c r="D316" s="299" t="s">
        <v>353</v>
      </c>
      <c r="E316" s="522">
        <v>36.549999999999997</v>
      </c>
      <c r="F316" s="522"/>
      <c r="G316" s="333">
        <f t="shared" si="11"/>
        <v>2600.1099999999915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4</v>
      </c>
      <c r="C317" s="298">
        <v>46239</v>
      </c>
      <c r="D317" s="299" t="s">
        <v>310</v>
      </c>
      <c r="E317" s="522">
        <v>40.76</v>
      </c>
      <c r="F317" s="522"/>
      <c r="G317" s="333">
        <f t="shared" si="11"/>
        <v>2636.6599999999917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3</v>
      </c>
      <c r="C318" s="298">
        <v>46239</v>
      </c>
      <c r="D318" s="299" t="s">
        <v>310</v>
      </c>
      <c r="E318" s="522">
        <v>5.86</v>
      </c>
      <c r="F318" s="522"/>
      <c r="G318" s="333">
        <f t="shared" si="11"/>
        <v>2677.4199999999919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46239</v>
      </c>
      <c r="D319" s="299" t="s">
        <v>296</v>
      </c>
      <c r="E319" s="522">
        <v>63.22</v>
      </c>
      <c r="F319" s="522"/>
      <c r="G319" s="333">
        <f t="shared" si="11"/>
        <v>2683.279999999992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46239</v>
      </c>
      <c r="D320" s="299" t="s">
        <v>1012</v>
      </c>
      <c r="E320" s="522">
        <v>49.41</v>
      </c>
      <c r="F320" s="522"/>
      <c r="G320" s="333">
        <f t="shared" si="11"/>
        <v>2746.4999999999918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46239</v>
      </c>
      <c r="D321" s="299" t="s">
        <v>1013</v>
      </c>
      <c r="E321" s="522">
        <v>-60</v>
      </c>
      <c r="F321" s="522"/>
      <c r="G321" s="333">
        <f t="shared" si="11"/>
        <v>2795.9099999999917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46239</v>
      </c>
      <c r="D322" s="299" t="s">
        <v>1013</v>
      </c>
      <c r="E322" s="522">
        <v>263.89</v>
      </c>
      <c r="F322" s="522"/>
      <c r="G322" s="333">
        <f t="shared" ref="G322:G352" si="12">G323-E322+F322</f>
        <v>2735.9099999999917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46239</v>
      </c>
      <c r="D323" s="299" t="s">
        <v>1014</v>
      </c>
      <c r="E323" s="522">
        <v>25</v>
      </c>
      <c r="F323" s="522"/>
      <c r="G323" s="333">
        <f t="shared" si="12"/>
        <v>2999.7999999999915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46239</v>
      </c>
      <c r="D324" s="299" t="s">
        <v>1015</v>
      </c>
      <c r="E324" s="522">
        <v>36.81</v>
      </c>
      <c r="F324" s="522"/>
      <c r="G324" s="333">
        <f t="shared" si="12"/>
        <v>3024.7999999999915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40</v>
      </c>
      <c r="C325" s="298">
        <v>46239</v>
      </c>
      <c r="D325" s="299" t="s">
        <v>316</v>
      </c>
      <c r="E325" s="522"/>
      <c r="F325" s="522">
        <v>837.18</v>
      </c>
      <c r="G325" s="333">
        <f t="shared" si="12"/>
        <v>3061.6099999999915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46238</v>
      </c>
      <c r="D326" s="299" t="s">
        <v>1010</v>
      </c>
      <c r="E326" s="522">
        <v>10</v>
      </c>
      <c r="F326" s="522"/>
      <c r="G326" s="333">
        <f t="shared" si="12"/>
        <v>2224.4299999999917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17</v>
      </c>
      <c r="C327" s="298">
        <v>46238</v>
      </c>
      <c r="D327" s="299" t="s">
        <v>370</v>
      </c>
      <c r="E327" s="522">
        <v>99</v>
      </c>
      <c r="F327" s="522"/>
      <c r="G327" s="333">
        <f t="shared" si="12"/>
        <v>2234.4299999999917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14</v>
      </c>
      <c r="C328" s="298">
        <v>46238</v>
      </c>
      <c r="D328" s="299" t="s">
        <v>367</v>
      </c>
      <c r="E328" s="522">
        <v>70.25</v>
      </c>
      <c r="F328" s="522"/>
      <c r="G328" s="333">
        <f t="shared" si="12"/>
        <v>2333.4299999999917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284</v>
      </c>
      <c r="B329" s="330">
        <v>37</v>
      </c>
      <c r="C329" s="298">
        <v>46238</v>
      </c>
      <c r="D329" s="299" t="s">
        <v>374</v>
      </c>
      <c r="E329" s="522">
        <v>50</v>
      </c>
      <c r="F329" s="522"/>
      <c r="G329" s="333">
        <f t="shared" si="12"/>
        <v>2403.6799999999917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46237</v>
      </c>
      <c r="D330" s="299" t="s">
        <v>296</v>
      </c>
      <c r="E330" s="522">
        <v>41.93</v>
      </c>
      <c r="F330" s="522"/>
      <c r="G330" s="333">
        <f t="shared" si="12"/>
        <v>2453.6799999999917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46237</v>
      </c>
      <c r="D331" s="299" t="s">
        <v>334</v>
      </c>
      <c r="E331" s="522">
        <v>15.09</v>
      </c>
      <c r="F331" s="522"/>
      <c r="G331" s="333">
        <f t="shared" si="12"/>
        <v>2495.6099999999915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46237</v>
      </c>
      <c r="D332" s="299" t="s">
        <v>953</v>
      </c>
      <c r="E332" s="522">
        <v>12.77</v>
      </c>
      <c r="F332" s="522"/>
      <c r="G332" s="333">
        <f t="shared" si="12"/>
        <v>2510.6999999999916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46236</v>
      </c>
      <c r="D333" s="299" t="s">
        <v>306</v>
      </c>
      <c r="E333" s="522">
        <v>132.79</v>
      </c>
      <c r="F333" s="522"/>
      <c r="G333" s="333">
        <f t="shared" si="12"/>
        <v>2523.4699999999916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46236</v>
      </c>
      <c r="D334" s="299" t="s">
        <v>358</v>
      </c>
      <c r="E334" s="522">
        <v>10.25</v>
      </c>
      <c r="F334" s="522"/>
      <c r="G334" s="333">
        <f t="shared" si="12"/>
        <v>2656.2599999999916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46236</v>
      </c>
      <c r="D335" s="299" t="s">
        <v>300</v>
      </c>
      <c r="E335" s="522">
        <v>24.48</v>
      </c>
      <c r="F335" s="522"/>
      <c r="G335" s="333">
        <f t="shared" si="12"/>
        <v>2666.5099999999916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46236</v>
      </c>
      <c r="D336" s="299" t="s">
        <v>455</v>
      </c>
      <c r="E336" s="522">
        <v>40.21</v>
      </c>
      <c r="F336" s="522"/>
      <c r="G336" s="333">
        <f t="shared" si="12"/>
        <v>2690.9899999999916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8</v>
      </c>
      <c r="C337" s="298">
        <v>46235</v>
      </c>
      <c r="D337" s="299" t="s">
        <v>1008</v>
      </c>
      <c r="E337" s="522">
        <v>22.12</v>
      </c>
      <c r="F337" s="522"/>
      <c r="G337" s="333">
        <f t="shared" si="12"/>
        <v>2731.1999999999916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46235</v>
      </c>
      <c r="D338" s="299" t="s">
        <v>1009</v>
      </c>
      <c r="E338" s="522">
        <v>40</v>
      </c>
      <c r="F338" s="522"/>
      <c r="G338" s="333">
        <f t="shared" si="12"/>
        <v>2753.3199999999915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46235</v>
      </c>
      <c r="D339" s="299" t="s">
        <v>319</v>
      </c>
      <c r="E339" s="522">
        <v>8.86</v>
      </c>
      <c r="F339" s="522"/>
      <c r="G339" s="333">
        <f t="shared" si="12"/>
        <v>2793.3199999999915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46235</v>
      </c>
      <c r="D340" s="299" t="s">
        <v>484</v>
      </c>
      <c r="E340" s="522">
        <v>52.06</v>
      </c>
      <c r="F340" s="522"/>
      <c r="G340" s="333">
        <f t="shared" si="12"/>
        <v>2802.1799999999917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46235</v>
      </c>
      <c r="D341" s="299" t="s">
        <v>484</v>
      </c>
      <c r="E341" s="522">
        <v>52.06</v>
      </c>
      <c r="F341" s="522"/>
      <c r="G341" s="333">
        <f t="shared" si="12"/>
        <v>2854.2399999999916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22</v>
      </c>
      <c r="C342" s="298">
        <v>46235</v>
      </c>
      <c r="D342" s="299" t="s">
        <v>375</v>
      </c>
      <c r="E342" s="522">
        <v>6.37</v>
      </c>
      <c r="F342" s="522"/>
      <c r="G342" s="333">
        <f t="shared" si="12"/>
        <v>2906.2999999999915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287</v>
      </c>
      <c r="B343" s="330" t="s">
        <v>287</v>
      </c>
      <c r="C343" s="298">
        <v>46235</v>
      </c>
      <c r="D343" s="299" t="s">
        <v>1007</v>
      </c>
      <c r="E343" s="522">
        <v>121.4</v>
      </c>
      <c r="F343" s="522">
        <v>121.4</v>
      </c>
      <c r="G343" s="333">
        <f t="shared" si="12"/>
        <v>2912.6699999999914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46235</v>
      </c>
      <c r="D344" s="299" t="s">
        <v>1018</v>
      </c>
      <c r="E344" s="522">
        <v>-25.39</v>
      </c>
      <c r="F344" s="522"/>
      <c r="G344" s="333">
        <f t="shared" si="12"/>
        <v>2912.6699999999914</v>
      </c>
      <c r="H344" s="334" t="s">
        <v>298</v>
      </c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46235</v>
      </c>
      <c r="D345" s="299" t="s">
        <v>986</v>
      </c>
      <c r="E345" s="522"/>
      <c r="F345" s="522">
        <v>174.61</v>
      </c>
      <c r="G345" s="333">
        <f t="shared" si="12"/>
        <v>2887.2799999999916</v>
      </c>
      <c r="H345" s="334" t="s">
        <v>298</v>
      </c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46235</v>
      </c>
      <c r="D346" s="299" t="s">
        <v>986</v>
      </c>
      <c r="E346" s="522">
        <v>174.61</v>
      </c>
      <c r="F346" s="522"/>
      <c r="G346" s="333">
        <f t="shared" si="12"/>
        <v>2712.6699999999914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284</v>
      </c>
      <c r="B347" s="330">
        <v>37</v>
      </c>
      <c r="C347" s="298">
        <v>46234</v>
      </c>
      <c r="D347" s="299" t="s">
        <v>1004</v>
      </c>
      <c r="E347" s="522">
        <v>8746.27</v>
      </c>
      <c r="F347" s="522"/>
      <c r="G347" s="333">
        <f t="shared" si="12"/>
        <v>2887.2799999999916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25</v>
      </c>
      <c r="C348" s="298">
        <v>46234</v>
      </c>
      <c r="D348" s="298" t="s">
        <v>204</v>
      </c>
      <c r="E348" s="331">
        <v>350</v>
      </c>
      <c r="F348" s="522"/>
      <c r="G348" s="333">
        <f t="shared" si="12"/>
        <v>11633.549999999992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286</v>
      </c>
      <c r="B349" s="330">
        <v>26</v>
      </c>
      <c r="C349" s="298">
        <v>46234</v>
      </c>
      <c r="D349" s="298" t="s">
        <v>205</v>
      </c>
      <c r="E349" s="331">
        <v>320</v>
      </c>
      <c r="F349" s="522"/>
      <c r="G349" s="333">
        <f t="shared" si="12"/>
        <v>11983.549999999992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286</v>
      </c>
      <c r="B350" s="330">
        <v>27</v>
      </c>
      <c r="C350" s="298">
        <v>46234</v>
      </c>
      <c r="D350" s="298" t="s">
        <v>206</v>
      </c>
      <c r="E350" s="331">
        <v>25</v>
      </c>
      <c r="F350" s="522"/>
      <c r="G350" s="333">
        <f t="shared" si="12"/>
        <v>12303.549999999992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286</v>
      </c>
      <c r="B351" s="330">
        <v>28</v>
      </c>
      <c r="C351" s="298">
        <v>46234</v>
      </c>
      <c r="D351" s="298" t="s">
        <v>207</v>
      </c>
      <c r="E351" s="331">
        <v>25</v>
      </c>
      <c r="F351" s="522"/>
      <c r="G351" s="333">
        <f t="shared" si="12"/>
        <v>12328.549999999992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286</v>
      </c>
      <c r="B352" s="330">
        <v>29</v>
      </c>
      <c r="C352" s="298">
        <v>46234</v>
      </c>
      <c r="D352" s="298" t="s">
        <v>208</v>
      </c>
      <c r="E352" s="331">
        <v>45</v>
      </c>
      <c r="F352" s="522"/>
      <c r="G352" s="333">
        <f t="shared" si="12"/>
        <v>12353.549999999992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286</v>
      </c>
      <c r="B353" s="330">
        <v>30</v>
      </c>
      <c r="C353" s="298">
        <v>46234</v>
      </c>
      <c r="D353" s="298" t="s">
        <v>209</v>
      </c>
      <c r="E353" s="331">
        <v>400</v>
      </c>
      <c r="F353" s="522"/>
      <c r="G353" s="333">
        <f t="shared" ref="G353:G375" si="13">G354-E353+F353</f>
        <v>12398.549999999992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286</v>
      </c>
      <c r="B354" s="330">
        <v>31</v>
      </c>
      <c r="C354" s="298">
        <v>46234</v>
      </c>
      <c r="D354" s="298" t="s">
        <v>210</v>
      </c>
      <c r="E354" s="331">
        <v>375</v>
      </c>
      <c r="F354" s="522"/>
      <c r="G354" s="333">
        <f t="shared" si="13"/>
        <v>12798.549999999992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32</v>
      </c>
      <c r="C355" s="298">
        <v>46234</v>
      </c>
      <c r="D355" s="298" t="s">
        <v>211</v>
      </c>
      <c r="E355" s="331">
        <v>100</v>
      </c>
      <c r="F355" s="522"/>
      <c r="G355" s="333">
        <f t="shared" si="13"/>
        <v>13173.549999999992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33</v>
      </c>
      <c r="C356" s="298">
        <v>46234</v>
      </c>
      <c r="D356" s="298" t="s">
        <v>212</v>
      </c>
      <c r="E356" s="331">
        <v>85</v>
      </c>
      <c r="F356" s="522"/>
      <c r="G356" s="333">
        <f t="shared" si="13"/>
        <v>13273.549999999992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34</v>
      </c>
      <c r="C357" s="298">
        <v>46234</v>
      </c>
      <c r="D357" s="298" t="s">
        <v>213</v>
      </c>
      <c r="E357" s="331">
        <v>230</v>
      </c>
      <c r="F357" s="522"/>
      <c r="G357" s="333">
        <f t="shared" si="13"/>
        <v>13358.549999999992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35</v>
      </c>
      <c r="C358" s="298">
        <v>46234</v>
      </c>
      <c r="D358" s="298" t="s">
        <v>214</v>
      </c>
      <c r="E358" s="331">
        <v>45</v>
      </c>
      <c r="F358" s="522"/>
      <c r="G358" s="333">
        <f t="shared" si="13"/>
        <v>13588.549999999992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291</v>
      </c>
      <c r="B359" s="330">
        <v>38</v>
      </c>
      <c r="C359" s="298">
        <v>46234</v>
      </c>
      <c r="D359" s="299" t="s">
        <v>293</v>
      </c>
      <c r="E359" s="522"/>
      <c r="F359" s="522">
        <v>4720.8599999999997</v>
      </c>
      <c r="G359" s="333">
        <f t="shared" si="13"/>
        <v>13633.549999999992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10</v>
      </c>
      <c r="C360" s="298">
        <v>46234</v>
      </c>
      <c r="D360" s="299" t="s">
        <v>176</v>
      </c>
      <c r="E360" s="522">
        <v>17.899999999999999</v>
      </c>
      <c r="F360" s="522"/>
      <c r="G360" s="333">
        <f t="shared" si="13"/>
        <v>8912.6899999999932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46233</v>
      </c>
      <c r="D361" s="299" t="s">
        <v>484</v>
      </c>
      <c r="E361" s="522">
        <v>20.59</v>
      </c>
      <c r="F361" s="522"/>
      <c r="G361" s="333">
        <f t="shared" si="13"/>
        <v>8930.5899999999929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46233</v>
      </c>
      <c r="D362" s="299" t="s">
        <v>386</v>
      </c>
      <c r="E362" s="522">
        <v>23.87</v>
      </c>
      <c r="F362" s="522"/>
      <c r="G362" s="333">
        <f t="shared" si="13"/>
        <v>8951.179999999993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46233</v>
      </c>
      <c r="D363" s="299" t="s">
        <v>1003</v>
      </c>
      <c r="E363" s="522">
        <v>-100</v>
      </c>
      <c r="F363" s="522"/>
      <c r="G363" s="333">
        <f t="shared" si="13"/>
        <v>8975.0499999999938</v>
      </c>
      <c r="H363" s="334" t="s">
        <v>298</v>
      </c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46233</v>
      </c>
      <c r="D364" s="299" t="s">
        <v>1000</v>
      </c>
      <c r="E364" s="522">
        <v>-100</v>
      </c>
      <c r="F364" s="522"/>
      <c r="G364" s="333">
        <f t="shared" si="13"/>
        <v>8875.0499999999938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46233</v>
      </c>
      <c r="D365" s="299" t="s">
        <v>1006</v>
      </c>
      <c r="E365" s="522">
        <v>16</v>
      </c>
      <c r="F365" s="522"/>
      <c r="G365" s="333">
        <f t="shared" si="13"/>
        <v>8775.0499999999938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46232</v>
      </c>
      <c r="D366" s="299" t="s">
        <v>308</v>
      </c>
      <c r="E366" s="522">
        <v>60.77</v>
      </c>
      <c r="F366" s="522"/>
      <c r="G366" s="333">
        <f t="shared" si="13"/>
        <v>8791.0499999999938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21</v>
      </c>
      <c r="C367" s="298">
        <v>46232</v>
      </c>
      <c r="D367" s="299" t="s">
        <v>194</v>
      </c>
      <c r="E367" s="522">
        <v>31.47</v>
      </c>
      <c r="F367" s="522"/>
      <c r="G367" s="333">
        <f t="shared" si="13"/>
        <v>8851.8199999999943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21</v>
      </c>
      <c r="C368" s="298">
        <v>46232</v>
      </c>
      <c r="D368" s="299" t="s">
        <v>194</v>
      </c>
      <c r="E368" s="522">
        <v>16.2</v>
      </c>
      <c r="F368" s="522"/>
      <c r="G368" s="333">
        <f t="shared" si="13"/>
        <v>8883.2899999999936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46232</v>
      </c>
      <c r="D369" s="299" t="s">
        <v>346</v>
      </c>
      <c r="E369" s="522">
        <v>11.43</v>
      </c>
      <c r="F369" s="522"/>
      <c r="G369" s="333">
        <f t="shared" si="13"/>
        <v>8899.4899999999943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46232</v>
      </c>
      <c r="D370" s="299" t="s">
        <v>358</v>
      </c>
      <c r="E370" s="522">
        <v>9.9700000000000006</v>
      </c>
      <c r="F370" s="522"/>
      <c r="G370" s="333">
        <f t="shared" si="13"/>
        <v>8910.9199999999946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46232</v>
      </c>
      <c r="D371" s="299" t="s">
        <v>484</v>
      </c>
      <c r="E371" s="522">
        <v>82.36</v>
      </c>
      <c r="F371" s="522"/>
      <c r="G371" s="333">
        <f t="shared" si="13"/>
        <v>8920.889999999994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24</v>
      </c>
      <c r="C372" s="298">
        <v>46232</v>
      </c>
      <c r="D372" s="299" t="s">
        <v>860</v>
      </c>
      <c r="E372" s="522">
        <v>92.25</v>
      </c>
      <c r="F372" s="522"/>
      <c r="G372" s="333">
        <f t="shared" si="13"/>
        <v>9003.2499999999945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46232</v>
      </c>
      <c r="D373" s="299" t="s">
        <v>296</v>
      </c>
      <c r="E373" s="522">
        <v>39.5</v>
      </c>
      <c r="F373" s="522"/>
      <c r="G373" s="333">
        <f t="shared" si="13"/>
        <v>9095.4999999999945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46232</v>
      </c>
      <c r="D374" s="299" t="s">
        <v>296</v>
      </c>
      <c r="E374" s="522">
        <v>15.1</v>
      </c>
      <c r="F374" s="522"/>
      <c r="G374" s="333">
        <f t="shared" si="13"/>
        <v>9134.9999999999945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46232</v>
      </c>
      <c r="D375" s="299" t="s">
        <v>334</v>
      </c>
      <c r="E375" s="522">
        <v>17.68</v>
      </c>
      <c r="F375" s="522"/>
      <c r="G375" s="333">
        <f t="shared" si="13"/>
        <v>9150.0999999999949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46232</v>
      </c>
      <c r="D376" s="299" t="s">
        <v>988</v>
      </c>
      <c r="E376" s="522">
        <v>-205</v>
      </c>
      <c r="F376" s="522"/>
      <c r="G376" s="333">
        <f t="shared" ref="G376:G438" si="14">G377-E376+F376</f>
        <v>9167.7799999999952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20</v>
      </c>
      <c r="C377" s="298">
        <v>46232</v>
      </c>
      <c r="D377" s="299" t="s">
        <v>193</v>
      </c>
      <c r="E377" s="522">
        <v>600</v>
      </c>
      <c r="F377" s="522"/>
      <c r="G377" s="333">
        <f t="shared" si="14"/>
        <v>8962.7799999999952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46231</v>
      </c>
      <c r="D378" s="299" t="s">
        <v>525</v>
      </c>
      <c r="E378" s="522">
        <v>1171.3800000000001</v>
      </c>
      <c r="F378" s="522">
        <v>1171.3800000000001</v>
      </c>
      <c r="G378" s="333">
        <f t="shared" si="14"/>
        <v>9562.7799999999952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46231</v>
      </c>
      <c r="D379" s="299" t="s">
        <v>334</v>
      </c>
      <c r="E379" s="522">
        <v>11.58</v>
      </c>
      <c r="F379" s="522"/>
      <c r="G379" s="333">
        <f t="shared" si="14"/>
        <v>9562.7799999999934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42</v>
      </c>
      <c r="C380" s="298">
        <v>46231</v>
      </c>
      <c r="D380" s="299" t="s">
        <v>200</v>
      </c>
      <c r="E380" s="522">
        <v>59</v>
      </c>
      <c r="F380" s="522"/>
      <c r="G380" s="333">
        <f t="shared" si="14"/>
        <v>9574.3599999999933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43</v>
      </c>
      <c r="C381" s="298">
        <v>46231</v>
      </c>
      <c r="D381" s="299" t="s">
        <v>201</v>
      </c>
      <c r="E381" s="522">
        <v>50.92</v>
      </c>
      <c r="F381" s="522"/>
      <c r="G381" s="333">
        <f t="shared" si="14"/>
        <v>9633.3599999999933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46231</v>
      </c>
      <c r="D382" s="299" t="s">
        <v>308</v>
      </c>
      <c r="E382" s="522">
        <v>71.75</v>
      </c>
      <c r="F382" s="522"/>
      <c r="G382" s="333">
        <f t="shared" si="14"/>
        <v>9684.2799999999934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46230</v>
      </c>
      <c r="D383" s="299" t="s">
        <v>999</v>
      </c>
      <c r="E383" s="522">
        <v>49.2</v>
      </c>
      <c r="F383" s="522"/>
      <c r="G383" s="333">
        <f t="shared" si="14"/>
        <v>9756.0299999999934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46230</v>
      </c>
      <c r="D384" s="299" t="s">
        <v>353</v>
      </c>
      <c r="E384" s="522">
        <v>20.98</v>
      </c>
      <c r="F384" s="522"/>
      <c r="G384" s="333">
        <f t="shared" si="14"/>
        <v>9805.2299999999941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46230</v>
      </c>
      <c r="D385" s="299" t="s">
        <v>300</v>
      </c>
      <c r="E385" s="522">
        <v>19.16</v>
      </c>
      <c r="F385" s="522"/>
      <c r="G385" s="333">
        <f t="shared" si="14"/>
        <v>9826.2099999999937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46230</v>
      </c>
      <c r="D386" s="299" t="s">
        <v>994</v>
      </c>
      <c r="E386" s="522">
        <v>15.89</v>
      </c>
      <c r="F386" s="522"/>
      <c r="G386" s="333">
        <f t="shared" si="14"/>
        <v>9845.3699999999935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22</v>
      </c>
      <c r="C387" s="298">
        <v>46230</v>
      </c>
      <c r="D387" s="299" t="s">
        <v>998</v>
      </c>
      <c r="E387" s="522">
        <v>15.96</v>
      </c>
      <c r="F387" s="522"/>
      <c r="G387" s="333">
        <f t="shared" si="14"/>
        <v>9861.2599999999929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46230</v>
      </c>
      <c r="D388" s="299" t="s">
        <v>306</v>
      </c>
      <c r="E388" s="522">
        <v>183.73</v>
      </c>
      <c r="F388" s="522"/>
      <c r="G388" s="333">
        <f t="shared" si="14"/>
        <v>9877.2199999999921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46230</v>
      </c>
      <c r="D389" s="299" t="s">
        <v>296</v>
      </c>
      <c r="E389" s="522">
        <v>86.71</v>
      </c>
      <c r="F389" s="522"/>
      <c r="G389" s="333">
        <f t="shared" si="14"/>
        <v>10060.949999999992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46230</v>
      </c>
      <c r="D390" s="299" t="s">
        <v>296</v>
      </c>
      <c r="E390" s="522">
        <v>8.7200000000000006</v>
      </c>
      <c r="F390" s="522"/>
      <c r="G390" s="333">
        <f t="shared" si="14"/>
        <v>10147.659999999991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46230</v>
      </c>
      <c r="D391" s="299" t="s">
        <v>301</v>
      </c>
      <c r="E391" s="522">
        <v>23.5</v>
      </c>
      <c r="F391" s="522"/>
      <c r="G391" s="333">
        <f t="shared" si="14"/>
        <v>10156.37999999999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46230</v>
      </c>
      <c r="D392" s="299" t="s">
        <v>983</v>
      </c>
      <c r="E392" s="522">
        <v>7.18</v>
      </c>
      <c r="F392" s="522"/>
      <c r="G392" s="333">
        <f t="shared" si="14"/>
        <v>10179.87999999999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46229</v>
      </c>
      <c r="D393" s="299" t="s">
        <v>996</v>
      </c>
      <c r="E393" s="522">
        <v>18.350000000000001</v>
      </c>
      <c r="F393" s="522"/>
      <c r="G393" s="333">
        <f t="shared" si="14"/>
        <v>10187.05999999999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46229</v>
      </c>
      <c r="D394" s="299" t="s">
        <v>319</v>
      </c>
      <c r="E394" s="522">
        <v>64.400000000000006</v>
      </c>
      <c r="F394" s="522"/>
      <c r="G394" s="333">
        <f t="shared" si="14"/>
        <v>10205.409999999991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46229</v>
      </c>
      <c r="D395" s="299" t="s">
        <v>296</v>
      </c>
      <c r="E395" s="522">
        <v>42.19</v>
      </c>
      <c r="F395" s="522"/>
      <c r="G395" s="333">
        <f t="shared" si="14"/>
        <v>10269.80999999999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46229</v>
      </c>
      <c r="D396" s="299" t="s">
        <v>296</v>
      </c>
      <c r="E396" s="522">
        <v>60.67</v>
      </c>
      <c r="F396" s="522"/>
      <c r="G396" s="333">
        <f t="shared" si="14"/>
        <v>10311.999999999991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46228</v>
      </c>
      <c r="D397" s="299" t="s">
        <v>995</v>
      </c>
      <c r="E397" s="522">
        <v>40.32</v>
      </c>
      <c r="F397" s="522"/>
      <c r="G397" s="333">
        <f t="shared" si="14"/>
        <v>10372.669999999991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46228</v>
      </c>
      <c r="D398" s="299" t="s">
        <v>455</v>
      </c>
      <c r="E398" s="522">
        <v>7.38</v>
      </c>
      <c r="F398" s="522"/>
      <c r="G398" s="333">
        <f t="shared" si="14"/>
        <v>10412.989999999991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46228</v>
      </c>
      <c r="D399" s="299" t="s">
        <v>455</v>
      </c>
      <c r="E399" s="522">
        <v>39.83</v>
      </c>
      <c r="F399" s="522"/>
      <c r="G399" s="333">
        <f t="shared" si="14"/>
        <v>10420.36999999999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5</v>
      </c>
      <c r="C400" s="298">
        <v>46228</v>
      </c>
      <c r="D400" s="299" t="s">
        <v>475</v>
      </c>
      <c r="E400" s="522">
        <v>20</v>
      </c>
      <c r="F400" s="522"/>
      <c r="G400" s="333">
        <f t="shared" si="14"/>
        <v>10460.19999999999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12</v>
      </c>
      <c r="C401" s="298">
        <v>46228</v>
      </c>
      <c r="D401" s="299" t="s">
        <v>314</v>
      </c>
      <c r="E401" s="522">
        <v>204.48</v>
      </c>
      <c r="F401" s="522"/>
      <c r="G401" s="333">
        <f t="shared" si="14"/>
        <v>10480.19999999999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46228</v>
      </c>
      <c r="D402" s="299" t="s">
        <v>991</v>
      </c>
      <c r="E402" s="522">
        <v>11.33</v>
      </c>
      <c r="F402" s="522"/>
      <c r="G402" s="333">
        <f t="shared" si="14"/>
        <v>10684.679999999989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46228</v>
      </c>
      <c r="D403" s="299" t="s">
        <v>997</v>
      </c>
      <c r="E403" s="522">
        <v>120.77</v>
      </c>
      <c r="F403" s="522"/>
      <c r="G403" s="333">
        <f t="shared" si="14"/>
        <v>10696.009999999989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46227</v>
      </c>
      <c r="D404" s="299" t="s">
        <v>990</v>
      </c>
      <c r="E404" s="522">
        <v>46.21</v>
      </c>
      <c r="F404" s="522"/>
      <c r="G404" s="333">
        <f t="shared" si="14"/>
        <v>10816.77999999999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5</v>
      </c>
      <c r="C405" s="298">
        <v>46227</v>
      </c>
      <c r="D405" s="299" t="s">
        <v>340</v>
      </c>
      <c r="E405" s="522">
        <v>95.85</v>
      </c>
      <c r="F405" s="522"/>
      <c r="G405" s="333">
        <f t="shared" si="14"/>
        <v>10862.989999999989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46227</v>
      </c>
      <c r="D406" s="299" t="s">
        <v>324</v>
      </c>
      <c r="E406" s="522">
        <v>9.06</v>
      </c>
      <c r="F406" s="522"/>
      <c r="G406" s="333">
        <f t="shared" si="14"/>
        <v>10958.839999999989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46227</v>
      </c>
      <c r="D407" s="299" t="s">
        <v>358</v>
      </c>
      <c r="E407" s="522">
        <v>26.47</v>
      </c>
      <c r="F407" s="522"/>
      <c r="G407" s="333">
        <f t="shared" si="14"/>
        <v>10967.899999999989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46227</v>
      </c>
      <c r="D408" s="299" t="s">
        <v>1003</v>
      </c>
      <c r="E408" s="522">
        <v>90</v>
      </c>
      <c r="F408" s="522"/>
      <c r="G408" s="333">
        <f t="shared" si="14"/>
        <v>10994.369999999988</v>
      </c>
      <c r="H408" s="334" t="s">
        <v>298</v>
      </c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3</v>
      </c>
      <c r="C409" s="298">
        <v>46226</v>
      </c>
      <c r="D409" s="299" t="s">
        <v>455</v>
      </c>
      <c r="E409" s="522">
        <v>29.72</v>
      </c>
      <c r="F409" s="522"/>
      <c r="G409" s="333">
        <f t="shared" si="14"/>
        <v>11084.369999999988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46226</v>
      </c>
      <c r="D410" s="299" t="s">
        <v>315</v>
      </c>
      <c r="E410" s="522">
        <v>133.13999999999999</v>
      </c>
      <c r="F410" s="522">
        <v>133.13999999999999</v>
      </c>
      <c r="G410" s="333">
        <f t="shared" si="14"/>
        <v>11114.089999999987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291</v>
      </c>
      <c r="B411" s="330">
        <v>39</v>
      </c>
      <c r="C411" s="298">
        <v>46226</v>
      </c>
      <c r="D411" s="299" t="s">
        <v>292</v>
      </c>
      <c r="E411" s="522"/>
      <c r="F411" s="522">
        <v>2763.78</v>
      </c>
      <c r="G411" s="333">
        <f t="shared" si="14"/>
        <v>11114.089999999987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46226</v>
      </c>
      <c r="D412" s="299" t="s">
        <v>992</v>
      </c>
      <c r="E412" s="522">
        <v>92.36</v>
      </c>
      <c r="F412" s="522"/>
      <c r="G412" s="333">
        <f t="shared" si="14"/>
        <v>8350.3099999999868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3</v>
      </c>
      <c r="C413" s="298">
        <v>46226</v>
      </c>
      <c r="D413" s="299" t="s">
        <v>983</v>
      </c>
      <c r="E413" s="522">
        <v>25</v>
      </c>
      <c r="F413" s="522"/>
      <c r="G413" s="333">
        <f t="shared" si="14"/>
        <v>8442.6699999999873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46226</v>
      </c>
      <c r="D414" s="299" t="s">
        <v>296</v>
      </c>
      <c r="E414" s="522">
        <v>49.15</v>
      </c>
      <c r="F414" s="522"/>
      <c r="G414" s="333">
        <f t="shared" si="14"/>
        <v>8467.6699999999873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6</v>
      </c>
      <c r="C415" s="298">
        <v>46226</v>
      </c>
      <c r="D415" s="299" t="s">
        <v>993</v>
      </c>
      <c r="E415" s="522">
        <v>21.6</v>
      </c>
      <c r="F415" s="522"/>
      <c r="G415" s="333">
        <f t="shared" si="14"/>
        <v>8516.819999999987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46225</v>
      </c>
      <c r="D416" s="299" t="s">
        <v>319</v>
      </c>
      <c r="E416" s="522">
        <v>21.28</v>
      </c>
      <c r="F416" s="522"/>
      <c r="G416" s="333">
        <f t="shared" si="14"/>
        <v>8538.4199999999873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46225</v>
      </c>
      <c r="D417" s="299" t="s">
        <v>358</v>
      </c>
      <c r="E417" s="522">
        <v>17.260000000000002</v>
      </c>
      <c r="F417" s="522"/>
      <c r="G417" s="333">
        <f t="shared" si="14"/>
        <v>8559.699999999988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291</v>
      </c>
      <c r="B418" s="330">
        <v>40</v>
      </c>
      <c r="C418" s="298">
        <v>46225</v>
      </c>
      <c r="D418" s="299" t="s">
        <v>316</v>
      </c>
      <c r="E418" s="522"/>
      <c r="F418" s="522">
        <v>4292.68</v>
      </c>
      <c r="G418" s="333">
        <f t="shared" si="14"/>
        <v>8576.9599999999882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46223</v>
      </c>
      <c r="D419" s="299" t="s">
        <v>306</v>
      </c>
      <c r="E419" s="522">
        <v>148.97999999999999</v>
      </c>
      <c r="F419" s="522"/>
      <c r="G419" s="333">
        <f t="shared" si="14"/>
        <v>4284.279999999987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22</v>
      </c>
      <c r="C420" s="298">
        <v>46223</v>
      </c>
      <c r="D420" s="299" t="s">
        <v>323</v>
      </c>
      <c r="E420" s="522">
        <v>20.22</v>
      </c>
      <c r="F420" s="522"/>
      <c r="G420" s="333">
        <f t="shared" si="14"/>
        <v>4433.2599999999866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5</v>
      </c>
      <c r="C421" s="298">
        <v>46223</v>
      </c>
      <c r="D421" s="299" t="s">
        <v>988</v>
      </c>
      <c r="E421" s="522">
        <v>-313</v>
      </c>
      <c r="F421" s="522"/>
      <c r="G421" s="333">
        <f t="shared" si="14"/>
        <v>4453.4799999999868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46222</v>
      </c>
      <c r="D422" s="299" t="s">
        <v>310</v>
      </c>
      <c r="E422" s="522">
        <v>43.41</v>
      </c>
      <c r="F422" s="522"/>
      <c r="G422" s="333">
        <f t="shared" si="14"/>
        <v>4140.4799999999868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46222</v>
      </c>
      <c r="D423" s="299" t="s">
        <v>329</v>
      </c>
      <c r="E423" s="522">
        <v>70.98</v>
      </c>
      <c r="F423" s="522"/>
      <c r="G423" s="333">
        <f t="shared" si="14"/>
        <v>4183.8899999999867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46222</v>
      </c>
      <c r="D424" s="299" t="s">
        <v>306</v>
      </c>
      <c r="E424" s="522">
        <v>0.42</v>
      </c>
      <c r="F424" s="522"/>
      <c r="G424" s="333">
        <f t="shared" si="14"/>
        <v>4254.8699999999862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46222</v>
      </c>
      <c r="D425" s="299" t="s">
        <v>923</v>
      </c>
      <c r="E425" s="522">
        <v>7.46</v>
      </c>
      <c r="F425" s="522"/>
      <c r="G425" s="333">
        <f t="shared" si="14"/>
        <v>4255.2899999999863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46222</v>
      </c>
      <c r="D426" s="299" t="s">
        <v>987</v>
      </c>
      <c r="E426" s="522">
        <v>60</v>
      </c>
      <c r="F426" s="522"/>
      <c r="G426" s="333">
        <f t="shared" si="14"/>
        <v>4262.7499999999864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46221</v>
      </c>
      <c r="D427" s="299" t="s">
        <v>346</v>
      </c>
      <c r="E427" s="522">
        <v>11.77</v>
      </c>
      <c r="F427" s="522"/>
      <c r="G427" s="333">
        <f t="shared" si="14"/>
        <v>4322.7499999999864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46221</v>
      </c>
      <c r="D428" s="299" t="s">
        <v>308</v>
      </c>
      <c r="E428" s="522">
        <v>123.68</v>
      </c>
      <c r="F428" s="522"/>
      <c r="G428" s="333">
        <f t="shared" si="14"/>
        <v>4334.5199999999868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46221</v>
      </c>
      <c r="D429" s="299" t="s">
        <v>989</v>
      </c>
      <c r="E429" s="522">
        <v>27.37</v>
      </c>
      <c r="F429" s="522"/>
      <c r="G429" s="333">
        <f t="shared" si="14"/>
        <v>4458.1999999999871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46221</v>
      </c>
      <c r="D430" s="299" t="s">
        <v>989</v>
      </c>
      <c r="E430" s="522">
        <v>25.2</v>
      </c>
      <c r="F430" s="522"/>
      <c r="G430" s="333">
        <f t="shared" si="14"/>
        <v>4485.569999999987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22</v>
      </c>
      <c r="C431" s="298">
        <v>46221</v>
      </c>
      <c r="D431" s="299" t="s">
        <v>930</v>
      </c>
      <c r="E431" s="522">
        <v>13.84</v>
      </c>
      <c r="F431" s="522"/>
      <c r="G431" s="333">
        <f t="shared" si="14"/>
        <v>4510.7699999999868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21</v>
      </c>
      <c r="C432" s="298">
        <v>46220</v>
      </c>
      <c r="D432" s="299" t="s">
        <v>194</v>
      </c>
      <c r="E432" s="522">
        <v>81</v>
      </c>
      <c r="F432" s="522"/>
      <c r="G432" s="333">
        <f t="shared" si="14"/>
        <v>4524.6099999999869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43</v>
      </c>
      <c r="C433" s="298">
        <v>46220</v>
      </c>
      <c r="D433" s="299" t="s">
        <v>333</v>
      </c>
      <c r="E433" s="522">
        <v>22.35</v>
      </c>
      <c r="F433" s="522"/>
      <c r="G433" s="333">
        <f t="shared" si="14"/>
        <v>4605.6099999999869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42</v>
      </c>
      <c r="C434" s="298">
        <v>46220</v>
      </c>
      <c r="D434" s="299" t="s">
        <v>333</v>
      </c>
      <c r="E434" s="522">
        <v>29.8</v>
      </c>
      <c r="F434" s="522"/>
      <c r="G434" s="333">
        <f t="shared" si="14"/>
        <v>4627.9599999999873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17</v>
      </c>
      <c r="C435" s="298">
        <v>46220</v>
      </c>
      <c r="D435" s="299" t="s">
        <v>188</v>
      </c>
      <c r="E435" s="522">
        <v>42.65</v>
      </c>
      <c r="F435" s="522"/>
      <c r="G435" s="333">
        <f t="shared" si="14"/>
        <v>4657.7599999999875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23</v>
      </c>
      <c r="C436" s="298">
        <v>46220</v>
      </c>
      <c r="D436" s="299" t="s">
        <v>63</v>
      </c>
      <c r="E436" s="522">
        <v>529.46</v>
      </c>
      <c r="F436" s="522"/>
      <c r="G436" s="333">
        <f t="shared" si="14"/>
        <v>4700.4099999999871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11</v>
      </c>
      <c r="C437" s="298">
        <v>46219</v>
      </c>
      <c r="D437" s="299" t="s">
        <v>178</v>
      </c>
      <c r="E437" s="522">
        <v>256.64</v>
      </c>
      <c r="F437" s="522"/>
      <c r="G437" s="333">
        <f t="shared" si="14"/>
        <v>5229.8699999999872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46219</v>
      </c>
      <c r="D438" s="299" t="s">
        <v>340</v>
      </c>
      <c r="E438" s="522">
        <v>21.3</v>
      </c>
      <c r="F438" s="522"/>
      <c r="G438" s="333">
        <f t="shared" si="14"/>
        <v>5486.5099999999875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38</v>
      </c>
      <c r="C439" s="298">
        <v>46218</v>
      </c>
      <c r="D439" s="299" t="s">
        <v>293</v>
      </c>
      <c r="E439" s="522"/>
      <c r="F439" s="522">
        <v>4720.84</v>
      </c>
      <c r="G439" s="333">
        <f t="shared" ref="G439:G444" si="15">G440-E439+F439</f>
        <v>5507.8099999999877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46218</v>
      </c>
      <c r="D440" s="299" t="s">
        <v>985</v>
      </c>
      <c r="E440" s="522">
        <v>429.82</v>
      </c>
      <c r="F440" s="522"/>
      <c r="G440" s="333">
        <f t="shared" si="15"/>
        <v>786.96999999998775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46218</v>
      </c>
      <c r="D441" s="299" t="s">
        <v>981</v>
      </c>
      <c r="E441" s="522">
        <v>80.319999999999993</v>
      </c>
      <c r="F441" s="522"/>
      <c r="G441" s="333">
        <f t="shared" si="15"/>
        <v>1216.7899999999877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46216</v>
      </c>
      <c r="D442" s="299" t="s">
        <v>312</v>
      </c>
      <c r="E442" s="522">
        <v>51.94</v>
      </c>
      <c r="F442" s="522"/>
      <c r="G442" s="333">
        <f t="shared" si="15"/>
        <v>1297.1099999999876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46216</v>
      </c>
      <c r="D443" s="299" t="s">
        <v>984</v>
      </c>
      <c r="E443" s="522">
        <v>43.13</v>
      </c>
      <c r="F443" s="522"/>
      <c r="G443" s="333">
        <f t="shared" si="15"/>
        <v>1349.0499999999877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19</v>
      </c>
      <c r="C444" s="298">
        <v>46216</v>
      </c>
      <c r="D444" s="299" t="s">
        <v>191</v>
      </c>
      <c r="E444" s="522">
        <v>200</v>
      </c>
      <c r="F444" s="522"/>
      <c r="G444" s="333">
        <f t="shared" si="15"/>
        <v>1392.1799999999878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15</v>
      </c>
      <c r="C445" s="298">
        <v>46216</v>
      </c>
      <c r="D445" s="299" t="s">
        <v>185</v>
      </c>
      <c r="E445" s="522">
        <v>64.05</v>
      </c>
      <c r="F445" s="522"/>
      <c r="G445" s="333">
        <f t="shared" ref="G445:G547" si="16">G446-E445+F445</f>
        <v>1592.1799999999878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335</v>
      </c>
      <c r="B446" s="330" t="s">
        <v>335</v>
      </c>
      <c r="C446" s="298">
        <v>46216</v>
      </c>
      <c r="D446" s="299" t="s">
        <v>336</v>
      </c>
      <c r="E446" s="522">
        <v>63.44</v>
      </c>
      <c r="F446" s="522"/>
      <c r="G446" s="333">
        <f t="shared" si="16"/>
        <v>1656.2299999999877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4</v>
      </c>
      <c r="C447" s="298">
        <v>46215</v>
      </c>
      <c r="D447" s="299" t="s">
        <v>310</v>
      </c>
      <c r="E447" s="522">
        <v>34.85</v>
      </c>
      <c r="F447" s="522"/>
      <c r="G447" s="333">
        <f t="shared" si="16"/>
        <v>1719.6699999999878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46215</v>
      </c>
      <c r="D448" s="299" t="s">
        <v>982</v>
      </c>
      <c r="E448" s="522">
        <v>29.2</v>
      </c>
      <c r="F448" s="522"/>
      <c r="G448" s="333">
        <f t="shared" si="16"/>
        <v>1754.5199999999877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46215</v>
      </c>
      <c r="D449" s="299" t="s">
        <v>980</v>
      </c>
      <c r="E449" s="522">
        <v>81.75</v>
      </c>
      <c r="F449" s="522"/>
      <c r="G449" s="333">
        <f t="shared" si="16"/>
        <v>1783.7199999999877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5</v>
      </c>
      <c r="C450" s="298">
        <v>46215</v>
      </c>
      <c r="D450" s="299" t="s">
        <v>980</v>
      </c>
      <c r="E450" s="522">
        <v>81.75</v>
      </c>
      <c r="F450" s="522"/>
      <c r="G450" s="333">
        <f t="shared" si="16"/>
        <v>1865.4699999999877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3</v>
      </c>
      <c r="C451" s="298">
        <v>46214</v>
      </c>
      <c r="D451" s="299" t="s">
        <v>983</v>
      </c>
      <c r="E451" s="522">
        <v>25</v>
      </c>
      <c r="F451" s="522"/>
      <c r="G451" s="333">
        <f t="shared" si="16"/>
        <v>1947.2199999999877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22</v>
      </c>
      <c r="C452" s="298">
        <v>46214</v>
      </c>
      <c r="D452" s="299" t="s">
        <v>352</v>
      </c>
      <c r="E452" s="522">
        <v>21.29</v>
      </c>
      <c r="F452" s="522"/>
      <c r="G452" s="333">
        <f t="shared" si="16"/>
        <v>1972.2199999999877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46214</v>
      </c>
      <c r="D453" s="299" t="s">
        <v>308</v>
      </c>
      <c r="E453" s="522">
        <v>54.48</v>
      </c>
      <c r="F453" s="522"/>
      <c r="G453" s="333">
        <f t="shared" si="16"/>
        <v>1993.5099999999877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46214</v>
      </c>
      <c r="D454" s="299" t="s">
        <v>308</v>
      </c>
      <c r="E454" s="522">
        <v>54.49</v>
      </c>
      <c r="F454" s="522"/>
      <c r="G454" s="333">
        <f t="shared" si="16"/>
        <v>2047.9899999999877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46214</v>
      </c>
      <c r="D455" s="299" t="s">
        <v>311</v>
      </c>
      <c r="E455" s="522">
        <v>167.26</v>
      </c>
      <c r="F455" s="522"/>
      <c r="G455" s="333">
        <f t="shared" si="16"/>
        <v>2102.4799999999877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46214</v>
      </c>
      <c r="D456" s="299" t="s">
        <v>329</v>
      </c>
      <c r="E456" s="522">
        <v>81.73</v>
      </c>
      <c r="F456" s="522"/>
      <c r="G456" s="333">
        <f t="shared" si="16"/>
        <v>2269.7399999999875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46213</v>
      </c>
      <c r="D457" s="299" t="s">
        <v>885</v>
      </c>
      <c r="E457" s="522">
        <v>120</v>
      </c>
      <c r="F457" s="522"/>
      <c r="G457" s="333">
        <f t="shared" si="16"/>
        <v>2351.4699999999875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46213</v>
      </c>
      <c r="D458" s="299" t="s">
        <v>907</v>
      </c>
      <c r="E458" s="522">
        <v>-0.06</v>
      </c>
      <c r="F458" s="522"/>
      <c r="G458" s="333">
        <f t="shared" si="16"/>
        <v>2471.4699999999875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22</v>
      </c>
      <c r="C459" s="298">
        <v>46213</v>
      </c>
      <c r="D459" s="299" t="s">
        <v>979</v>
      </c>
      <c r="E459" s="522">
        <v>5.31</v>
      </c>
      <c r="F459" s="522"/>
      <c r="G459" s="333">
        <f t="shared" si="16"/>
        <v>2471.4099999999876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46213</v>
      </c>
      <c r="D460" s="299" t="s">
        <v>300</v>
      </c>
      <c r="E460" s="522">
        <v>25.52</v>
      </c>
      <c r="F460" s="522"/>
      <c r="G460" s="333">
        <f t="shared" si="16"/>
        <v>2476.7199999999875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1</v>
      </c>
      <c r="C461" s="298">
        <v>46213</v>
      </c>
      <c r="D461" s="299" t="s">
        <v>831</v>
      </c>
      <c r="E461" s="522">
        <v>13.03</v>
      </c>
      <c r="F461" s="522"/>
      <c r="G461" s="333">
        <f t="shared" si="16"/>
        <v>2502.2399999999875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46213</v>
      </c>
      <c r="D462" s="299" t="s">
        <v>371</v>
      </c>
      <c r="E462" s="522">
        <v>9.4600000000000009</v>
      </c>
      <c r="F462" s="522"/>
      <c r="G462" s="333">
        <f t="shared" si="16"/>
        <v>2515.2699999999877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46212</v>
      </c>
      <c r="D463" s="299" t="s">
        <v>981</v>
      </c>
      <c r="E463" s="522">
        <v>50.73</v>
      </c>
      <c r="F463" s="522"/>
      <c r="G463" s="333">
        <f t="shared" si="16"/>
        <v>2524.7299999999877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46212</v>
      </c>
      <c r="D464" s="299" t="s">
        <v>854</v>
      </c>
      <c r="E464" s="522">
        <v>10.68</v>
      </c>
      <c r="F464" s="522"/>
      <c r="G464" s="333">
        <f t="shared" si="16"/>
        <v>2575.4599999999878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46212</v>
      </c>
      <c r="D465" s="299" t="s">
        <v>977</v>
      </c>
      <c r="E465" s="522">
        <v>33.29</v>
      </c>
      <c r="F465" s="522"/>
      <c r="G465" s="333">
        <f t="shared" si="16"/>
        <v>2586.1399999999876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46212</v>
      </c>
      <c r="D466" s="299" t="s">
        <v>978</v>
      </c>
      <c r="E466" s="522">
        <v>41.79</v>
      </c>
      <c r="F466" s="522"/>
      <c r="G466" s="333">
        <f t="shared" si="16"/>
        <v>2619.4299999999876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335</v>
      </c>
      <c r="B467" s="330" t="s">
        <v>335</v>
      </c>
      <c r="C467" s="298">
        <v>46212</v>
      </c>
      <c r="D467" s="299" t="s">
        <v>460</v>
      </c>
      <c r="E467" s="522"/>
      <c r="F467" s="522">
        <v>620</v>
      </c>
      <c r="G467" s="333">
        <f t="shared" si="16"/>
        <v>2661.2199999999875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291</v>
      </c>
      <c r="B468" s="330">
        <v>41</v>
      </c>
      <c r="C468" s="298">
        <v>46212</v>
      </c>
      <c r="D468" s="299" t="s">
        <v>974</v>
      </c>
      <c r="E468" s="522"/>
      <c r="F468" s="522">
        <v>800</v>
      </c>
      <c r="G468" s="333">
        <f t="shared" si="16"/>
        <v>2041.2199999999875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291</v>
      </c>
      <c r="B469" s="330">
        <v>39</v>
      </c>
      <c r="C469" s="298">
        <v>46212</v>
      </c>
      <c r="D469" s="299" t="s">
        <v>292</v>
      </c>
      <c r="E469" s="522"/>
      <c r="F469" s="522">
        <v>2763.78</v>
      </c>
      <c r="G469" s="333">
        <f t="shared" si="16"/>
        <v>1241.2199999999875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46211</v>
      </c>
      <c r="D470" s="299" t="s">
        <v>390</v>
      </c>
      <c r="E470" s="522">
        <v>7.73</v>
      </c>
      <c r="F470" s="522"/>
      <c r="G470" s="333">
        <f t="shared" si="16"/>
        <v>-1522.5600000000127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46211</v>
      </c>
      <c r="D471" s="299" t="s">
        <v>904</v>
      </c>
      <c r="E471" s="522">
        <v>3.5</v>
      </c>
      <c r="F471" s="522"/>
      <c r="G471" s="333">
        <f t="shared" si="16"/>
        <v>-1514.8300000000127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46211</v>
      </c>
      <c r="D472" s="299" t="s">
        <v>904</v>
      </c>
      <c r="E472" s="522">
        <v>75.75</v>
      </c>
      <c r="F472" s="522"/>
      <c r="G472" s="333">
        <f t="shared" si="16"/>
        <v>-1511.3300000000127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46211</v>
      </c>
      <c r="D473" s="299" t="s">
        <v>309</v>
      </c>
      <c r="E473" s="522">
        <v>4.1900000000000004</v>
      </c>
      <c r="F473" s="522"/>
      <c r="G473" s="333">
        <f t="shared" si="16"/>
        <v>-1435.5800000000127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46211</v>
      </c>
      <c r="D474" s="299" t="s">
        <v>306</v>
      </c>
      <c r="E474" s="522">
        <v>145.94999999999999</v>
      </c>
      <c r="F474" s="522"/>
      <c r="G474" s="333">
        <f t="shared" si="16"/>
        <v>-1431.3900000000126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46211</v>
      </c>
      <c r="D475" s="299" t="s">
        <v>296</v>
      </c>
      <c r="E475" s="522">
        <v>63.09</v>
      </c>
      <c r="F475" s="522"/>
      <c r="G475" s="333">
        <f t="shared" si="16"/>
        <v>-1285.4400000000126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46211</v>
      </c>
      <c r="D476" s="299" t="s">
        <v>296</v>
      </c>
      <c r="E476" s="522">
        <v>17.739999999999998</v>
      </c>
      <c r="F476" s="522"/>
      <c r="G476" s="333">
        <f t="shared" si="16"/>
        <v>-1222.3500000000126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46211</v>
      </c>
      <c r="D477" s="299" t="s">
        <v>306</v>
      </c>
      <c r="E477" s="522">
        <v>155.91999999999999</v>
      </c>
      <c r="F477" s="522"/>
      <c r="G477" s="333">
        <f t="shared" si="16"/>
        <v>-1204.6100000000126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46211</v>
      </c>
      <c r="D478" s="299" t="s">
        <v>976</v>
      </c>
      <c r="E478" s="522">
        <v>31.58</v>
      </c>
      <c r="F478" s="522"/>
      <c r="G478" s="333">
        <f t="shared" si="16"/>
        <v>-1048.6900000000126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46211</v>
      </c>
      <c r="D479" s="299" t="s">
        <v>455</v>
      </c>
      <c r="E479" s="522">
        <v>23.31</v>
      </c>
      <c r="F479" s="522"/>
      <c r="G479" s="333">
        <f t="shared" si="16"/>
        <v>-1017.1100000000125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46211</v>
      </c>
      <c r="D480" s="299" t="s">
        <v>442</v>
      </c>
      <c r="E480" s="522">
        <v>16</v>
      </c>
      <c r="F480" s="522"/>
      <c r="G480" s="333">
        <f t="shared" si="16"/>
        <v>-993.80000000001257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46210</v>
      </c>
      <c r="D481" s="299" t="s">
        <v>310</v>
      </c>
      <c r="E481" s="522">
        <v>39.11</v>
      </c>
      <c r="F481" s="522"/>
      <c r="G481" s="333">
        <f t="shared" si="16"/>
        <v>-977.80000000001257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9</v>
      </c>
      <c r="C482" s="298">
        <v>46210</v>
      </c>
      <c r="D482" s="299" t="s">
        <v>58</v>
      </c>
      <c r="E482" s="522">
        <v>1231.68</v>
      </c>
      <c r="F482" s="522"/>
      <c r="G482" s="333">
        <f t="shared" si="16"/>
        <v>-938.69000000001256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335</v>
      </c>
      <c r="B483" s="330" t="s">
        <v>335</v>
      </c>
      <c r="C483" s="298">
        <v>46210</v>
      </c>
      <c r="D483" s="299" t="s">
        <v>447</v>
      </c>
      <c r="E483" s="522">
        <v>53.37</v>
      </c>
      <c r="F483" s="522"/>
      <c r="G483" s="333">
        <f t="shared" si="16"/>
        <v>292.9899999999875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13</v>
      </c>
      <c r="C484" s="298">
        <v>46209</v>
      </c>
      <c r="D484" s="299" t="s">
        <v>902</v>
      </c>
      <c r="E484" s="522">
        <v>218.33</v>
      </c>
      <c r="F484" s="522"/>
      <c r="G484" s="333">
        <f t="shared" si="16"/>
        <v>346.35999999998751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46209</v>
      </c>
      <c r="D485" s="299" t="s">
        <v>959</v>
      </c>
      <c r="E485" s="522">
        <v>1182.68</v>
      </c>
      <c r="F485" s="522">
        <v>1182.68</v>
      </c>
      <c r="G485" s="333">
        <f t="shared" si="16"/>
        <v>564.68999999998755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46209</v>
      </c>
      <c r="D486" s="299" t="s">
        <v>309</v>
      </c>
      <c r="E486" s="522">
        <v>6.19</v>
      </c>
      <c r="F486" s="522"/>
      <c r="G486" s="333">
        <f t="shared" si="16"/>
        <v>564.68999999998755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46209</v>
      </c>
      <c r="D487" s="299" t="s">
        <v>969</v>
      </c>
      <c r="E487" s="522">
        <v>9.7200000000000006</v>
      </c>
      <c r="F487" s="522"/>
      <c r="G487" s="333">
        <f t="shared" si="16"/>
        <v>570.8799999999876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46209</v>
      </c>
      <c r="D488" s="299" t="s">
        <v>353</v>
      </c>
      <c r="E488" s="522">
        <v>21.99</v>
      </c>
      <c r="F488" s="522"/>
      <c r="G488" s="333">
        <f t="shared" si="16"/>
        <v>580.59999999998763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46209</v>
      </c>
      <c r="D489" s="299" t="s">
        <v>296</v>
      </c>
      <c r="E489" s="522">
        <v>10.02</v>
      </c>
      <c r="F489" s="522"/>
      <c r="G489" s="333">
        <f t="shared" si="16"/>
        <v>602.58999999998764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46209</v>
      </c>
      <c r="D490" s="299" t="s">
        <v>296</v>
      </c>
      <c r="E490" s="522">
        <v>55.19</v>
      </c>
      <c r="F490" s="522"/>
      <c r="G490" s="333">
        <f t="shared" si="16"/>
        <v>612.60999999998762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14</v>
      </c>
      <c r="C491" s="298">
        <v>46209</v>
      </c>
      <c r="D491" s="299" t="s">
        <v>958</v>
      </c>
      <c r="E491" s="522">
        <v>66.67</v>
      </c>
      <c r="F491" s="522"/>
      <c r="G491" s="333">
        <f t="shared" si="16"/>
        <v>667.79999999998756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14</v>
      </c>
      <c r="C492" s="298">
        <v>46209</v>
      </c>
      <c r="D492" s="299" t="s">
        <v>367</v>
      </c>
      <c r="E492" s="522">
        <v>70.25</v>
      </c>
      <c r="F492" s="522"/>
      <c r="G492" s="333">
        <f t="shared" si="16"/>
        <v>734.46999999998752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4</v>
      </c>
      <c r="C493" s="298">
        <v>46209</v>
      </c>
      <c r="D493" s="299" t="s">
        <v>334</v>
      </c>
      <c r="E493" s="522">
        <v>36.090000000000003</v>
      </c>
      <c r="F493" s="522"/>
      <c r="G493" s="333">
        <f t="shared" si="16"/>
        <v>804.71999999998752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46209</v>
      </c>
      <c r="D494" s="299" t="s">
        <v>301</v>
      </c>
      <c r="E494" s="522">
        <v>16.05</v>
      </c>
      <c r="F494" s="522"/>
      <c r="G494" s="333">
        <f t="shared" si="16"/>
        <v>840.80999999998755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46208</v>
      </c>
      <c r="D495" s="299" t="s">
        <v>960</v>
      </c>
      <c r="E495" s="522">
        <v>23.03</v>
      </c>
      <c r="F495" s="522"/>
      <c r="G495" s="333">
        <f t="shared" si="16"/>
        <v>856.85999999998751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46208</v>
      </c>
      <c r="D496" s="299" t="s">
        <v>371</v>
      </c>
      <c r="E496" s="522">
        <v>15.11</v>
      </c>
      <c r="F496" s="522"/>
      <c r="G496" s="333">
        <f t="shared" si="16"/>
        <v>879.88999999998748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46207</v>
      </c>
      <c r="D497" s="299" t="s">
        <v>950</v>
      </c>
      <c r="E497" s="522">
        <v>47.95</v>
      </c>
      <c r="F497" s="522"/>
      <c r="G497" s="333">
        <f t="shared" si="16"/>
        <v>894.99999999998749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46207</v>
      </c>
      <c r="D498" s="299" t="s">
        <v>951</v>
      </c>
      <c r="E498" s="522">
        <v>8.75</v>
      </c>
      <c r="F498" s="522"/>
      <c r="G498" s="333">
        <f t="shared" si="16"/>
        <v>942.94999999998754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17</v>
      </c>
      <c r="C499" s="298">
        <v>46207</v>
      </c>
      <c r="D499" s="299" t="s">
        <v>370</v>
      </c>
      <c r="E499" s="522">
        <v>99</v>
      </c>
      <c r="F499" s="522"/>
      <c r="G499" s="333">
        <f t="shared" si="16"/>
        <v>951.69999999998754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46206</v>
      </c>
      <c r="D500" s="299" t="s">
        <v>950</v>
      </c>
      <c r="E500" s="522">
        <v>85.56</v>
      </c>
      <c r="F500" s="522"/>
      <c r="G500" s="333">
        <f t="shared" si="16"/>
        <v>1050.6999999999875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3</v>
      </c>
      <c r="C501" s="298">
        <v>46206</v>
      </c>
      <c r="D501" s="299" t="s">
        <v>952</v>
      </c>
      <c r="E501" s="522">
        <v>25.07</v>
      </c>
      <c r="F501" s="522"/>
      <c r="G501" s="333">
        <f t="shared" si="16"/>
        <v>1136.2599999999875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46206</v>
      </c>
      <c r="D502" s="299" t="s">
        <v>953</v>
      </c>
      <c r="E502" s="522">
        <v>12.77</v>
      </c>
      <c r="F502" s="522"/>
      <c r="G502" s="333">
        <f t="shared" si="16"/>
        <v>1161.3299999999874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46206</v>
      </c>
      <c r="D503" s="299" t="s">
        <v>963</v>
      </c>
      <c r="E503" s="522">
        <v>50</v>
      </c>
      <c r="F503" s="522"/>
      <c r="G503" s="333">
        <f t="shared" si="16"/>
        <v>1174.0999999999874</v>
      </c>
      <c r="H503" s="334" t="s">
        <v>298</v>
      </c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46206</v>
      </c>
      <c r="D504" s="299" t="s">
        <v>964</v>
      </c>
      <c r="E504" s="522">
        <v>70</v>
      </c>
      <c r="F504" s="522"/>
      <c r="G504" s="333">
        <f t="shared" si="16"/>
        <v>1224.0999999999874</v>
      </c>
      <c r="H504" s="334" t="s">
        <v>298</v>
      </c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46206</v>
      </c>
      <c r="D505" s="299" t="s">
        <v>965</v>
      </c>
      <c r="E505" s="522">
        <v>64</v>
      </c>
      <c r="F505" s="522"/>
      <c r="G505" s="333">
        <f t="shared" si="16"/>
        <v>1294.0999999999874</v>
      </c>
      <c r="H505" s="334" t="s">
        <v>298</v>
      </c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46206</v>
      </c>
      <c r="D506" s="299" t="s">
        <v>962</v>
      </c>
      <c r="E506" s="522">
        <v>286.49</v>
      </c>
      <c r="F506" s="522"/>
      <c r="G506" s="333">
        <f t="shared" si="16"/>
        <v>1358.0999999999874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46206</v>
      </c>
      <c r="D507" s="299" t="s">
        <v>954</v>
      </c>
      <c r="E507" s="522">
        <v>36</v>
      </c>
      <c r="F507" s="522"/>
      <c r="G507" s="333">
        <f t="shared" si="16"/>
        <v>1644.5899999999874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46205</v>
      </c>
      <c r="D508" s="299" t="s">
        <v>956</v>
      </c>
      <c r="E508" s="522">
        <v>-200</v>
      </c>
      <c r="F508" s="522"/>
      <c r="G508" s="333">
        <f t="shared" si="16"/>
        <v>1680.5899999999874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46205</v>
      </c>
      <c r="D509" s="299" t="s">
        <v>956</v>
      </c>
      <c r="E509" s="522">
        <v>-4</v>
      </c>
      <c r="F509" s="522"/>
      <c r="G509" s="333">
        <f t="shared" si="16"/>
        <v>1480.5899999999874</v>
      </c>
      <c r="H509" s="334" t="s">
        <v>298</v>
      </c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46205</v>
      </c>
      <c r="D510" s="299" t="s">
        <v>956</v>
      </c>
      <c r="E510" s="522">
        <v>204</v>
      </c>
      <c r="F510" s="522"/>
      <c r="G510" s="333">
        <f t="shared" si="16"/>
        <v>1476.5899999999874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46205</v>
      </c>
      <c r="D511" s="299" t="s">
        <v>966</v>
      </c>
      <c r="E511" s="522">
        <v>20</v>
      </c>
      <c r="F511" s="522"/>
      <c r="G511" s="333">
        <f t="shared" si="16"/>
        <v>1680.5899999999874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46205</v>
      </c>
      <c r="D512" s="299" t="s">
        <v>967</v>
      </c>
      <c r="E512" s="522">
        <v>70</v>
      </c>
      <c r="F512" s="522">
        <v>70</v>
      </c>
      <c r="G512" s="333">
        <f t="shared" si="16"/>
        <v>1700.5899999999874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46205</v>
      </c>
      <c r="D513" s="299" t="s">
        <v>968</v>
      </c>
      <c r="E513" s="522">
        <v>783</v>
      </c>
      <c r="F513" s="522">
        <v>783</v>
      </c>
      <c r="G513" s="333">
        <f t="shared" si="16"/>
        <v>1700.5899999999874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46205</v>
      </c>
      <c r="D514" s="299" t="s">
        <v>375</v>
      </c>
      <c r="E514" s="522">
        <v>6.37</v>
      </c>
      <c r="F514" s="522"/>
      <c r="G514" s="333">
        <f t="shared" si="16"/>
        <v>1700.5899999999874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46205</v>
      </c>
      <c r="D515" s="299" t="s">
        <v>961</v>
      </c>
      <c r="E515" s="522">
        <v>21</v>
      </c>
      <c r="F515" s="522"/>
      <c r="G515" s="333">
        <f t="shared" si="16"/>
        <v>1706.9599999999873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284</v>
      </c>
      <c r="B516" s="330">
        <v>36</v>
      </c>
      <c r="C516" s="298">
        <v>46205</v>
      </c>
      <c r="D516" s="299" t="s">
        <v>374</v>
      </c>
      <c r="E516" s="522">
        <v>50</v>
      </c>
      <c r="F516" s="522"/>
      <c r="G516" s="333">
        <f t="shared" si="16"/>
        <v>1727.9599999999873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46205</v>
      </c>
      <c r="D517" s="299" t="s">
        <v>319</v>
      </c>
      <c r="E517" s="522">
        <v>53.8</v>
      </c>
      <c r="F517" s="522"/>
      <c r="G517" s="333">
        <f t="shared" si="16"/>
        <v>1777.9599999999873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3</v>
      </c>
      <c r="C518" s="298">
        <v>46204</v>
      </c>
      <c r="D518" s="299" t="s">
        <v>309</v>
      </c>
      <c r="E518" s="522">
        <v>4.1900000000000004</v>
      </c>
      <c r="F518" s="522"/>
      <c r="G518" s="333">
        <f t="shared" si="16"/>
        <v>1831.7599999999873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46204</v>
      </c>
      <c r="D519" s="299" t="s">
        <v>311</v>
      </c>
      <c r="E519" s="522">
        <v>169.54</v>
      </c>
      <c r="F519" s="522"/>
      <c r="G519" s="333">
        <f t="shared" si="16"/>
        <v>1835.9499999999873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46204</v>
      </c>
      <c r="D520" s="299" t="s">
        <v>955</v>
      </c>
      <c r="E520" s="522">
        <v>64.2</v>
      </c>
      <c r="F520" s="522"/>
      <c r="G520" s="333">
        <f t="shared" si="16"/>
        <v>2005.4899999999873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8</v>
      </c>
      <c r="C521" s="298">
        <v>46204</v>
      </c>
      <c r="D521" s="299" t="s">
        <v>319</v>
      </c>
      <c r="E521" s="522">
        <v>150.86000000000001</v>
      </c>
      <c r="F521" s="522"/>
      <c r="G521" s="333">
        <f t="shared" si="16"/>
        <v>2069.6899999999873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46204</v>
      </c>
      <c r="D522" s="299" t="s">
        <v>455</v>
      </c>
      <c r="E522" s="522">
        <v>10.41</v>
      </c>
      <c r="F522" s="522"/>
      <c r="G522" s="333">
        <f t="shared" si="16"/>
        <v>2220.5499999999874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46204</v>
      </c>
      <c r="D523" s="299" t="s">
        <v>306</v>
      </c>
      <c r="E523" s="522">
        <v>98.37</v>
      </c>
      <c r="F523" s="522"/>
      <c r="G523" s="333">
        <f t="shared" si="16"/>
        <v>2230.9599999999873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46204</v>
      </c>
      <c r="D524" s="299" t="s">
        <v>397</v>
      </c>
      <c r="E524" s="522">
        <v>54.76</v>
      </c>
      <c r="F524" s="522"/>
      <c r="G524" s="333">
        <f t="shared" si="16"/>
        <v>2329.3299999999872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284</v>
      </c>
      <c r="B525" s="330">
        <v>37</v>
      </c>
      <c r="C525" s="298">
        <v>46203</v>
      </c>
      <c r="D525" s="299" t="s">
        <v>970</v>
      </c>
      <c r="E525" s="522">
        <v>6487.16</v>
      </c>
      <c r="F525" s="522"/>
      <c r="G525" s="333">
        <f t="shared" si="16"/>
        <v>2384.0899999999874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25</v>
      </c>
      <c r="C526" s="298">
        <v>46203</v>
      </c>
      <c r="D526" s="298" t="s">
        <v>204</v>
      </c>
      <c r="E526" s="331">
        <v>350</v>
      </c>
      <c r="F526" s="522"/>
      <c r="G526" s="333">
        <f t="shared" si="16"/>
        <v>8871.2499999999873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26</v>
      </c>
      <c r="C527" s="298">
        <v>46203</v>
      </c>
      <c r="D527" s="298" t="s">
        <v>205</v>
      </c>
      <c r="E527" s="331">
        <v>320</v>
      </c>
      <c r="F527" s="522"/>
      <c r="G527" s="333">
        <f t="shared" si="16"/>
        <v>9221.2499999999873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27</v>
      </c>
      <c r="C528" s="298">
        <v>46203</v>
      </c>
      <c r="D528" s="298" t="s">
        <v>206</v>
      </c>
      <c r="E528" s="331">
        <v>25</v>
      </c>
      <c r="F528" s="522"/>
      <c r="G528" s="333">
        <f t="shared" si="16"/>
        <v>9541.2499999999873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28</v>
      </c>
      <c r="C529" s="298">
        <v>46203</v>
      </c>
      <c r="D529" s="298" t="s">
        <v>207</v>
      </c>
      <c r="E529" s="331">
        <v>25</v>
      </c>
      <c r="F529" s="522"/>
      <c r="G529" s="333">
        <f t="shared" si="16"/>
        <v>9566.2499999999873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29</v>
      </c>
      <c r="C530" s="298">
        <v>46203</v>
      </c>
      <c r="D530" s="298" t="s">
        <v>208</v>
      </c>
      <c r="E530" s="331">
        <v>45</v>
      </c>
      <c r="F530" s="522"/>
      <c r="G530" s="333">
        <f t="shared" si="16"/>
        <v>9591.2499999999873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30</v>
      </c>
      <c r="C531" s="298">
        <v>46203</v>
      </c>
      <c r="D531" s="298" t="s">
        <v>209</v>
      </c>
      <c r="E531" s="331">
        <v>400</v>
      </c>
      <c r="F531" s="522"/>
      <c r="G531" s="333">
        <f t="shared" si="16"/>
        <v>9636.2499999999873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31</v>
      </c>
      <c r="C532" s="298">
        <v>46203</v>
      </c>
      <c r="D532" s="298" t="s">
        <v>210</v>
      </c>
      <c r="E532" s="331">
        <v>375</v>
      </c>
      <c r="F532" s="522"/>
      <c r="G532" s="333">
        <f t="shared" si="16"/>
        <v>10036.249999999987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32</v>
      </c>
      <c r="C533" s="298">
        <v>46203</v>
      </c>
      <c r="D533" s="298" t="s">
        <v>211</v>
      </c>
      <c r="E533" s="331">
        <v>100</v>
      </c>
      <c r="F533" s="522"/>
      <c r="G533" s="333">
        <f t="shared" si="16"/>
        <v>10411.249999999987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33</v>
      </c>
      <c r="C534" s="298">
        <v>46203</v>
      </c>
      <c r="D534" s="298" t="s">
        <v>212</v>
      </c>
      <c r="E534" s="331">
        <v>85</v>
      </c>
      <c r="F534" s="522"/>
      <c r="G534" s="333">
        <f t="shared" si="16"/>
        <v>10511.249999999987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34</v>
      </c>
      <c r="C535" s="298">
        <v>46203</v>
      </c>
      <c r="D535" s="298" t="s">
        <v>213</v>
      </c>
      <c r="E535" s="331">
        <v>230</v>
      </c>
      <c r="F535" s="522"/>
      <c r="G535" s="333">
        <f t="shared" si="16"/>
        <v>10596.249999999987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35</v>
      </c>
      <c r="C536" s="298">
        <v>46203</v>
      </c>
      <c r="D536" s="298" t="s">
        <v>214</v>
      </c>
      <c r="E536" s="331">
        <v>45</v>
      </c>
      <c r="F536" s="522"/>
      <c r="G536" s="333">
        <f t="shared" si="16"/>
        <v>10826.249999999987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10</v>
      </c>
      <c r="C537" s="298">
        <v>46203</v>
      </c>
      <c r="D537" s="298" t="s">
        <v>176</v>
      </c>
      <c r="E537" s="522">
        <v>17.899999999999999</v>
      </c>
      <c r="F537" s="522"/>
      <c r="G537" s="333">
        <f t="shared" si="16"/>
        <v>10871.249999999987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46203</v>
      </c>
      <c r="D538" s="299" t="s">
        <v>423</v>
      </c>
      <c r="E538" s="522">
        <v>185.64</v>
      </c>
      <c r="F538" s="522">
        <v>185.64</v>
      </c>
      <c r="G538" s="333">
        <f t="shared" si="16"/>
        <v>10889.149999999987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46203</v>
      </c>
      <c r="D539" s="299" t="s">
        <v>947</v>
      </c>
      <c r="E539" s="522">
        <v>-20</v>
      </c>
      <c r="F539" s="522"/>
      <c r="G539" s="333">
        <f t="shared" si="16"/>
        <v>10889.149999999987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46202</v>
      </c>
      <c r="D540" s="299" t="s">
        <v>948</v>
      </c>
      <c r="E540" s="522">
        <v>580</v>
      </c>
      <c r="F540" s="522">
        <v>580</v>
      </c>
      <c r="G540" s="333">
        <f t="shared" si="16"/>
        <v>10869.149999999987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38</v>
      </c>
      <c r="C541" s="298">
        <v>46202</v>
      </c>
      <c r="D541" s="299" t="s">
        <v>293</v>
      </c>
      <c r="E541" s="522"/>
      <c r="F541" s="522">
        <v>4720.8599999999997</v>
      </c>
      <c r="G541" s="333">
        <f t="shared" si="16"/>
        <v>10869.149999999987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46202</v>
      </c>
      <c r="D542" s="299" t="s">
        <v>942</v>
      </c>
      <c r="E542" s="522">
        <v>180</v>
      </c>
      <c r="F542" s="522">
        <v>180</v>
      </c>
      <c r="G542" s="333">
        <f t="shared" si="16"/>
        <v>6148.2899999999863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20</v>
      </c>
      <c r="C543" s="298">
        <v>46202</v>
      </c>
      <c r="D543" s="299" t="s">
        <v>193</v>
      </c>
      <c r="E543" s="522">
        <v>600</v>
      </c>
      <c r="F543" s="522"/>
      <c r="G543" s="333">
        <f t="shared" si="16"/>
        <v>6148.2899999999863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46202</v>
      </c>
      <c r="D544" s="299" t="s">
        <v>306</v>
      </c>
      <c r="E544" s="522">
        <v>102.13</v>
      </c>
      <c r="F544" s="522"/>
      <c r="G544" s="333">
        <f t="shared" si="16"/>
        <v>6748.2899999999863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4</v>
      </c>
      <c r="C545" s="298">
        <v>46202</v>
      </c>
      <c r="D545" s="299" t="s">
        <v>310</v>
      </c>
      <c r="E545" s="522">
        <v>40.56</v>
      </c>
      <c r="F545" s="522"/>
      <c r="G545" s="333">
        <f t="shared" si="16"/>
        <v>6850.4199999999864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46202</v>
      </c>
      <c r="D546" s="299" t="s">
        <v>310</v>
      </c>
      <c r="E546" s="522">
        <v>6.84</v>
      </c>
      <c r="F546" s="522"/>
      <c r="G546" s="333">
        <f t="shared" si="16"/>
        <v>6890.9799999999868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46202</v>
      </c>
      <c r="D547" s="299" t="s">
        <v>880</v>
      </c>
      <c r="E547" s="522">
        <v>11.98</v>
      </c>
      <c r="F547" s="522"/>
      <c r="G547" s="333">
        <f t="shared" si="16"/>
        <v>6897.819999999987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46201</v>
      </c>
      <c r="D548" s="299" t="s">
        <v>353</v>
      </c>
      <c r="E548" s="522">
        <v>14.99</v>
      </c>
      <c r="F548" s="522"/>
      <c r="G548" s="333">
        <f t="shared" ref="G548:G561" si="17">G549-E548+F548</f>
        <v>6909.7999999999865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46201</v>
      </c>
      <c r="D549" s="299" t="s">
        <v>358</v>
      </c>
      <c r="E549" s="522">
        <v>11.29</v>
      </c>
      <c r="F549" s="522"/>
      <c r="G549" s="333">
        <f t="shared" si="17"/>
        <v>6924.7899999999863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46201</v>
      </c>
      <c r="D550" s="299" t="s">
        <v>319</v>
      </c>
      <c r="E550" s="522">
        <v>158.96</v>
      </c>
      <c r="F550" s="522"/>
      <c r="G550" s="333">
        <f t="shared" si="17"/>
        <v>6936.0799999999863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46201</v>
      </c>
      <c r="D551" s="299" t="s">
        <v>397</v>
      </c>
      <c r="E551" s="522">
        <v>53.24</v>
      </c>
      <c r="F551" s="522"/>
      <c r="G551" s="333">
        <f t="shared" si="17"/>
        <v>7095.0399999999863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46200</v>
      </c>
      <c r="D552" s="299" t="s">
        <v>917</v>
      </c>
      <c r="E552" s="522">
        <v>122.77</v>
      </c>
      <c r="F552" s="522"/>
      <c r="G552" s="333">
        <f t="shared" si="17"/>
        <v>7148.2799999999861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46200</v>
      </c>
      <c r="D553" s="299" t="s">
        <v>831</v>
      </c>
      <c r="E553" s="522">
        <v>77.67</v>
      </c>
      <c r="F553" s="522"/>
      <c r="G553" s="333">
        <f t="shared" si="17"/>
        <v>7271.0499999999865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46200</v>
      </c>
      <c r="D554" s="299" t="s">
        <v>943</v>
      </c>
      <c r="E554" s="522">
        <v>32.99</v>
      </c>
      <c r="F554" s="522"/>
      <c r="G554" s="333">
        <f t="shared" si="17"/>
        <v>7348.7199999999866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46200</v>
      </c>
      <c r="D555" s="299" t="s">
        <v>945</v>
      </c>
      <c r="E555" s="522">
        <v>207.96</v>
      </c>
      <c r="F555" s="522">
        <v>207.96</v>
      </c>
      <c r="G555" s="333">
        <f t="shared" si="17"/>
        <v>7381.7099999999864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46199</v>
      </c>
      <c r="D556" s="299" t="s">
        <v>868</v>
      </c>
      <c r="E556" s="522">
        <v>51.84</v>
      </c>
      <c r="F556" s="522"/>
      <c r="G556" s="333">
        <f t="shared" si="17"/>
        <v>7381.7099999999864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46199</v>
      </c>
      <c r="D557" s="299" t="s">
        <v>296</v>
      </c>
      <c r="E557" s="522">
        <v>10.31</v>
      </c>
      <c r="F557" s="522"/>
      <c r="G557" s="333">
        <f t="shared" si="17"/>
        <v>7433.5499999999865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46199</v>
      </c>
      <c r="D558" s="299" t="s">
        <v>296</v>
      </c>
      <c r="E558" s="522">
        <v>87.14</v>
      </c>
      <c r="F558" s="522"/>
      <c r="G558" s="333">
        <f t="shared" si="17"/>
        <v>7443.8599999999869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46199</v>
      </c>
      <c r="D559" s="299" t="s">
        <v>940</v>
      </c>
      <c r="E559" s="522">
        <v>20</v>
      </c>
      <c r="F559" s="522"/>
      <c r="G559" s="333">
        <f t="shared" si="17"/>
        <v>7530.9999999999873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12</v>
      </c>
      <c r="C560" s="298">
        <v>46198</v>
      </c>
      <c r="D560" s="299" t="s">
        <v>314</v>
      </c>
      <c r="E560" s="522">
        <v>204.48</v>
      </c>
      <c r="F560" s="522"/>
      <c r="G560" s="333">
        <f t="shared" si="17"/>
        <v>7550.9999999999873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39</v>
      </c>
      <c r="C561" s="298">
        <v>46198</v>
      </c>
      <c r="D561" s="299" t="s">
        <v>292</v>
      </c>
      <c r="E561" s="522"/>
      <c r="F561" s="522">
        <v>2763.77</v>
      </c>
      <c r="G561" s="333">
        <f t="shared" si="17"/>
        <v>7755.4799999999868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5</v>
      </c>
      <c r="C562" s="298">
        <v>46198</v>
      </c>
      <c r="D562" s="299" t="s">
        <v>846</v>
      </c>
      <c r="E562" s="522">
        <v>11.2</v>
      </c>
      <c r="F562" s="522"/>
      <c r="G562" s="333">
        <f t="shared" ref="G562:G582" si="18">G563-E562+F562</f>
        <v>4991.7099999999864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46197</v>
      </c>
      <c r="D563" s="299" t="s">
        <v>941</v>
      </c>
      <c r="E563" s="522">
        <v>15.99</v>
      </c>
      <c r="F563" s="522"/>
      <c r="G563" s="333">
        <f t="shared" si="18"/>
        <v>5002.9099999999862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46197</v>
      </c>
      <c r="D564" s="299" t="s">
        <v>340</v>
      </c>
      <c r="E564" s="522">
        <v>47.93</v>
      </c>
      <c r="F564" s="522"/>
      <c r="G564" s="333">
        <f t="shared" si="18"/>
        <v>5018.899999999986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43</v>
      </c>
      <c r="C565" s="298">
        <v>46197</v>
      </c>
      <c r="D565" s="299" t="s">
        <v>201</v>
      </c>
      <c r="E565" s="522">
        <v>42.84</v>
      </c>
      <c r="F565" s="522"/>
      <c r="G565" s="333">
        <f t="shared" si="18"/>
        <v>5066.8299999999863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42</v>
      </c>
      <c r="C566" s="298">
        <v>46197</v>
      </c>
      <c r="D566" s="299" t="s">
        <v>200</v>
      </c>
      <c r="E566" s="522">
        <v>99.4</v>
      </c>
      <c r="F566" s="522"/>
      <c r="G566" s="333">
        <f t="shared" si="18"/>
        <v>5109.6699999999864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46196</v>
      </c>
      <c r="D567" s="299" t="s">
        <v>319</v>
      </c>
      <c r="E567" s="522">
        <v>5.68</v>
      </c>
      <c r="F567" s="522"/>
      <c r="G567" s="333">
        <f t="shared" si="18"/>
        <v>5209.0699999999861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46196</v>
      </c>
      <c r="D568" s="299" t="s">
        <v>306</v>
      </c>
      <c r="E568" s="522">
        <v>167.73</v>
      </c>
      <c r="F568" s="522"/>
      <c r="G568" s="333">
        <f t="shared" si="18"/>
        <v>5214.7499999999864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46196</v>
      </c>
      <c r="D569" s="299" t="s">
        <v>296</v>
      </c>
      <c r="E569" s="522">
        <v>40.81</v>
      </c>
      <c r="F569" s="522"/>
      <c r="G569" s="333">
        <f t="shared" si="18"/>
        <v>5382.4799999999859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46196</v>
      </c>
      <c r="D570" s="299" t="s">
        <v>334</v>
      </c>
      <c r="E570" s="522">
        <v>17.68</v>
      </c>
      <c r="F570" s="522"/>
      <c r="G570" s="333">
        <f t="shared" si="18"/>
        <v>5423.2899999999863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46196</v>
      </c>
      <c r="D571" s="299" t="s">
        <v>320</v>
      </c>
      <c r="E571" s="522">
        <v>5.19</v>
      </c>
      <c r="F571" s="522"/>
      <c r="G571" s="333">
        <f t="shared" si="18"/>
        <v>5440.9699999999866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46196</v>
      </c>
      <c r="D572" s="299" t="s">
        <v>308</v>
      </c>
      <c r="E572" s="522">
        <v>71.75</v>
      </c>
      <c r="F572" s="522"/>
      <c r="G572" s="333">
        <f t="shared" si="18"/>
        <v>5446.1599999999862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22</v>
      </c>
      <c r="C573" s="298">
        <v>46196</v>
      </c>
      <c r="D573" s="299" t="s">
        <v>835</v>
      </c>
      <c r="E573" s="522">
        <v>15.96</v>
      </c>
      <c r="F573" s="522"/>
      <c r="G573" s="333">
        <f t="shared" si="18"/>
        <v>5517.9099999999862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46195</v>
      </c>
      <c r="D574" s="299" t="s">
        <v>334</v>
      </c>
      <c r="E574" s="522">
        <v>7.89</v>
      </c>
      <c r="F574" s="522"/>
      <c r="G574" s="333">
        <f t="shared" si="18"/>
        <v>5533.8699999999862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46195</v>
      </c>
      <c r="D575" s="299" t="s">
        <v>939</v>
      </c>
      <c r="E575" s="522">
        <v>86.07</v>
      </c>
      <c r="F575" s="522">
        <v>86.07</v>
      </c>
      <c r="G575" s="333">
        <f t="shared" si="18"/>
        <v>5541.7599999999866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46195</v>
      </c>
      <c r="D576" s="299" t="s">
        <v>922</v>
      </c>
      <c r="E576" s="522">
        <v>14.98</v>
      </c>
      <c r="F576" s="522">
        <v>14.98</v>
      </c>
      <c r="G576" s="333">
        <f t="shared" si="18"/>
        <v>5541.7599999999866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46195</v>
      </c>
      <c r="D577" s="299" t="s">
        <v>936</v>
      </c>
      <c r="E577" s="522">
        <v>83.52</v>
      </c>
      <c r="F577" s="522">
        <v>83.52</v>
      </c>
      <c r="G577" s="333">
        <f t="shared" si="18"/>
        <v>5541.7599999999866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46195</v>
      </c>
      <c r="D578" s="299" t="s">
        <v>937</v>
      </c>
      <c r="E578" s="522">
        <v>62.19</v>
      </c>
      <c r="F578" s="522">
        <v>62.19</v>
      </c>
      <c r="G578" s="333">
        <f t="shared" si="18"/>
        <v>5541.7599999999866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3</v>
      </c>
      <c r="C579" s="298">
        <v>46195</v>
      </c>
      <c r="D579" s="299" t="s">
        <v>310</v>
      </c>
      <c r="E579" s="522">
        <v>6.99</v>
      </c>
      <c r="F579" s="522"/>
      <c r="G579" s="333">
        <f t="shared" si="18"/>
        <v>5541.7599999999866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46195</v>
      </c>
      <c r="D580" s="299" t="s">
        <v>938</v>
      </c>
      <c r="E580" s="522">
        <v>60.47</v>
      </c>
      <c r="F580" s="522">
        <v>60.47</v>
      </c>
      <c r="G580" s="333">
        <f t="shared" si="18"/>
        <v>5548.7499999999864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22</v>
      </c>
      <c r="C581" s="298">
        <v>46195</v>
      </c>
      <c r="D581" s="299" t="s">
        <v>323</v>
      </c>
      <c r="E581" s="522">
        <v>20.22</v>
      </c>
      <c r="F581" s="522"/>
      <c r="G581" s="333">
        <f t="shared" si="18"/>
        <v>5548.7499999999864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46195</v>
      </c>
      <c r="D582" s="299" t="s">
        <v>919</v>
      </c>
      <c r="E582" s="522">
        <v>200</v>
      </c>
      <c r="F582" s="522"/>
      <c r="G582" s="333">
        <f t="shared" si="18"/>
        <v>5568.9699999999866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46194</v>
      </c>
      <c r="D583" s="299" t="s">
        <v>340</v>
      </c>
      <c r="E583" s="522">
        <v>47.93</v>
      </c>
      <c r="F583" s="522"/>
      <c r="G583" s="333">
        <f t="shared" ref="G583:G603" si="19">G584-E583+F583</f>
        <v>5768.9699999999866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46194</v>
      </c>
      <c r="D584" s="299" t="s">
        <v>935</v>
      </c>
      <c r="E584" s="522"/>
      <c r="F584" s="522">
        <v>50</v>
      </c>
      <c r="G584" s="333">
        <f t="shared" si="19"/>
        <v>5816.8999999999869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46194</v>
      </c>
      <c r="D585" s="299" t="s">
        <v>935</v>
      </c>
      <c r="E585" s="522">
        <v>50</v>
      </c>
      <c r="F585" s="522"/>
      <c r="G585" s="333">
        <f t="shared" si="19"/>
        <v>5766.8999999999869</v>
      </c>
      <c r="H585" s="334" t="s">
        <v>298</v>
      </c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46194</v>
      </c>
      <c r="D586" s="299" t="s">
        <v>922</v>
      </c>
      <c r="E586" s="522">
        <v>28.38</v>
      </c>
      <c r="F586" s="522">
        <v>28.38</v>
      </c>
      <c r="G586" s="333">
        <f t="shared" si="19"/>
        <v>5816.8999999999869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46194</v>
      </c>
      <c r="D587" s="299" t="s">
        <v>920</v>
      </c>
      <c r="E587" s="522">
        <v>35.020000000000003</v>
      </c>
      <c r="F587" s="522">
        <v>35.020000000000003</v>
      </c>
      <c r="G587" s="333">
        <f t="shared" si="19"/>
        <v>5816.8999999999869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46194</v>
      </c>
      <c r="D588" s="299" t="s">
        <v>927</v>
      </c>
      <c r="E588" s="522">
        <v>83.81</v>
      </c>
      <c r="F588" s="522">
        <v>83.81</v>
      </c>
      <c r="G588" s="333">
        <f t="shared" si="19"/>
        <v>5816.8999999999869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46194</v>
      </c>
      <c r="D589" s="299" t="s">
        <v>928</v>
      </c>
      <c r="E589" s="522">
        <v>27.43</v>
      </c>
      <c r="F589" s="522">
        <v>27.43</v>
      </c>
      <c r="G589" s="333">
        <f t="shared" si="19"/>
        <v>5816.8999999999869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46193</v>
      </c>
      <c r="D590" s="299" t="s">
        <v>932</v>
      </c>
      <c r="E590" s="522">
        <v>30.86</v>
      </c>
      <c r="F590" s="522">
        <v>30.86</v>
      </c>
      <c r="G590" s="333">
        <f t="shared" si="19"/>
        <v>5816.8999999999869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46193</v>
      </c>
      <c r="D591" s="299" t="s">
        <v>922</v>
      </c>
      <c r="E591" s="522">
        <v>13.95</v>
      </c>
      <c r="F591" s="522">
        <v>13.95</v>
      </c>
      <c r="G591" s="333">
        <f t="shared" si="19"/>
        <v>5816.8999999999869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46192</v>
      </c>
      <c r="D592" s="299" t="s">
        <v>934</v>
      </c>
      <c r="E592" s="522">
        <v>148.54</v>
      </c>
      <c r="F592" s="522">
        <v>148.54</v>
      </c>
      <c r="G592" s="333">
        <f t="shared" si="19"/>
        <v>5816.8999999999869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46192</v>
      </c>
      <c r="D593" s="299" t="s">
        <v>921</v>
      </c>
      <c r="E593" s="522">
        <v>80</v>
      </c>
      <c r="F593" s="522">
        <v>80</v>
      </c>
      <c r="G593" s="333">
        <f t="shared" si="19"/>
        <v>5816.8999999999869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46192</v>
      </c>
      <c r="D594" s="299" t="s">
        <v>922</v>
      </c>
      <c r="E594" s="522">
        <v>27.98</v>
      </c>
      <c r="F594" s="522">
        <v>27.98</v>
      </c>
      <c r="G594" s="333">
        <f t="shared" si="19"/>
        <v>5816.8999999999869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46192</v>
      </c>
      <c r="D595" s="299" t="s">
        <v>933</v>
      </c>
      <c r="E595" s="522">
        <v>30.63</v>
      </c>
      <c r="F595" s="522">
        <v>30.63</v>
      </c>
      <c r="G595" s="333">
        <f t="shared" si="19"/>
        <v>5816.8999999999869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22</v>
      </c>
      <c r="C596" s="298">
        <v>46192</v>
      </c>
      <c r="D596" s="299" t="s">
        <v>923</v>
      </c>
      <c r="E596" s="522">
        <v>7.46</v>
      </c>
      <c r="F596" s="522"/>
      <c r="G596" s="333">
        <f t="shared" si="19"/>
        <v>5816.8999999999869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46192</v>
      </c>
      <c r="D597" s="299" t="s">
        <v>924</v>
      </c>
      <c r="E597" s="522">
        <v>22.07</v>
      </c>
      <c r="F597" s="522">
        <v>22.07</v>
      </c>
      <c r="G597" s="333">
        <f t="shared" si="19"/>
        <v>5824.3599999999869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46192</v>
      </c>
      <c r="D598" s="299" t="s">
        <v>924</v>
      </c>
      <c r="E598" s="522">
        <v>51.04</v>
      </c>
      <c r="F598" s="522">
        <v>51.04</v>
      </c>
      <c r="G598" s="333">
        <f t="shared" si="19"/>
        <v>5824.3599999999869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46192</v>
      </c>
      <c r="D599" s="299" t="s">
        <v>924</v>
      </c>
      <c r="E599" s="522">
        <v>90.59</v>
      </c>
      <c r="F599" s="522">
        <v>90.59</v>
      </c>
      <c r="G599" s="333">
        <f t="shared" si="19"/>
        <v>5824.3599999999869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46192</v>
      </c>
      <c r="D600" s="299" t="s">
        <v>925</v>
      </c>
      <c r="E600" s="522">
        <v>26.02</v>
      </c>
      <c r="F600" s="522">
        <v>26.02</v>
      </c>
      <c r="G600" s="333">
        <f t="shared" si="19"/>
        <v>5824.3599999999869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46192</v>
      </c>
      <c r="D601" s="299" t="s">
        <v>925</v>
      </c>
      <c r="E601" s="522">
        <v>26.02</v>
      </c>
      <c r="F601" s="522">
        <v>26.02</v>
      </c>
      <c r="G601" s="333">
        <f t="shared" si="19"/>
        <v>5824.3599999999869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46192</v>
      </c>
      <c r="D602" s="299" t="s">
        <v>925</v>
      </c>
      <c r="E602" s="522">
        <v>38.03</v>
      </c>
      <c r="F602" s="522">
        <v>38.03</v>
      </c>
      <c r="G602" s="333">
        <f t="shared" si="19"/>
        <v>5824.3599999999869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46192</v>
      </c>
      <c r="D603" s="299" t="s">
        <v>925</v>
      </c>
      <c r="E603" s="522">
        <v>26.03</v>
      </c>
      <c r="F603" s="522">
        <v>26.03</v>
      </c>
      <c r="G603" s="333">
        <f t="shared" si="19"/>
        <v>5824.3599999999869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287</v>
      </c>
      <c r="B604" s="330" t="s">
        <v>287</v>
      </c>
      <c r="C604" s="298">
        <v>46192</v>
      </c>
      <c r="D604" s="299" t="s">
        <v>922</v>
      </c>
      <c r="E604" s="522">
        <v>21.98</v>
      </c>
      <c r="F604" s="522">
        <v>21.98</v>
      </c>
      <c r="G604" s="333">
        <f t="shared" ref="G604:G661" si="20">G605-E604+F604</f>
        <v>5824.3599999999869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46192</v>
      </c>
      <c r="D605" s="299" t="s">
        <v>922</v>
      </c>
      <c r="E605" s="522">
        <v>27.99</v>
      </c>
      <c r="F605" s="522">
        <v>27.99</v>
      </c>
      <c r="G605" s="333">
        <f t="shared" si="20"/>
        <v>5824.3599999999869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46191</v>
      </c>
      <c r="D606" s="299" t="s">
        <v>926</v>
      </c>
      <c r="E606" s="522">
        <v>22.69</v>
      </c>
      <c r="F606" s="522">
        <v>22.69</v>
      </c>
      <c r="G606" s="333">
        <f t="shared" si="20"/>
        <v>5824.3599999999869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46191</v>
      </c>
      <c r="D607" s="299" t="s">
        <v>927</v>
      </c>
      <c r="E607" s="522">
        <v>42.32</v>
      </c>
      <c r="F607" s="522">
        <v>42.32</v>
      </c>
      <c r="G607" s="333">
        <f t="shared" si="20"/>
        <v>5824.3599999999869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287</v>
      </c>
      <c r="B608" s="330" t="s">
        <v>287</v>
      </c>
      <c r="C608" s="298">
        <v>46191</v>
      </c>
      <c r="D608" s="299" t="s">
        <v>928</v>
      </c>
      <c r="E608" s="522">
        <v>72.86</v>
      </c>
      <c r="F608" s="522">
        <v>72.86</v>
      </c>
      <c r="G608" s="333">
        <f t="shared" si="20"/>
        <v>5824.3599999999869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46191</v>
      </c>
      <c r="D609" s="299" t="s">
        <v>929</v>
      </c>
      <c r="E609" s="522">
        <v>106.89</v>
      </c>
      <c r="F609" s="522">
        <v>106.89</v>
      </c>
      <c r="G609" s="333">
        <f t="shared" si="20"/>
        <v>5824.3599999999869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287</v>
      </c>
      <c r="B610" s="330" t="s">
        <v>287</v>
      </c>
      <c r="C610" s="298">
        <v>46191</v>
      </c>
      <c r="D610" s="299" t="s">
        <v>931</v>
      </c>
      <c r="E610" s="522">
        <v>94.74</v>
      </c>
      <c r="F610" s="522">
        <v>94.74</v>
      </c>
      <c r="G610" s="333">
        <f t="shared" si="20"/>
        <v>5824.3599999999869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1</v>
      </c>
      <c r="C611" s="298">
        <v>46191</v>
      </c>
      <c r="D611" s="299" t="s">
        <v>306</v>
      </c>
      <c r="E611" s="522">
        <v>99.97</v>
      </c>
      <c r="F611" s="522"/>
      <c r="G611" s="333">
        <f t="shared" si="20"/>
        <v>5824.3599999999869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22</v>
      </c>
      <c r="C612" s="298">
        <v>46191</v>
      </c>
      <c r="D612" s="299" t="s">
        <v>930</v>
      </c>
      <c r="E612" s="522">
        <v>13.84</v>
      </c>
      <c r="F612" s="522"/>
      <c r="G612" s="333">
        <f t="shared" si="20"/>
        <v>5924.3299999999872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46190</v>
      </c>
      <c r="D613" s="299" t="s">
        <v>306</v>
      </c>
      <c r="E613" s="522">
        <v>87.19</v>
      </c>
      <c r="F613" s="522"/>
      <c r="G613" s="333">
        <f t="shared" si="20"/>
        <v>5938.1699999999873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21</v>
      </c>
      <c r="C614" s="298">
        <v>46190</v>
      </c>
      <c r="D614" s="299" t="s">
        <v>194</v>
      </c>
      <c r="E614" s="522">
        <v>81</v>
      </c>
      <c r="F614" s="522"/>
      <c r="G614" s="333">
        <f t="shared" si="20"/>
        <v>6025.3599999999869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43</v>
      </c>
      <c r="C615" s="298">
        <v>46190</v>
      </c>
      <c r="D615" s="299" t="s">
        <v>333</v>
      </c>
      <c r="E615" s="522">
        <v>29.8</v>
      </c>
      <c r="F615" s="522"/>
      <c r="G615" s="333">
        <f t="shared" si="20"/>
        <v>6106.3599999999869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42</v>
      </c>
      <c r="C616" s="298">
        <v>46190</v>
      </c>
      <c r="D616" s="299" t="s">
        <v>333</v>
      </c>
      <c r="E616" s="522">
        <v>74.5</v>
      </c>
      <c r="F616" s="522"/>
      <c r="G616" s="333">
        <f t="shared" si="20"/>
        <v>6136.1599999999871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46190</v>
      </c>
      <c r="D617" s="299" t="s">
        <v>334</v>
      </c>
      <c r="E617" s="522">
        <v>82.35</v>
      </c>
      <c r="F617" s="522"/>
      <c r="G617" s="333">
        <f t="shared" si="20"/>
        <v>6210.6599999999871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46190</v>
      </c>
      <c r="D618" s="299" t="s">
        <v>334</v>
      </c>
      <c r="E618" s="522">
        <v>17.68</v>
      </c>
      <c r="F618" s="522"/>
      <c r="G618" s="333">
        <f t="shared" si="20"/>
        <v>6293.0099999999875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46190</v>
      </c>
      <c r="D619" s="299" t="s">
        <v>300</v>
      </c>
      <c r="E619" s="522">
        <v>14.67</v>
      </c>
      <c r="F619" s="522"/>
      <c r="G619" s="333">
        <f t="shared" si="20"/>
        <v>6310.6899999999878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46190</v>
      </c>
      <c r="D620" s="299" t="s">
        <v>300</v>
      </c>
      <c r="E620" s="522">
        <v>56.42</v>
      </c>
      <c r="F620" s="522"/>
      <c r="G620" s="333">
        <f t="shared" si="20"/>
        <v>6325.3599999999878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46190</v>
      </c>
      <c r="D621" s="299" t="s">
        <v>300</v>
      </c>
      <c r="E621" s="522">
        <v>53.23</v>
      </c>
      <c r="F621" s="522"/>
      <c r="G621" s="333">
        <f t="shared" si="20"/>
        <v>6381.7799999999879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23</v>
      </c>
      <c r="C622" s="298">
        <v>46190</v>
      </c>
      <c r="D622" s="299" t="s">
        <v>63</v>
      </c>
      <c r="E622" s="522">
        <v>529.46</v>
      </c>
      <c r="F622" s="522"/>
      <c r="G622" s="333">
        <f t="shared" si="20"/>
        <v>6435.0099999999875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17</v>
      </c>
      <c r="C623" s="298">
        <v>46190</v>
      </c>
      <c r="D623" s="299" t="s">
        <v>188</v>
      </c>
      <c r="E623" s="522">
        <v>42.65</v>
      </c>
      <c r="F623" s="522"/>
      <c r="G623" s="333">
        <f t="shared" si="20"/>
        <v>6964.4699999999875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15</v>
      </c>
      <c r="C624" s="298">
        <v>46190</v>
      </c>
      <c r="D624" s="299" t="s">
        <v>185</v>
      </c>
      <c r="E624" s="522">
        <v>87.41</v>
      </c>
      <c r="F624" s="522"/>
      <c r="G624" s="333">
        <f t="shared" si="20"/>
        <v>7007.1199999999872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335</v>
      </c>
      <c r="B625" s="330" t="s">
        <v>335</v>
      </c>
      <c r="C625" s="298">
        <v>46190</v>
      </c>
      <c r="D625" s="299" t="s">
        <v>336</v>
      </c>
      <c r="E625" s="522">
        <v>86.48</v>
      </c>
      <c r="F625" s="522"/>
      <c r="G625" s="333">
        <f t="shared" si="20"/>
        <v>7094.529999999987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40</v>
      </c>
      <c r="C626" s="298">
        <v>46190</v>
      </c>
      <c r="D626" s="299" t="s">
        <v>316</v>
      </c>
      <c r="E626" s="522"/>
      <c r="F626" s="522">
        <v>854.38</v>
      </c>
      <c r="G626" s="333">
        <f t="shared" si="20"/>
        <v>7181.0099999999866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5</v>
      </c>
      <c r="C627" s="298">
        <v>46189</v>
      </c>
      <c r="D627" s="299" t="s">
        <v>340</v>
      </c>
      <c r="E627" s="522">
        <v>21.3</v>
      </c>
      <c r="F627" s="522"/>
      <c r="G627" s="333">
        <f t="shared" si="20"/>
        <v>6326.6299999999865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11</v>
      </c>
      <c r="C628" s="298">
        <v>46189</v>
      </c>
      <c r="D628" s="299" t="s">
        <v>178</v>
      </c>
      <c r="E628" s="522">
        <v>267.75</v>
      </c>
      <c r="F628" s="522"/>
      <c r="G628" s="333">
        <f t="shared" si="20"/>
        <v>6347.9299999999866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46188</v>
      </c>
      <c r="D629" s="299" t="s">
        <v>885</v>
      </c>
      <c r="E629" s="522">
        <v>100</v>
      </c>
      <c r="F629" s="522"/>
      <c r="G629" s="333">
        <f t="shared" si="20"/>
        <v>6615.6799999999866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46188</v>
      </c>
      <c r="D630" s="299" t="s">
        <v>334</v>
      </c>
      <c r="E630" s="522">
        <v>11.29</v>
      </c>
      <c r="F630" s="522"/>
      <c r="G630" s="333">
        <f t="shared" si="20"/>
        <v>6715.6799999999866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46188</v>
      </c>
      <c r="D631" s="299" t="s">
        <v>334</v>
      </c>
      <c r="E631" s="522">
        <v>5.39</v>
      </c>
      <c r="F631" s="522"/>
      <c r="G631" s="333">
        <f t="shared" si="20"/>
        <v>6726.9699999999866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46188</v>
      </c>
      <c r="D632" s="299" t="s">
        <v>334</v>
      </c>
      <c r="E632" s="522">
        <v>31.99</v>
      </c>
      <c r="F632" s="522"/>
      <c r="G632" s="333">
        <f t="shared" si="20"/>
        <v>6732.3599999999869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46187</v>
      </c>
      <c r="D633" s="299" t="s">
        <v>917</v>
      </c>
      <c r="E633" s="522">
        <v>102.17</v>
      </c>
      <c r="F633" s="522"/>
      <c r="G633" s="333">
        <f t="shared" si="20"/>
        <v>6764.3499999999867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46187</v>
      </c>
      <c r="D634" s="299" t="s">
        <v>831</v>
      </c>
      <c r="E634" s="522">
        <v>21.86</v>
      </c>
      <c r="F634" s="522"/>
      <c r="G634" s="333">
        <f t="shared" si="20"/>
        <v>6866.5199999999868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46187</v>
      </c>
      <c r="D635" s="299" t="s">
        <v>311</v>
      </c>
      <c r="E635" s="522">
        <v>102.56</v>
      </c>
      <c r="F635" s="522"/>
      <c r="G635" s="333">
        <f t="shared" si="20"/>
        <v>6888.3799999999865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46187</v>
      </c>
      <c r="D636" s="299" t="s">
        <v>329</v>
      </c>
      <c r="E636" s="522">
        <v>121.72</v>
      </c>
      <c r="F636" s="522"/>
      <c r="G636" s="333">
        <f t="shared" si="20"/>
        <v>6990.9399999999869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46186</v>
      </c>
      <c r="D637" s="299" t="s">
        <v>308</v>
      </c>
      <c r="E637" s="522">
        <v>143.91999999999999</v>
      </c>
      <c r="F637" s="522"/>
      <c r="G637" s="333">
        <f t="shared" si="20"/>
        <v>7112.6599999999871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46186</v>
      </c>
      <c r="D638" s="299" t="s">
        <v>346</v>
      </c>
      <c r="E638" s="522">
        <v>11.95</v>
      </c>
      <c r="F638" s="522"/>
      <c r="G638" s="333">
        <f t="shared" si="20"/>
        <v>7256.5799999999872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46186</v>
      </c>
      <c r="D639" s="299" t="s">
        <v>310</v>
      </c>
      <c r="E639" s="522">
        <v>47.29</v>
      </c>
      <c r="F639" s="522"/>
      <c r="G639" s="333">
        <f t="shared" si="20"/>
        <v>7268.529999999987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1</v>
      </c>
      <c r="C640" s="298">
        <v>46186</v>
      </c>
      <c r="D640" s="299" t="s">
        <v>306</v>
      </c>
      <c r="E640" s="522">
        <v>52.7</v>
      </c>
      <c r="F640" s="522"/>
      <c r="G640" s="333">
        <f t="shared" si="20"/>
        <v>7315.819999999987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46186</v>
      </c>
      <c r="D641" s="299" t="s">
        <v>308</v>
      </c>
      <c r="E641" s="522">
        <v>22.26</v>
      </c>
      <c r="F641" s="522"/>
      <c r="G641" s="333">
        <f t="shared" si="20"/>
        <v>7368.5199999999868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46186</v>
      </c>
      <c r="D642" s="299" t="s">
        <v>308</v>
      </c>
      <c r="E642" s="522">
        <v>28.16</v>
      </c>
      <c r="F642" s="522"/>
      <c r="G642" s="333">
        <f t="shared" si="20"/>
        <v>7390.779999999987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46186</v>
      </c>
      <c r="D643" s="299" t="s">
        <v>301</v>
      </c>
      <c r="E643" s="522">
        <v>32.049999999999997</v>
      </c>
      <c r="F643" s="522"/>
      <c r="G643" s="333">
        <f t="shared" si="20"/>
        <v>7418.9399999999869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5</v>
      </c>
      <c r="C644" s="298">
        <v>46186</v>
      </c>
      <c r="D644" s="299" t="s">
        <v>918</v>
      </c>
      <c r="E644" s="522">
        <v>24</v>
      </c>
      <c r="F644" s="522"/>
      <c r="G644" s="333">
        <f t="shared" si="20"/>
        <v>7450.989999999987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1</v>
      </c>
      <c r="C645" s="298">
        <v>46186</v>
      </c>
      <c r="D645" s="299" t="s">
        <v>306</v>
      </c>
      <c r="E645" s="522">
        <v>19.98</v>
      </c>
      <c r="F645" s="522"/>
      <c r="G645" s="333">
        <f t="shared" si="20"/>
        <v>7474.989999999987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46186</v>
      </c>
      <c r="D646" s="299" t="s">
        <v>300</v>
      </c>
      <c r="E646" s="522">
        <v>60.07</v>
      </c>
      <c r="F646" s="522"/>
      <c r="G646" s="333">
        <f t="shared" si="20"/>
        <v>7494.9699999999866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46186</v>
      </c>
      <c r="D647" s="299" t="s">
        <v>915</v>
      </c>
      <c r="E647" s="522"/>
      <c r="F647" s="522">
        <v>319.49</v>
      </c>
      <c r="G647" s="333">
        <f t="shared" si="20"/>
        <v>7555.0399999999863</v>
      </c>
      <c r="H647" s="334" t="s">
        <v>298</v>
      </c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46186</v>
      </c>
      <c r="D648" s="299" t="s">
        <v>300</v>
      </c>
      <c r="E648" s="522">
        <v>319.49</v>
      </c>
      <c r="F648" s="522"/>
      <c r="G648" s="333">
        <f t="shared" si="20"/>
        <v>7235.5499999999865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46186</v>
      </c>
      <c r="D649" s="299" t="s">
        <v>914</v>
      </c>
      <c r="E649" s="522">
        <v>-0.51</v>
      </c>
      <c r="F649" s="522"/>
      <c r="G649" s="333">
        <f t="shared" si="20"/>
        <v>7555.0399999999863</v>
      </c>
      <c r="H649" s="334" t="s">
        <v>298</v>
      </c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46186</v>
      </c>
      <c r="D650" s="299" t="s">
        <v>319</v>
      </c>
      <c r="E650" s="522">
        <v>13.58</v>
      </c>
      <c r="F650" s="522"/>
      <c r="G650" s="333">
        <f t="shared" si="20"/>
        <v>7554.5299999999861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24</v>
      </c>
      <c r="C651" s="298">
        <v>46186</v>
      </c>
      <c r="D651" s="299" t="s">
        <v>860</v>
      </c>
      <c r="E651" s="522">
        <v>109.5</v>
      </c>
      <c r="F651" s="522"/>
      <c r="G651" s="333">
        <f t="shared" si="20"/>
        <v>7568.109999999986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19</v>
      </c>
      <c r="C652" s="298">
        <v>46186</v>
      </c>
      <c r="D652" s="299" t="s">
        <v>191</v>
      </c>
      <c r="E652" s="522">
        <v>200</v>
      </c>
      <c r="F652" s="522"/>
      <c r="G652" s="333">
        <f t="shared" si="20"/>
        <v>7677.609999999986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291</v>
      </c>
      <c r="B653" s="330">
        <v>38</v>
      </c>
      <c r="C653" s="298">
        <v>46186</v>
      </c>
      <c r="D653" s="299" t="s">
        <v>293</v>
      </c>
      <c r="E653" s="522"/>
      <c r="F653" s="522">
        <v>4597.82</v>
      </c>
      <c r="G653" s="333">
        <f t="shared" si="20"/>
        <v>7877.609999999986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46185</v>
      </c>
      <c r="D654" s="299" t="s">
        <v>916</v>
      </c>
      <c r="E654" s="522">
        <v>90.54</v>
      </c>
      <c r="F654" s="522"/>
      <c r="G654" s="333">
        <f t="shared" si="20"/>
        <v>3279.7899999999863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46185</v>
      </c>
      <c r="D655" s="299" t="s">
        <v>916</v>
      </c>
      <c r="E655" s="522">
        <v>50</v>
      </c>
      <c r="F655" s="522"/>
      <c r="G655" s="333">
        <f t="shared" si="20"/>
        <v>3370.3299999999863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46185</v>
      </c>
      <c r="D656" s="299" t="s">
        <v>300</v>
      </c>
      <c r="E656" s="522">
        <v>79.849999999999994</v>
      </c>
      <c r="F656" s="522"/>
      <c r="G656" s="333">
        <f t="shared" si="20"/>
        <v>3420.3299999999863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46184</v>
      </c>
      <c r="D657" s="299" t="s">
        <v>360</v>
      </c>
      <c r="E657" s="522">
        <v>70</v>
      </c>
      <c r="F657" s="522"/>
      <c r="G657" s="333">
        <f t="shared" si="20"/>
        <v>3500.1799999999862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46184</v>
      </c>
      <c r="D658" s="299" t="s">
        <v>911</v>
      </c>
      <c r="E658" s="522">
        <v>2159</v>
      </c>
      <c r="F658" s="522">
        <v>2159</v>
      </c>
      <c r="G658" s="333">
        <f t="shared" si="20"/>
        <v>3570.1799999999862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22</v>
      </c>
      <c r="C659" s="298">
        <v>46184</v>
      </c>
      <c r="D659" s="299" t="s">
        <v>352</v>
      </c>
      <c r="E659" s="522">
        <v>21.29</v>
      </c>
      <c r="F659" s="522"/>
      <c r="G659" s="333">
        <f t="shared" si="20"/>
        <v>3570.1799999999862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46184</v>
      </c>
      <c r="D660" s="299" t="s">
        <v>296</v>
      </c>
      <c r="E660" s="522">
        <v>40.67</v>
      </c>
      <c r="F660" s="522"/>
      <c r="G660" s="333">
        <f t="shared" si="20"/>
        <v>3591.4699999999862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46184</v>
      </c>
      <c r="D661" s="299" t="s">
        <v>319</v>
      </c>
      <c r="E661" s="522">
        <v>15.53</v>
      </c>
      <c r="F661" s="522"/>
      <c r="G661" s="333">
        <f t="shared" si="20"/>
        <v>3632.1399999999862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46184</v>
      </c>
      <c r="D662" s="299" t="s">
        <v>473</v>
      </c>
      <c r="E662" s="522">
        <v>83.89</v>
      </c>
      <c r="F662" s="522"/>
      <c r="G662" s="333">
        <f t="shared" ref="G662:G679" si="21">G663-E662+F662</f>
        <v>3647.6699999999864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23</v>
      </c>
      <c r="C663" s="298">
        <v>46184</v>
      </c>
      <c r="D663" s="299" t="s">
        <v>67</v>
      </c>
      <c r="E663" s="522">
        <v>599.86</v>
      </c>
      <c r="F663" s="522"/>
      <c r="G663" s="333">
        <f t="shared" si="21"/>
        <v>3731.5599999999863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291</v>
      </c>
      <c r="B664" s="330">
        <v>41</v>
      </c>
      <c r="C664" s="298">
        <v>46184</v>
      </c>
      <c r="D664" s="299" t="s">
        <v>909</v>
      </c>
      <c r="E664" s="522"/>
      <c r="F664" s="522">
        <v>800</v>
      </c>
      <c r="G664" s="333">
        <f t="shared" si="21"/>
        <v>4331.4199999999864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291</v>
      </c>
      <c r="B665" s="330">
        <v>39</v>
      </c>
      <c r="C665" s="298">
        <v>46184</v>
      </c>
      <c r="D665" s="299" t="s">
        <v>292</v>
      </c>
      <c r="E665" s="522"/>
      <c r="F665" s="522">
        <v>2763.78</v>
      </c>
      <c r="G665" s="333">
        <f t="shared" si="21"/>
        <v>3531.4199999999864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46183</v>
      </c>
      <c r="D666" s="299" t="s">
        <v>910</v>
      </c>
      <c r="E666" s="522">
        <v>816.19</v>
      </c>
      <c r="F666" s="522">
        <v>816.19</v>
      </c>
      <c r="G666" s="333">
        <f t="shared" si="21"/>
        <v>767.639999999986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46183</v>
      </c>
      <c r="D667" s="299" t="s">
        <v>412</v>
      </c>
      <c r="E667" s="522">
        <v>-3.99</v>
      </c>
      <c r="F667" s="522"/>
      <c r="G667" s="333">
        <f t="shared" si="21"/>
        <v>767.639999999986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46183</v>
      </c>
      <c r="D668" s="299" t="s">
        <v>907</v>
      </c>
      <c r="E668" s="522">
        <v>-0.03</v>
      </c>
      <c r="F668" s="522"/>
      <c r="G668" s="333">
        <f t="shared" si="21"/>
        <v>763.64999999998599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291</v>
      </c>
      <c r="B669" s="330">
        <v>40</v>
      </c>
      <c r="C669" s="298">
        <v>46183</v>
      </c>
      <c r="D669" s="299" t="s">
        <v>316</v>
      </c>
      <c r="E669" s="522"/>
      <c r="F669" s="522">
        <v>1250.17</v>
      </c>
      <c r="G669" s="333">
        <f t="shared" si="21"/>
        <v>763.61999999998602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46182</v>
      </c>
      <c r="D670" s="299" t="s">
        <v>353</v>
      </c>
      <c r="E670" s="522">
        <v>25.98</v>
      </c>
      <c r="F670" s="522"/>
      <c r="G670" s="333">
        <f t="shared" si="21"/>
        <v>-486.55000000001405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46182</v>
      </c>
      <c r="D671" s="299" t="s">
        <v>854</v>
      </c>
      <c r="E671" s="522">
        <v>10.68</v>
      </c>
      <c r="F671" s="522"/>
      <c r="G671" s="333">
        <f t="shared" si="21"/>
        <v>-460.57000000001403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46182</v>
      </c>
      <c r="D672" s="299" t="s">
        <v>301</v>
      </c>
      <c r="E672" s="522">
        <v>29.95</v>
      </c>
      <c r="F672" s="522"/>
      <c r="G672" s="333">
        <f t="shared" si="21"/>
        <v>-449.89000000001403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22</v>
      </c>
      <c r="C673" s="298">
        <v>46182</v>
      </c>
      <c r="D673" s="299" t="s">
        <v>908</v>
      </c>
      <c r="E673" s="522">
        <v>5.31</v>
      </c>
      <c r="F673" s="522"/>
      <c r="G673" s="333">
        <f t="shared" si="21"/>
        <v>-419.94000000001404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46182</v>
      </c>
      <c r="D674" s="299" t="s">
        <v>435</v>
      </c>
      <c r="E674" s="522">
        <v>58.69</v>
      </c>
      <c r="F674" s="522"/>
      <c r="G674" s="333">
        <f t="shared" si="21"/>
        <v>-414.63000000001404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46182</v>
      </c>
      <c r="D675" s="299" t="s">
        <v>435</v>
      </c>
      <c r="E675" s="522">
        <v>58.69</v>
      </c>
      <c r="F675" s="522"/>
      <c r="G675" s="333">
        <f t="shared" si="21"/>
        <v>-355.94000000001404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46181</v>
      </c>
      <c r="D676" s="299" t="s">
        <v>319</v>
      </c>
      <c r="E676" s="522">
        <v>8.86</v>
      </c>
      <c r="F676" s="522"/>
      <c r="G676" s="333">
        <f t="shared" si="21"/>
        <v>-297.25000000001404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46181</v>
      </c>
      <c r="D677" s="299" t="s">
        <v>397</v>
      </c>
      <c r="E677" s="522">
        <v>12.84</v>
      </c>
      <c r="F677" s="522"/>
      <c r="G677" s="333">
        <f t="shared" si="21"/>
        <v>-288.39000000001403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9</v>
      </c>
      <c r="C678" s="298">
        <v>46181</v>
      </c>
      <c r="D678" s="299" t="s">
        <v>58</v>
      </c>
      <c r="E678" s="522">
        <v>1231.68</v>
      </c>
      <c r="F678" s="522"/>
      <c r="G678" s="333">
        <f t="shared" si="21"/>
        <v>-275.55000000001405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46180</v>
      </c>
      <c r="D679" s="299" t="s">
        <v>310</v>
      </c>
      <c r="E679" s="522">
        <v>47.6</v>
      </c>
      <c r="F679" s="522"/>
      <c r="G679" s="333">
        <f t="shared" si="21"/>
        <v>956.12999999998601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46180</v>
      </c>
      <c r="D680" s="299" t="s">
        <v>368</v>
      </c>
      <c r="E680" s="522">
        <v>48.62</v>
      </c>
      <c r="F680" s="522"/>
      <c r="G680" s="333">
        <f t="shared" ref="G680:G690" si="22">G681-E680+F680</f>
        <v>1003.729999999986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46180</v>
      </c>
      <c r="D681" s="299" t="s">
        <v>363</v>
      </c>
      <c r="E681" s="522">
        <v>6.37</v>
      </c>
      <c r="F681" s="522"/>
      <c r="G681" s="333">
        <f t="shared" si="22"/>
        <v>1052.349999999986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46180</v>
      </c>
      <c r="D682" s="299" t="s">
        <v>890</v>
      </c>
      <c r="E682" s="522">
        <v>313.77999999999997</v>
      </c>
      <c r="F682" s="522">
        <v>313.77999999999997</v>
      </c>
      <c r="G682" s="333">
        <f t="shared" si="22"/>
        <v>1058.7199999999859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46180</v>
      </c>
      <c r="D683" s="299" t="s">
        <v>397</v>
      </c>
      <c r="E683" s="522">
        <v>10.86</v>
      </c>
      <c r="F683" s="522"/>
      <c r="G683" s="333">
        <f t="shared" si="22"/>
        <v>1058.7199999999859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14</v>
      </c>
      <c r="C684" s="298">
        <v>46179</v>
      </c>
      <c r="D684" s="299" t="s">
        <v>366</v>
      </c>
      <c r="E684" s="522">
        <v>66.67</v>
      </c>
      <c r="F684" s="522"/>
      <c r="G684" s="333">
        <f t="shared" si="22"/>
        <v>1069.5799999999858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5</v>
      </c>
      <c r="C685" s="298">
        <v>46179</v>
      </c>
      <c r="D685" s="299" t="s">
        <v>906</v>
      </c>
      <c r="E685" s="522">
        <v>20</v>
      </c>
      <c r="F685" s="522"/>
      <c r="G685" s="333">
        <f t="shared" si="22"/>
        <v>1136.2499999999859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46179</v>
      </c>
      <c r="D686" s="299" t="s">
        <v>831</v>
      </c>
      <c r="E686" s="522">
        <v>54.06</v>
      </c>
      <c r="F686" s="522"/>
      <c r="G686" s="333">
        <f t="shared" si="22"/>
        <v>1156.2499999999859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46179</v>
      </c>
      <c r="D687" s="299" t="s">
        <v>903</v>
      </c>
      <c r="E687" s="522">
        <v>19.98</v>
      </c>
      <c r="F687" s="522"/>
      <c r="G687" s="333">
        <f t="shared" si="22"/>
        <v>1210.3099999999858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46179</v>
      </c>
      <c r="D688" s="299" t="s">
        <v>885</v>
      </c>
      <c r="E688" s="522">
        <v>100</v>
      </c>
      <c r="F688" s="522"/>
      <c r="G688" s="333">
        <f t="shared" si="22"/>
        <v>1230.2899999999859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46178</v>
      </c>
      <c r="D689" s="299" t="s">
        <v>319</v>
      </c>
      <c r="E689" s="522">
        <v>179.72</v>
      </c>
      <c r="F689" s="522"/>
      <c r="G689" s="333">
        <f t="shared" si="22"/>
        <v>1330.2899999999859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4</v>
      </c>
      <c r="C690" s="298">
        <v>46178</v>
      </c>
      <c r="D690" s="299" t="s">
        <v>904</v>
      </c>
      <c r="E690" s="522">
        <v>41.26</v>
      </c>
      <c r="F690" s="522"/>
      <c r="G690" s="333">
        <f t="shared" si="22"/>
        <v>1510.0099999999859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46178</v>
      </c>
      <c r="D691" s="299" t="s">
        <v>358</v>
      </c>
      <c r="E691" s="522">
        <v>10.07</v>
      </c>
      <c r="F691" s="522"/>
      <c r="G691" s="333">
        <f t="shared" ref="G691:G703" si="23">G692-E691+F691</f>
        <v>1551.2699999999859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46178</v>
      </c>
      <c r="D692" s="299" t="s">
        <v>905</v>
      </c>
      <c r="E692" s="522">
        <v>11.75</v>
      </c>
      <c r="F692" s="522"/>
      <c r="G692" s="333">
        <f t="shared" si="23"/>
        <v>1561.3399999999858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335</v>
      </c>
      <c r="B693" s="330" t="s">
        <v>335</v>
      </c>
      <c r="C693" s="298">
        <v>46178</v>
      </c>
      <c r="D693" s="299" t="s">
        <v>447</v>
      </c>
      <c r="E693" s="522">
        <v>39.659999999999997</v>
      </c>
      <c r="F693" s="522"/>
      <c r="G693" s="333">
        <f t="shared" si="23"/>
        <v>1573.0899999999858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46178</v>
      </c>
      <c r="D694" s="299" t="s">
        <v>300</v>
      </c>
      <c r="E694" s="522">
        <v>9.57</v>
      </c>
      <c r="F694" s="522"/>
      <c r="G694" s="333">
        <f t="shared" si="23"/>
        <v>1612.7499999999859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46178</v>
      </c>
      <c r="D695" s="299" t="s">
        <v>376</v>
      </c>
      <c r="E695" s="522">
        <v>46.65</v>
      </c>
      <c r="F695" s="522"/>
      <c r="G695" s="333">
        <f t="shared" si="23"/>
        <v>1622.3199999999858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46177</v>
      </c>
      <c r="D696" s="299" t="s">
        <v>296</v>
      </c>
      <c r="E696" s="522">
        <v>43.69</v>
      </c>
      <c r="F696" s="522"/>
      <c r="G696" s="333">
        <f t="shared" si="23"/>
        <v>1668.9699999999859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3</v>
      </c>
      <c r="C697" s="298">
        <v>46177</v>
      </c>
      <c r="D697" s="299" t="s">
        <v>334</v>
      </c>
      <c r="E697" s="522">
        <v>8.52</v>
      </c>
      <c r="F697" s="522"/>
      <c r="G697" s="333">
        <f t="shared" si="23"/>
        <v>1712.659999999986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14</v>
      </c>
      <c r="C698" s="298">
        <v>46177</v>
      </c>
      <c r="D698" s="299" t="s">
        <v>367</v>
      </c>
      <c r="E698" s="522">
        <v>70.25</v>
      </c>
      <c r="F698" s="522"/>
      <c r="G698" s="333">
        <f t="shared" si="23"/>
        <v>1721.179999999986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46177</v>
      </c>
      <c r="D699" s="299" t="s">
        <v>386</v>
      </c>
      <c r="E699" s="522">
        <v>14.38</v>
      </c>
      <c r="F699" s="522"/>
      <c r="G699" s="333">
        <f t="shared" si="23"/>
        <v>1791.429999999986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13</v>
      </c>
      <c r="C700" s="298">
        <v>46177</v>
      </c>
      <c r="D700" s="299" t="s">
        <v>902</v>
      </c>
      <c r="E700" s="522">
        <v>122.46</v>
      </c>
      <c r="F700" s="522"/>
      <c r="G700" s="333">
        <f t="shared" si="23"/>
        <v>1805.8099999999861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17</v>
      </c>
      <c r="C701" s="298">
        <v>46177</v>
      </c>
      <c r="D701" s="299" t="s">
        <v>370</v>
      </c>
      <c r="E701" s="522">
        <v>99</v>
      </c>
      <c r="F701" s="522"/>
      <c r="G701" s="333">
        <f t="shared" si="23"/>
        <v>1928.2699999999861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22</v>
      </c>
      <c r="C702" s="298">
        <v>46176</v>
      </c>
      <c r="D702" s="299" t="s">
        <v>861</v>
      </c>
      <c r="E702" s="522">
        <v>12.77</v>
      </c>
      <c r="F702" s="522"/>
      <c r="G702" s="333">
        <f t="shared" si="23"/>
        <v>2027.2699999999861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46176</v>
      </c>
      <c r="D703" s="299" t="s">
        <v>319</v>
      </c>
      <c r="E703" s="522">
        <v>11.55</v>
      </c>
      <c r="F703" s="522"/>
      <c r="G703" s="333">
        <f t="shared" si="23"/>
        <v>2040.0399999999861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46176</v>
      </c>
      <c r="D704" s="299" t="s">
        <v>306</v>
      </c>
      <c r="E704" s="522">
        <v>96.16</v>
      </c>
      <c r="F704" s="522"/>
      <c r="G704" s="333">
        <f t="shared" ref="G704:G762" si="24">G705-E704+F704</f>
        <v>2051.589999999986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46175</v>
      </c>
      <c r="D705" s="299" t="s">
        <v>899</v>
      </c>
      <c r="E705" s="522">
        <v>21.38</v>
      </c>
      <c r="F705" s="522"/>
      <c r="G705" s="333">
        <f t="shared" si="24"/>
        <v>2147.7499999999859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46175</v>
      </c>
      <c r="D706" s="299" t="s">
        <v>386</v>
      </c>
      <c r="E706" s="522">
        <v>14.38</v>
      </c>
      <c r="F706" s="522"/>
      <c r="G706" s="333">
        <f t="shared" si="24"/>
        <v>2169.129999999986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46175</v>
      </c>
      <c r="D707" s="299" t="s">
        <v>433</v>
      </c>
      <c r="E707" s="522">
        <v>-142</v>
      </c>
      <c r="F707" s="522"/>
      <c r="G707" s="333">
        <f t="shared" si="24"/>
        <v>2183.5099999999861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284</v>
      </c>
      <c r="B708" s="330">
        <v>36</v>
      </c>
      <c r="C708" s="298">
        <v>46175</v>
      </c>
      <c r="D708" s="299" t="s">
        <v>374</v>
      </c>
      <c r="E708" s="522">
        <v>50</v>
      </c>
      <c r="F708" s="522"/>
      <c r="G708" s="333">
        <f t="shared" si="24"/>
        <v>2041.5099999999861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22</v>
      </c>
      <c r="C709" s="298">
        <v>46175</v>
      </c>
      <c r="D709" s="299" t="s">
        <v>375</v>
      </c>
      <c r="E709" s="522">
        <v>6.37</v>
      </c>
      <c r="F709" s="522"/>
      <c r="G709" s="333">
        <f t="shared" si="24"/>
        <v>2091.5099999999861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46174</v>
      </c>
      <c r="D710" s="299" t="s">
        <v>306</v>
      </c>
      <c r="E710" s="522">
        <v>84.03</v>
      </c>
      <c r="F710" s="522"/>
      <c r="G710" s="333">
        <f t="shared" si="24"/>
        <v>2097.879999999986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46174</v>
      </c>
      <c r="D711" s="299" t="s">
        <v>296</v>
      </c>
      <c r="E711" s="522">
        <v>10.31</v>
      </c>
      <c r="F711" s="522"/>
      <c r="G711" s="333">
        <f t="shared" si="24"/>
        <v>2181.9099999999862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46174</v>
      </c>
      <c r="D712" s="299" t="s">
        <v>301</v>
      </c>
      <c r="E712" s="522">
        <v>16.05</v>
      </c>
      <c r="F712" s="522"/>
      <c r="G712" s="333">
        <f t="shared" si="24"/>
        <v>2192.2199999999862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46174</v>
      </c>
      <c r="D713" s="299" t="s">
        <v>457</v>
      </c>
      <c r="E713" s="522">
        <v>50.44</v>
      </c>
      <c r="F713" s="522"/>
      <c r="G713" s="333">
        <f t="shared" si="24"/>
        <v>2208.2699999999863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46174</v>
      </c>
      <c r="D714" s="299" t="s">
        <v>898</v>
      </c>
      <c r="E714" s="522">
        <v>9.99</v>
      </c>
      <c r="F714" s="522"/>
      <c r="G714" s="333">
        <f t="shared" si="24"/>
        <v>2258.7099999999864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46174</v>
      </c>
      <c r="D715" s="299" t="s">
        <v>310</v>
      </c>
      <c r="E715" s="522">
        <v>44.98</v>
      </c>
      <c r="F715" s="522"/>
      <c r="G715" s="333">
        <f t="shared" si="24"/>
        <v>2268.6999999999862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46174</v>
      </c>
      <c r="D716" s="299" t="s">
        <v>311</v>
      </c>
      <c r="E716" s="522">
        <v>106.14</v>
      </c>
      <c r="F716" s="522"/>
      <c r="G716" s="333">
        <f t="shared" si="24"/>
        <v>2313.6799999999862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16</v>
      </c>
      <c r="C717" s="298">
        <v>46174</v>
      </c>
      <c r="D717" s="299" t="s">
        <v>624</v>
      </c>
      <c r="E717" s="522">
        <v>62.31</v>
      </c>
      <c r="F717" s="522"/>
      <c r="G717" s="333">
        <f t="shared" si="24"/>
        <v>2419.8199999999861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46174</v>
      </c>
      <c r="D718" s="299" t="s">
        <v>351</v>
      </c>
      <c r="E718" s="522">
        <v>8.1</v>
      </c>
      <c r="F718" s="522"/>
      <c r="G718" s="333">
        <f t="shared" si="24"/>
        <v>2482.129999999986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46174</v>
      </c>
      <c r="D719" s="299" t="s">
        <v>888</v>
      </c>
      <c r="E719" s="522">
        <v>320</v>
      </c>
      <c r="F719" s="522">
        <v>320</v>
      </c>
      <c r="G719" s="333">
        <f t="shared" si="24"/>
        <v>2490.2299999999859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46174</v>
      </c>
      <c r="D720" s="299" t="s">
        <v>889</v>
      </c>
      <c r="E720" s="522">
        <v>20</v>
      </c>
      <c r="F720" s="522"/>
      <c r="G720" s="333">
        <f t="shared" si="24"/>
        <v>2490.2299999999859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284</v>
      </c>
      <c r="B721" s="330">
        <v>37</v>
      </c>
      <c r="C721" s="298">
        <v>46173</v>
      </c>
      <c r="D721" s="299" t="s">
        <v>895</v>
      </c>
      <c r="E721" s="522">
        <v>1160.3599999999999</v>
      </c>
      <c r="F721" s="522"/>
      <c r="G721" s="333">
        <f t="shared" si="24"/>
        <v>2510.2299999999859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286</v>
      </c>
      <c r="B722" s="330">
        <v>25</v>
      </c>
      <c r="C722" s="298">
        <v>46173</v>
      </c>
      <c r="D722" s="298" t="s">
        <v>204</v>
      </c>
      <c r="E722" s="331">
        <v>350</v>
      </c>
      <c r="F722" s="522"/>
      <c r="G722" s="333">
        <f t="shared" si="24"/>
        <v>3670.5899999999856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286</v>
      </c>
      <c r="B723" s="330">
        <v>26</v>
      </c>
      <c r="C723" s="298">
        <v>46173</v>
      </c>
      <c r="D723" s="298" t="s">
        <v>205</v>
      </c>
      <c r="E723" s="331">
        <v>320</v>
      </c>
      <c r="F723" s="522"/>
      <c r="G723" s="333">
        <f t="shared" si="24"/>
        <v>4020.5899999999856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286</v>
      </c>
      <c r="B724" s="330">
        <v>27</v>
      </c>
      <c r="C724" s="298">
        <v>46173</v>
      </c>
      <c r="D724" s="298" t="s">
        <v>206</v>
      </c>
      <c r="E724" s="331">
        <v>25</v>
      </c>
      <c r="F724" s="522"/>
      <c r="G724" s="333">
        <f t="shared" si="24"/>
        <v>4340.5899999999856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286</v>
      </c>
      <c r="B725" s="330">
        <v>28</v>
      </c>
      <c r="C725" s="298">
        <v>46173</v>
      </c>
      <c r="D725" s="298" t="s">
        <v>207</v>
      </c>
      <c r="E725" s="331">
        <v>25</v>
      </c>
      <c r="F725" s="522"/>
      <c r="G725" s="333">
        <f t="shared" si="24"/>
        <v>4365.5899999999856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286</v>
      </c>
      <c r="B726" s="330">
        <v>29</v>
      </c>
      <c r="C726" s="298">
        <v>46173</v>
      </c>
      <c r="D726" s="298" t="s">
        <v>208</v>
      </c>
      <c r="E726" s="331">
        <v>45</v>
      </c>
      <c r="F726" s="522"/>
      <c r="G726" s="333">
        <f t="shared" si="24"/>
        <v>4390.5899999999856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286</v>
      </c>
      <c r="B727" s="330">
        <v>30</v>
      </c>
      <c r="C727" s="298">
        <v>46173</v>
      </c>
      <c r="D727" s="298" t="s">
        <v>209</v>
      </c>
      <c r="E727" s="331">
        <v>400</v>
      </c>
      <c r="F727" s="522"/>
      <c r="G727" s="333">
        <f t="shared" si="24"/>
        <v>4435.5899999999856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286</v>
      </c>
      <c r="B728" s="330">
        <v>31</v>
      </c>
      <c r="C728" s="298">
        <v>46173</v>
      </c>
      <c r="D728" s="298" t="s">
        <v>210</v>
      </c>
      <c r="E728" s="331">
        <v>375</v>
      </c>
      <c r="F728" s="522"/>
      <c r="G728" s="333">
        <f t="shared" si="24"/>
        <v>4835.5899999999856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286</v>
      </c>
      <c r="B729" s="330">
        <v>32</v>
      </c>
      <c r="C729" s="298">
        <v>46173</v>
      </c>
      <c r="D729" s="298" t="s">
        <v>211</v>
      </c>
      <c r="E729" s="331">
        <v>100</v>
      </c>
      <c r="F729" s="522"/>
      <c r="G729" s="333">
        <f t="shared" si="24"/>
        <v>5210.5899999999856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286</v>
      </c>
      <c r="B730" s="330">
        <v>33</v>
      </c>
      <c r="C730" s="298">
        <v>46173</v>
      </c>
      <c r="D730" s="298" t="s">
        <v>212</v>
      </c>
      <c r="E730" s="331">
        <v>85</v>
      </c>
      <c r="F730" s="522"/>
      <c r="G730" s="333">
        <f t="shared" si="24"/>
        <v>5310.5899999999856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286</v>
      </c>
      <c r="B731" s="330">
        <v>34</v>
      </c>
      <c r="C731" s="298">
        <v>46173</v>
      </c>
      <c r="D731" s="298" t="s">
        <v>213</v>
      </c>
      <c r="E731" s="331">
        <v>230</v>
      </c>
      <c r="F731" s="522"/>
      <c r="G731" s="333">
        <f t="shared" si="24"/>
        <v>5395.5899999999856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286</v>
      </c>
      <c r="B732" s="330">
        <v>35</v>
      </c>
      <c r="C732" s="298">
        <v>46173</v>
      </c>
      <c r="D732" s="298" t="s">
        <v>214</v>
      </c>
      <c r="E732" s="331">
        <v>45</v>
      </c>
      <c r="F732" s="522"/>
      <c r="G732" s="333">
        <f t="shared" si="24"/>
        <v>5625.5899999999856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46173</v>
      </c>
      <c r="D733" s="298" t="s">
        <v>885</v>
      </c>
      <c r="E733" s="522">
        <v>50</v>
      </c>
      <c r="F733" s="522"/>
      <c r="G733" s="333">
        <f t="shared" si="24"/>
        <v>5670.5899999999856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22</v>
      </c>
      <c r="C734" s="298">
        <v>46173</v>
      </c>
      <c r="D734" s="298" t="s">
        <v>835</v>
      </c>
      <c r="E734" s="522">
        <v>10.63</v>
      </c>
      <c r="F734" s="522"/>
      <c r="G734" s="333">
        <f t="shared" si="24"/>
        <v>5720.5899999999856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46173</v>
      </c>
      <c r="D735" s="298" t="s">
        <v>363</v>
      </c>
      <c r="E735" s="522">
        <v>108.69</v>
      </c>
      <c r="F735" s="522"/>
      <c r="G735" s="333">
        <f t="shared" si="24"/>
        <v>5731.2199999999857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10</v>
      </c>
      <c r="C736" s="298">
        <v>46173</v>
      </c>
      <c r="D736" s="298" t="s">
        <v>176</v>
      </c>
      <c r="E736" s="522">
        <v>17.899999999999999</v>
      </c>
      <c r="F736" s="522"/>
      <c r="G736" s="333">
        <f t="shared" si="24"/>
        <v>5839.9099999999853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46173</v>
      </c>
      <c r="D737" s="298" t="s">
        <v>445</v>
      </c>
      <c r="E737" s="522">
        <v>9.57</v>
      </c>
      <c r="F737" s="522"/>
      <c r="G737" s="333">
        <f t="shared" si="24"/>
        <v>5857.8099999999849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46172</v>
      </c>
      <c r="D738" s="298" t="s">
        <v>319</v>
      </c>
      <c r="E738" s="522">
        <v>88.98</v>
      </c>
      <c r="F738" s="522"/>
      <c r="G738" s="333">
        <f t="shared" si="24"/>
        <v>5867.3799999999846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46172</v>
      </c>
      <c r="D739" s="298" t="s">
        <v>891</v>
      </c>
      <c r="E739" s="522">
        <v>219.38</v>
      </c>
      <c r="F739" s="522">
        <v>219.38</v>
      </c>
      <c r="G739" s="333">
        <f t="shared" si="24"/>
        <v>5956.3599999999842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46172</v>
      </c>
      <c r="D740" s="298" t="s">
        <v>890</v>
      </c>
      <c r="E740" s="522">
        <v>310.98</v>
      </c>
      <c r="F740" s="522">
        <v>310.98</v>
      </c>
      <c r="G740" s="333">
        <f t="shared" si="24"/>
        <v>5956.3599999999842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46172</v>
      </c>
      <c r="D741" s="298" t="s">
        <v>894</v>
      </c>
      <c r="E741" s="522">
        <v>130.68</v>
      </c>
      <c r="F741" s="522"/>
      <c r="G741" s="333">
        <f t="shared" si="24"/>
        <v>5956.3599999999842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46172</v>
      </c>
      <c r="D742" s="298" t="s">
        <v>356</v>
      </c>
      <c r="E742" s="522">
        <v>49.99</v>
      </c>
      <c r="F742" s="522"/>
      <c r="G742" s="333">
        <f t="shared" si="24"/>
        <v>6087.0399999999845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46171</v>
      </c>
      <c r="D743" s="298" t="s">
        <v>296</v>
      </c>
      <c r="E743" s="522">
        <v>15.1</v>
      </c>
      <c r="F743" s="522"/>
      <c r="G743" s="333">
        <f t="shared" si="24"/>
        <v>6137.0299999999843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46171</v>
      </c>
      <c r="D744" s="298" t="s">
        <v>295</v>
      </c>
      <c r="E744" s="522">
        <v>7.02</v>
      </c>
      <c r="F744" s="522"/>
      <c r="G744" s="333">
        <f t="shared" si="24"/>
        <v>6152.1299999999846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46171</v>
      </c>
      <c r="D745" s="298" t="s">
        <v>295</v>
      </c>
      <c r="E745" s="522">
        <v>93.38</v>
      </c>
      <c r="F745" s="522"/>
      <c r="G745" s="333">
        <f t="shared" si="24"/>
        <v>6159.1499999999851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46171</v>
      </c>
      <c r="D746" s="298" t="s">
        <v>353</v>
      </c>
      <c r="E746" s="522">
        <v>18.98</v>
      </c>
      <c r="F746" s="522"/>
      <c r="G746" s="333">
        <f t="shared" si="24"/>
        <v>6252.5299999999852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23</v>
      </c>
      <c r="C747" s="298">
        <v>46171</v>
      </c>
      <c r="D747" s="299" t="s">
        <v>67</v>
      </c>
      <c r="E747" s="522">
        <v>650.88</v>
      </c>
      <c r="F747" s="522"/>
      <c r="G747" s="333">
        <f t="shared" si="24"/>
        <v>6271.5099999999848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20</v>
      </c>
      <c r="C748" s="298">
        <v>46171</v>
      </c>
      <c r="D748" s="299" t="s">
        <v>193</v>
      </c>
      <c r="E748" s="522">
        <v>600</v>
      </c>
      <c r="F748" s="522"/>
      <c r="G748" s="333">
        <f t="shared" si="24"/>
        <v>6922.3899999999849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291</v>
      </c>
      <c r="B749" s="330">
        <v>38</v>
      </c>
      <c r="C749" s="298">
        <v>46171</v>
      </c>
      <c r="D749" s="299" t="s">
        <v>293</v>
      </c>
      <c r="E749" s="522"/>
      <c r="F749" s="522">
        <v>4597.8100000000004</v>
      </c>
      <c r="G749" s="333">
        <f t="shared" si="24"/>
        <v>7522.3899999999849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42</v>
      </c>
      <c r="C750" s="298">
        <v>46171</v>
      </c>
      <c r="D750" s="299" t="s">
        <v>200</v>
      </c>
      <c r="E750" s="522">
        <v>50.92</v>
      </c>
      <c r="F750" s="522"/>
      <c r="G750" s="333">
        <f t="shared" si="24"/>
        <v>2924.5799999999849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43</v>
      </c>
      <c r="C751" s="298">
        <v>46171</v>
      </c>
      <c r="D751" s="299" t="s">
        <v>201</v>
      </c>
      <c r="E751" s="522">
        <v>42.84</v>
      </c>
      <c r="F751" s="522"/>
      <c r="G751" s="333">
        <f t="shared" si="24"/>
        <v>2975.499999999985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39</v>
      </c>
      <c r="C752" s="298">
        <v>46170</v>
      </c>
      <c r="D752" s="299" t="s">
        <v>292</v>
      </c>
      <c r="E752" s="522"/>
      <c r="F752" s="522">
        <v>2763.79</v>
      </c>
      <c r="G752" s="333">
        <f t="shared" si="24"/>
        <v>3018.3399999999851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46170</v>
      </c>
      <c r="D753" s="299" t="s">
        <v>884</v>
      </c>
      <c r="E753" s="522">
        <v>8.9499999999999993</v>
      </c>
      <c r="F753" s="522"/>
      <c r="G753" s="333">
        <f t="shared" si="24"/>
        <v>254.54999999998506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46170</v>
      </c>
      <c r="D754" s="299" t="s">
        <v>884</v>
      </c>
      <c r="E754" s="522">
        <v>43.44</v>
      </c>
      <c r="F754" s="522"/>
      <c r="G754" s="333">
        <f t="shared" si="24"/>
        <v>263.49999999998505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46170</v>
      </c>
      <c r="D755" s="299" t="s">
        <v>892</v>
      </c>
      <c r="E755" s="522">
        <v>30.89</v>
      </c>
      <c r="F755" s="522"/>
      <c r="G755" s="333">
        <f t="shared" si="24"/>
        <v>306.93999999998505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46170</v>
      </c>
      <c r="D756" s="299" t="s">
        <v>346</v>
      </c>
      <c r="E756" s="522">
        <v>32.659999999999997</v>
      </c>
      <c r="F756" s="522"/>
      <c r="G756" s="333">
        <f t="shared" si="24"/>
        <v>337.82999999998503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46170</v>
      </c>
      <c r="D757" s="299" t="s">
        <v>386</v>
      </c>
      <c r="E757" s="522">
        <v>9.09</v>
      </c>
      <c r="F757" s="522"/>
      <c r="G757" s="333">
        <f t="shared" si="24"/>
        <v>370.48999999998506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46170</v>
      </c>
      <c r="D758" s="299" t="s">
        <v>846</v>
      </c>
      <c r="E758" s="522">
        <v>36.74</v>
      </c>
      <c r="F758" s="522"/>
      <c r="G758" s="333">
        <f t="shared" si="24"/>
        <v>379.57999999998503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46170</v>
      </c>
      <c r="D759" s="299" t="s">
        <v>846</v>
      </c>
      <c r="E759" s="522">
        <v>11.2</v>
      </c>
      <c r="F759" s="522"/>
      <c r="G759" s="333">
        <f t="shared" si="24"/>
        <v>416.31999999998504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46169</v>
      </c>
      <c r="D760" s="299" t="s">
        <v>358</v>
      </c>
      <c r="E760" s="522">
        <v>11.29</v>
      </c>
      <c r="F760" s="522"/>
      <c r="G760" s="333">
        <f t="shared" si="24"/>
        <v>427.51999999998503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46169</v>
      </c>
      <c r="D761" s="299" t="s">
        <v>363</v>
      </c>
      <c r="E761" s="522">
        <v>44.84</v>
      </c>
      <c r="F761" s="522"/>
      <c r="G761" s="333">
        <f t="shared" si="24"/>
        <v>438.80999999998505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7</v>
      </c>
      <c r="C762" s="298">
        <v>46169</v>
      </c>
      <c r="D762" s="299" t="s">
        <v>338</v>
      </c>
      <c r="E762" s="522">
        <v>139.88</v>
      </c>
      <c r="F762" s="522"/>
      <c r="G762" s="333">
        <f t="shared" si="24"/>
        <v>483.64999999998508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46169</v>
      </c>
      <c r="D763" s="299" t="s">
        <v>319</v>
      </c>
      <c r="E763" s="522">
        <v>46.84</v>
      </c>
      <c r="F763" s="522"/>
      <c r="G763" s="333">
        <f t="shared" ref="G763:G800" si="25">G764-E763+F763</f>
        <v>623.52999999998508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46169</v>
      </c>
      <c r="D764" s="299" t="s">
        <v>358</v>
      </c>
      <c r="E764" s="522">
        <v>9.4700000000000006</v>
      </c>
      <c r="F764" s="522"/>
      <c r="G764" s="333">
        <f t="shared" si="25"/>
        <v>670.36999999998511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46168</v>
      </c>
      <c r="D765" s="299" t="s">
        <v>308</v>
      </c>
      <c r="E765" s="522">
        <v>47.99</v>
      </c>
      <c r="F765" s="522"/>
      <c r="G765" s="333">
        <f t="shared" si="25"/>
        <v>679.83999999998514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5</v>
      </c>
      <c r="C766" s="298">
        <v>46168</v>
      </c>
      <c r="D766" s="299" t="s">
        <v>872</v>
      </c>
      <c r="E766" s="522">
        <v>26</v>
      </c>
      <c r="F766" s="522"/>
      <c r="G766" s="333">
        <f t="shared" si="25"/>
        <v>727.82999999998515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46168</v>
      </c>
      <c r="D767" s="299" t="s">
        <v>310</v>
      </c>
      <c r="E767" s="522">
        <v>50.15</v>
      </c>
      <c r="F767" s="522"/>
      <c r="G767" s="333">
        <f t="shared" si="25"/>
        <v>753.82999999998515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46168</v>
      </c>
      <c r="D768" s="299" t="s">
        <v>882</v>
      </c>
      <c r="E768" s="522">
        <v>400</v>
      </c>
      <c r="F768" s="522">
        <v>400</v>
      </c>
      <c r="G768" s="333">
        <f t="shared" si="25"/>
        <v>803.97999999998513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22</v>
      </c>
      <c r="C769" s="298">
        <v>46168</v>
      </c>
      <c r="D769" s="299" t="s">
        <v>835</v>
      </c>
      <c r="E769" s="522">
        <v>15.96</v>
      </c>
      <c r="F769" s="522"/>
      <c r="G769" s="333">
        <f t="shared" si="25"/>
        <v>803.97999999998513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46168</v>
      </c>
      <c r="D770" s="299" t="s">
        <v>296</v>
      </c>
      <c r="E770" s="522">
        <v>15.1</v>
      </c>
      <c r="F770" s="522"/>
      <c r="G770" s="333">
        <f t="shared" si="25"/>
        <v>819.93999999998516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46168</v>
      </c>
      <c r="D771" s="299" t="s">
        <v>296</v>
      </c>
      <c r="E771" s="522">
        <v>44.67</v>
      </c>
      <c r="F771" s="522"/>
      <c r="G771" s="333">
        <f t="shared" si="25"/>
        <v>835.03999999998518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46168</v>
      </c>
      <c r="D772" s="299" t="s">
        <v>300</v>
      </c>
      <c r="E772" s="522">
        <v>32.99</v>
      </c>
      <c r="F772" s="522"/>
      <c r="G772" s="333">
        <f t="shared" si="25"/>
        <v>879.70999999998514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46168</v>
      </c>
      <c r="D773" s="299" t="s">
        <v>386</v>
      </c>
      <c r="E773" s="522">
        <v>14.39</v>
      </c>
      <c r="F773" s="522"/>
      <c r="G773" s="333">
        <f t="shared" si="25"/>
        <v>912.69999999998515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12</v>
      </c>
      <c r="C774" s="298">
        <v>46167</v>
      </c>
      <c r="D774" s="299" t="s">
        <v>314</v>
      </c>
      <c r="E774" s="522">
        <v>204.48</v>
      </c>
      <c r="F774" s="522"/>
      <c r="G774" s="333">
        <f t="shared" si="25"/>
        <v>927.08999999998514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46167</v>
      </c>
      <c r="D775" s="299" t="s">
        <v>319</v>
      </c>
      <c r="E775" s="522">
        <v>29.79</v>
      </c>
      <c r="F775" s="522"/>
      <c r="G775" s="333">
        <f t="shared" si="25"/>
        <v>1131.5699999999852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46167</v>
      </c>
      <c r="D776" s="299" t="s">
        <v>348</v>
      </c>
      <c r="E776" s="522">
        <v>50</v>
      </c>
      <c r="F776" s="522"/>
      <c r="G776" s="333">
        <f t="shared" si="25"/>
        <v>1161.3599999999851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46166</v>
      </c>
      <c r="D777" s="299" t="s">
        <v>329</v>
      </c>
      <c r="E777" s="522">
        <v>122.54</v>
      </c>
      <c r="F777" s="522"/>
      <c r="G777" s="333">
        <f t="shared" si="25"/>
        <v>1211.3599999999851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46166</v>
      </c>
      <c r="D778" s="299" t="s">
        <v>311</v>
      </c>
      <c r="E778" s="522">
        <v>157.97</v>
      </c>
      <c r="F778" s="522"/>
      <c r="G778" s="333">
        <f t="shared" si="25"/>
        <v>1333.8999999999851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46166</v>
      </c>
      <c r="D779" s="299" t="s">
        <v>300</v>
      </c>
      <c r="E779" s="522">
        <v>44.05</v>
      </c>
      <c r="F779" s="522"/>
      <c r="G779" s="333">
        <f t="shared" si="25"/>
        <v>1491.8699999999851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46166</v>
      </c>
      <c r="D780" s="299" t="s">
        <v>319</v>
      </c>
      <c r="E780" s="522">
        <v>70.44</v>
      </c>
      <c r="F780" s="522"/>
      <c r="G780" s="333">
        <f t="shared" si="25"/>
        <v>1535.9199999999851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1</v>
      </c>
      <c r="C781" s="298">
        <v>46166</v>
      </c>
      <c r="D781" s="299" t="s">
        <v>329</v>
      </c>
      <c r="E781" s="522">
        <v>55.96</v>
      </c>
      <c r="F781" s="522"/>
      <c r="G781" s="333">
        <f t="shared" si="25"/>
        <v>1606.3599999999851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46166</v>
      </c>
      <c r="D782" s="299" t="s">
        <v>883</v>
      </c>
      <c r="E782" s="522">
        <v>597.83000000000004</v>
      </c>
      <c r="F782" s="522"/>
      <c r="G782" s="333">
        <f t="shared" si="25"/>
        <v>1662.3199999999852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287</v>
      </c>
      <c r="B783" s="330" t="s">
        <v>287</v>
      </c>
      <c r="C783" s="298">
        <v>46166</v>
      </c>
      <c r="D783" s="299" t="s">
        <v>845</v>
      </c>
      <c r="E783" s="522">
        <v>69.2</v>
      </c>
      <c r="F783" s="522">
        <v>69.2</v>
      </c>
      <c r="G783" s="333">
        <f t="shared" si="25"/>
        <v>2260.1499999999851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46165</v>
      </c>
      <c r="D784" s="299" t="s">
        <v>880</v>
      </c>
      <c r="E784" s="522">
        <v>94.76</v>
      </c>
      <c r="F784" s="522"/>
      <c r="G784" s="333">
        <f t="shared" si="25"/>
        <v>2260.1499999999851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46165</v>
      </c>
      <c r="D785" s="299" t="s">
        <v>393</v>
      </c>
      <c r="E785" s="522">
        <v>34.869999999999997</v>
      </c>
      <c r="F785" s="522"/>
      <c r="G785" s="333">
        <f t="shared" si="25"/>
        <v>2354.9099999999853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46165</v>
      </c>
      <c r="D786" s="299" t="s">
        <v>481</v>
      </c>
      <c r="E786" s="522">
        <v>80.48</v>
      </c>
      <c r="F786" s="522"/>
      <c r="G786" s="333">
        <f t="shared" si="25"/>
        <v>2389.7799999999852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46165</v>
      </c>
      <c r="D787" s="299" t="s">
        <v>879</v>
      </c>
      <c r="E787" s="522">
        <v>25</v>
      </c>
      <c r="F787" s="522"/>
      <c r="G787" s="333">
        <f t="shared" si="25"/>
        <v>2470.2599999999852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46165</v>
      </c>
      <c r="D788" s="299" t="s">
        <v>877</v>
      </c>
      <c r="E788" s="522">
        <v>50</v>
      </c>
      <c r="F788" s="522"/>
      <c r="G788" s="333">
        <f t="shared" si="25"/>
        <v>2495.2599999999852</v>
      </c>
      <c r="H788" s="334" t="s">
        <v>298</v>
      </c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46165</v>
      </c>
      <c r="D789" s="299" t="s">
        <v>878</v>
      </c>
      <c r="E789" s="522">
        <v>25</v>
      </c>
      <c r="F789" s="522"/>
      <c r="G789" s="333">
        <f t="shared" si="25"/>
        <v>2545.2599999999852</v>
      </c>
      <c r="H789" s="334" t="s">
        <v>298</v>
      </c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46164</v>
      </c>
      <c r="D790" s="299" t="s">
        <v>881</v>
      </c>
      <c r="E790" s="522">
        <v>45.46</v>
      </c>
      <c r="F790" s="522"/>
      <c r="G790" s="333">
        <f t="shared" si="25"/>
        <v>2570.2599999999852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46164</v>
      </c>
      <c r="D791" s="299" t="s">
        <v>873</v>
      </c>
      <c r="E791" s="522">
        <v>22</v>
      </c>
      <c r="F791" s="522"/>
      <c r="G791" s="333">
        <f t="shared" si="25"/>
        <v>2615.7199999999852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46164</v>
      </c>
      <c r="D792" s="299" t="s">
        <v>296</v>
      </c>
      <c r="E792" s="522">
        <v>14.57</v>
      </c>
      <c r="F792" s="522"/>
      <c r="G792" s="333">
        <f t="shared" si="25"/>
        <v>2637.7199999999852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46163</v>
      </c>
      <c r="D793" s="299" t="s">
        <v>334</v>
      </c>
      <c r="E793" s="522">
        <v>9.01</v>
      </c>
      <c r="F793" s="522"/>
      <c r="G793" s="333">
        <f t="shared" si="25"/>
        <v>2652.2899999999854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46163</v>
      </c>
      <c r="D794" s="299" t="s">
        <v>334</v>
      </c>
      <c r="E794" s="522">
        <v>6.8</v>
      </c>
      <c r="F794" s="522"/>
      <c r="G794" s="333">
        <f t="shared" si="25"/>
        <v>2661.2999999999856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46163</v>
      </c>
      <c r="D795" s="299" t="s">
        <v>358</v>
      </c>
      <c r="E795" s="522">
        <v>16.649999999999999</v>
      </c>
      <c r="F795" s="522"/>
      <c r="G795" s="333">
        <f t="shared" si="25"/>
        <v>2668.0999999999858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46163</v>
      </c>
      <c r="D796" s="299" t="s">
        <v>846</v>
      </c>
      <c r="E796" s="522">
        <v>24.89</v>
      </c>
      <c r="F796" s="522"/>
      <c r="G796" s="333">
        <f t="shared" si="25"/>
        <v>2684.7499999999859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46163</v>
      </c>
      <c r="D797" s="299" t="s">
        <v>846</v>
      </c>
      <c r="E797" s="522">
        <v>11.2</v>
      </c>
      <c r="F797" s="522"/>
      <c r="G797" s="333">
        <f t="shared" si="25"/>
        <v>2709.6399999999858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46162</v>
      </c>
      <c r="D798" s="299" t="s">
        <v>296</v>
      </c>
      <c r="E798" s="522">
        <v>11.18</v>
      </c>
      <c r="F798" s="522"/>
      <c r="G798" s="333">
        <f t="shared" si="25"/>
        <v>2720.8399999999856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46162</v>
      </c>
      <c r="D799" s="299" t="s">
        <v>386</v>
      </c>
      <c r="E799" s="522">
        <v>14.38</v>
      </c>
      <c r="F799" s="522"/>
      <c r="G799" s="333">
        <f t="shared" si="25"/>
        <v>2732.0199999999854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22</v>
      </c>
      <c r="C800" s="298">
        <v>46162</v>
      </c>
      <c r="D800" s="299" t="s">
        <v>323</v>
      </c>
      <c r="E800" s="522">
        <v>20.22</v>
      </c>
      <c r="F800" s="522"/>
      <c r="G800" s="333">
        <f t="shared" si="25"/>
        <v>2746.3999999999855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5</v>
      </c>
      <c r="C801" s="298">
        <v>46162</v>
      </c>
      <c r="D801" s="299" t="s">
        <v>872</v>
      </c>
      <c r="E801" s="522">
        <v>30</v>
      </c>
      <c r="F801" s="522"/>
      <c r="G801" s="333">
        <f t="shared" ref="G801:G815" si="26">G802-E801+F801</f>
        <v>2766.6199999999853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46162</v>
      </c>
      <c r="D802" s="299" t="s">
        <v>874</v>
      </c>
      <c r="E802" s="522">
        <v>46.72</v>
      </c>
      <c r="F802" s="522"/>
      <c r="G802" s="333">
        <f t="shared" si="26"/>
        <v>2796.6199999999853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46162</v>
      </c>
      <c r="D803" s="299" t="s">
        <v>310</v>
      </c>
      <c r="E803" s="522">
        <v>56.51</v>
      </c>
      <c r="F803" s="522"/>
      <c r="G803" s="333">
        <f t="shared" si="26"/>
        <v>2843.3399999999851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46161</v>
      </c>
      <c r="D804" s="299" t="s">
        <v>871</v>
      </c>
      <c r="E804" s="522">
        <v>63.99</v>
      </c>
      <c r="F804" s="522"/>
      <c r="G804" s="333">
        <f t="shared" si="26"/>
        <v>2899.8499999999854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46161</v>
      </c>
      <c r="D805" s="299" t="s">
        <v>296</v>
      </c>
      <c r="E805" s="522">
        <v>43.46</v>
      </c>
      <c r="F805" s="522"/>
      <c r="G805" s="333">
        <f t="shared" si="26"/>
        <v>2963.8399999999851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46161</v>
      </c>
      <c r="D806" s="299" t="s">
        <v>296</v>
      </c>
      <c r="E806" s="522">
        <v>8.7200000000000006</v>
      </c>
      <c r="F806" s="522"/>
      <c r="G806" s="333">
        <f t="shared" si="26"/>
        <v>3007.2999999999852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46161</v>
      </c>
      <c r="D807" s="299" t="s">
        <v>301</v>
      </c>
      <c r="E807" s="522">
        <v>30.9</v>
      </c>
      <c r="F807" s="522"/>
      <c r="G807" s="333">
        <f t="shared" si="26"/>
        <v>3016.019999999985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22</v>
      </c>
      <c r="C808" s="298">
        <v>46161</v>
      </c>
      <c r="D808" s="299" t="s">
        <v>328</v>
      </c>
      <c r="E808" s="522">
        <v>7.46</v>
      </c>
      <c r="F808" s="522"/>
      <c r="G808" s="333">
        <f t="shared" si="26"/>
        <v>3046.9199999999851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46161</v>
      </c>
      <c r="D809" s="299" t="s">
        <v>869</v>
      </c>
      <c r="E809" s="522">
        <v>31.05</v>
      </c>
      <c r="F809" s="522"/>
      <c r="G809" s="333">
        <f t="shared" si="26"/>
        <v>3054.3799999999851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46161</v>
      </c>
      <c r="D810" s="299" t="s">
        <v>870</v>
      </c>
      <c r="E810" s="522">
        <v>54.41</v>
      </c>
      <c r="F810" s="522"/>
      <c r="G810" s="333">
        <f t="shared" si="26"/>
        <v>3085.4299999999853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46161</v>
      </c>
      <c r="D811" s="299" t="s">
        <v>875</v>
      </c>
      <c r="E811" s="522">
        <v>20.49</v>
      </c>
      <c r="F811" s="522"/>
      <c r="G811" s="333">
        <f t="shared" si="26"/>
        <v>3139.8399999999851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46160</v>
      </c>
      <c r="D812" s="299" t="s">
        <v>401</v>
      </c>
      <c r="E812" s="522">
        <v>13.84</v>
      </c>
      <c r="F812" s="522"/>
      <c r="G812" s="333">
        <f t="shared" si="26"/>
        <v>3160.3299999999849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46160</v>
      </c>
      <c r="D813" s="299" t="s">
        <v>876</v>
      </c>
      <c r="E813" s="522">
        <v>138.44</v>
      </c>
      <c r="F813" s="522">
        <v>138.44</v>
      </c>
      <c r="G813" s="333">
        <f t="shared" si="26"/>
        <v>3174.1699999999851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46160</v>
      </c>
      <c r="D814" s="299" t="s">
        <v>353</v>
      </c>
      <c r="E814" s="522">
        <v>25.48</v>
      </c>
      <c r="F814" s="522"/>
      <c r="G814" s="333">
        <f t="shared" si="26"/>
        <v>3174.1699999999851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17</v>
      </c>
      <c r="C815" s="298">
        <v>46160</v>
      </c>
      <c r="D815" s="299" t="s">
        <v>188</v>
      </c>
      <c r="E815" s="522">
        <v>42.65</v>
      </c>
      <c r="F815" s="522"/>
      <c r="G815" s="333">
        <f t="shared" si="26"/>
        <v>3199.6499999999851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15</v>
      </c>
      <c r="C816" s="298">
        <v>46160</v>
      </c>
      <c r="D816" s="299" t="s">
        <v>185</v>
      </c>
      <c r="E816" s="522">
        <v>101.37</v>
      </c>
      <c r="F816" s="522"/>
      <c r="G816" s="333">
        <f t="shared" ref="G816:G896" si="27">G817-E816+F816</f>
        <v>3242.2999999999852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335</v>
      </c>
      <c r="B817" s="330" t="s">
        <v>335</v>
      </c>
      <c r="C817" s="298">
        <v>46160</v>
      </c>
      <c r="D817" s="299" t="s">
        <v>336</v>
      </c>
      <c r="E817" s="522">
        <v>93.13</v>
      </c>
      <c r="F817" s="522"/>
      <c r="G817" s="333">
        <f t="shared" si="27"/>
        <v>3343.6699999999851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11</v>
      </c>
      <c r="C818" s="298">
        <v>46160</v>
      </c>
      <c r="D818" s="299" t="s">
        <v>178</v>
      </c>
      <c r="E818" s="522">
        <v>267.68</v>
      </c>
      <c r="F818" s="522"/>
      <c r="G818" s="333">
        <f t="shared" si="27"/>
        <v>3436.7999999999852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23</v>
      </c>
      <c r="C819" s="298">
        <v>46160</v>
      </c>
      <c r="D819" s="299" t="s">
        <v>63</v>
      </c>
      <c r="E819" s="522">
        <v>529.46</v>
      </c>
      <c r="F819" s="522"/>
      <c r="G819" s="333">
        <f t="shared" si="27"/>
        <v>3704.479999999985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46159</v>
      </c>
      <c r="D820" s="299" t="s">
        <v>311</v>
      </c>
      <c r="E820" s="522">
        <v>148.25</v>
      </c>
      <c r="F820" s="522"/>
      <c r="G820" s="333">
        <f t="shared" si="27"/>
        <v>4233.939999999985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46159</v>
      </c>
      <c r="D821" s="299" t="s">
        <v>306</v>
      </c>
      <c r="E821" s="522">
        <v>90.2</v>
      </c>
      <c r="F821" s="522"/>
      <c r="G821" s="333">
        <f t="shared" si="27"/>
        <v>4382.189999999985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21</v>
      </c>
      <c r="C822" s="298">
        <v>46159</v>
      </c>
      <c r="D822" s="299" t="s">
        <v>194</v>
      </c>
      <c r="E822" s="522">
        <v>81</v>
      </c>
      <c r="F822" s="522"/>
      <c r="G822" s="333">
        <f t="shared" si="27"/>
        <v>4472.3899999999849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46159</v>
      </c>
      <c r="D823" s="299" t="s">
        <v>300</v>
      </c>
      <c r="E823" s="522">
        <v>38.33</v>
      </c>
      <c r="F823" s="522"/>
      <c r="G823" s="333">
        <f t="shared" si="27"/>
        <v>4553.3899999999849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42</v>
      </c>
      <c r="C824" s="298">
        <v>46159</v>
      </c>
      <c r="D824" s="299" t="s">
        <v>333</v>
      </c>
      <c r="E824" s="522">
        <v>29.8</v>
      </c>
      <c r="F824" s="522"/>
      <c r="G824" s="333">
        <f t="shared" si="27"/>
        <v>4591.7199999999848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43</v>
      </c>
      <c r="C825" s="298">
        <v>46159</v>
      </c>
      <c r="D825" s="299" t="s">
        <v>333</v>
      </c>
      <c r="E825" s="522">
        <v>22.35</v>
      </c>
      <c r="F825" s="522"/>
      <c r="G825" s="333">
        <f t="shared" si="27"/>
        <v>4621.519999999985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46159</v>
      </c>
      <c r="D826" s="299" t="s">
        <v>319</v>
      </c>
      <c r="E826" s="522">
        <v>50.75</v>
      </c>
      <c r="F826" s="522"/>
      <c r="G826" s="333">
        <f t="shared" si="27"/>
        <v>4643.8699999999853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5</v>
      </c>
      <c r="C827" s="298">
        <v>46158</v>
      </c>
      <c r="D827" s="299" t="s">
        <v>340</v>
      </c>
      <c r="E827" s="522">
        <v>21.3</v>
      </c>
      <c r="F827" s="522"/>
      <c r="G827" s="333">
        <f t="shared" si="27"/>
        <v>4694.6199999999853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46158</v>
      </c>
      <c r="D828" s="299" t="s">
        <v>319</v>
      </c>
      <c r="E828" s="522">
        <v>41.46</v>
      </c>
      <c r="F828" s="522"/>
      <c r="G828" s="333">
        <f t="shared" si="27"/>
        <v>4715.9199999999855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46158</v>
      </c>
      <c r="D829" s="299" t="s">
        <v>849</v>
      </c>
      <c r="E829" s="522">
        <v>95.85</v>
      </c>
      <c r="F829" s="522">
        <v>95.85</v>
      </c>
      <c r="G829" s="333">
        <f t="shared" si="27"/>
        <v>4757.3799999999856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287</v>
      </c>
      <c r="B830" s="330" t="s">
        <v>287</v>
      </c>
      <c r="C830" s="298">
        <v>46158</v>
      </c>
      <c r="D830" s="299" t="s">
        <v>847</v>
      </c>
      <c r="E830" s="522">
        <v>87.13</v>
      </c>
      <c r="F830" s="522">
        <v>87.13</v>
      </c>
      <c r="G830" s="333">
        <f t="shared" si="27"/>
        <v>4757.3799999999856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46158</v>
      </c>
      <c r="D831" s="299" t="s">
        <v>310</v>
      </c>
      <c r="E831" s="522">
        <v>48.15</v>
      </c>
      <c r="F831" s="522"/>
      <c r="G831" s="333">
        <f t="shared" si="27"/>
        <v>4757.3799999999856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46158</v>
      </c>
      <c r="D832" s="299" t="s">
        <v>308</v>
      </c>
      <c r="E832" s="522">
        <v>75.069999999999993</v>
      </c>
      <c r="F832" s="522"/>
      <c r="G832" s="333">
        <f t="shared" si="27"/>
        <v>4805.5299999999852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46158</v>
      </c>
      <c r="D833" s="299" t="s">
        <v>308</v>
      </c>
      <c r="E833" s="522">
        <v>75</v>
      </c>
      <c r="F833" s="522"/>
      <c r="G833" s="333">
        <f t="shared" si="27"/>
        <v>4880.5999999999849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46158</v>
      </c>
      <c r="D834" s="299" t="s">
        <v>348</v>
      </c>
      <c r="E834" s="522">
        <v>8.3800000000000008</v>
      </c>
      <c r="F834" s="522"/>
      <c r="G834" s="333">
        <f t="shared" si="27"/>
        <v>4955.5999999999849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46157</v>
      </c>
      <c r="D835" s="299" t="s">
        <v>319</v>
      </c>
      <c r="E835" s="522">
        <v>63.55</v>
      </c>
      <c r="F835" s="522"/>
      <c r="G835" s="333">
        <f t="shared" si="27"/>
        <v>4963.979999999985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46157</v>
      </c>
      <c r="D836" s="299" t="s">
        <v>296</v>
      </c>
      <c r="E836" s="522">
        <v>45.1</v>
      </c>
      <c r="F836" s="522"/>
      <c r="G836" s="333">
        <f t="shared" si="27"/>
        <v>5027.5299999999852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46157</v>
      </c>
      <c r="D837" s="299" t="s">
        <v>296</v>
      </c>
      <c r="E837" s="522">
        <v>24.54</v>
      </c>
      <c r="F837" s="522"/>
      <c r="G837" s="333">
        <f t="shared" si="27"/>
        <v>5072.6299999999856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46157</v>
      </c>
      <c r="D838" s="299" t="s">
        <v>334</v>
      </c>
      <c r="E838" s="522">
        <v>14.28</v>
      </c>
      <c r="F838" s="522"/>
      <c r="G838" s="333">
        <f t="shared" si="27"/>
        <v>5097.1699999999855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46157</v>
      </c>
      <c r="D839" s="299" t="s">
        <v>506</v>
      </c>
      <c r="E839" s="522">
        <v>146.15</v>
      </c>
      <c r="F839" s="522">
        <v>146.15</v>
      </c>
      <c r="G839" s="333">
        <f t="shared" si="27"/>
        <v>5111.4499999999853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46157</v>
      </c>
      <c r="D840" s="299" t="s">
        <v>868</v>
      </c>
      <c r="E840" s="522">
        <v>202.87</v>
      </c>
      <c r="F840" s="522"/>
      <c r="G840" s="333">
        <f>G841-E840+F840</f>
        <v>5111.4499999999853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46157</v>
      </c>
      <c r="D841" s="299" t="s">
        <v>300</v>
      </c>
      <c r="E841" s="522">
        <v>14.9</v>
      </c>
      <c r="F841" s="522"/>
      <c r="G841" s="333">
        <f t="shared" si="27"/>
        <v>5314.3199999999852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38</v>
      </c>
      <c r="C842" s="298">
        <v>46157</v>
      </c>
      <c r="D842" s="299" t="s">
        <v>293</v>
      </c>
      <c r="E842" s="522"/>
      <c r="F842" s="522">
        <v>4597.82</v>
      </c>
      <c r="G842" s="333">
        <f t="shared" si="27"/>
        <v>5329.2199999999848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46156</v>
      </c>
      <c r="D843" s="299" t="s">
        <v>867</v>
      </c>
      <c r="E843" s="522">
        <v>34.96</v>
      </c>
      <c r="F843" s="522"/>
      <c r="G843" s="333">
        <f t="shared" si="27"/>
        <v>731.39999999998463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46156</v>
      </c>
      <c r="D844" s="299" t="s">
        <v>408</v>
      </c>
      <c r="E844" s="522">
        <v>23.9</v>
      </c>
      <c r="F844" s="522"/>
      <c r="G844" s="333">
        <f t="shared" si="27"/>
        <v>766.35999999998467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24</v>
      </c>
      <c r="C845" s="298">
        <v>46156</v>
      </c>
      <c r="D845" s="299" t="s">
        <v>860</v>
      </c>
      <c r="E845" s="522">
        <v>109.92</v>
      </c>
      <c r="F845" s="522"/>
      <c r="G845" s="333">
        <f t="shared" si="27"/>
        <v>790.25999999998464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46156</v>
      </c>
      <c r="D846" s="299" t="s">
        <v>334</v>
      </c>
      <c r="E846" s="522">
        <v>24.34</v>
      </c>
      <c r="F846" s="522"/>
      <c r="G846" s="333">
        <f t="shared" si="27"/>
        <v>900.1799999999846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46156</v>
      </c>
      <c r="D847" s="299" t="s">
        <v>846</v>
      </c>
      <c r="E847" s="522">
        <v>24.89</v>
      </c>
      <c r="F847" s="522"/>
      <c r="G847" s="333">
        <f t="shared" si="27"/>
        <v>924.51999999998463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5</v>
      </c>
      <c r="C848" s="298">
        <v>46156</v>
      </c>
      <c r="D848" s="299" t="s">
        <v>846</v>
      </c>
      <c r="E848" s="522">
        <v>11.2</v>
      </c>
      <c r="F848" s="522"/>
      <c r="G848" s="333">
        <f t="shared" si="27"/>
        <v>949.40999999998462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46156</v>
      </c>
      <c r="D849" s="299" t="s">
        <v>324</v>
      </c>
      <c r="E849" s="522">
        <v>22.04</v>
      </c>
      <c r="F849" s="522"/>
      <c r="G849" s="333">
        <f t="shared" si="27"/>
        <v>960.60999999998467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39</v>
      </c>
      <c r="C850" s="298">
        <v>46156</v>
      </c>
      <c r="D850" s="299" t="s">
        <v>292</v>
      </c>
      <c r="E850" s="522"/>
      <c r="F850" s="522">
        <v>2763.78</v>
      </c>
      <c r="G850" s="333">
        <f t="shared" si="27"/>
        <v>982.64999999998463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41</v>
      </c>
      <c r="C851" s="298">
        <v>46156</v>
      </c>
      <c r="D851" s="299" t="s">
        <v>299</v>
      </c>
      <c r="E851" s="522"/>
      <c r="F851" s="522">
        <v>250</v>
      </c>
      <c r="G851" s="333">
        <f t="shared" si="27"/>
        <v>-1781.1300000000156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335</v>
      </c>
      <c r="B852" s="330" t="s">
        <v>335</v>
      </c>
      <c r="C852" s="298">
        <v>46156</v>
      </c>
      <c r="D852" s="299" t="s">
        <v>460</v>
      </c>
      <c r="E852" s="522"/>
      <c r="F852" s="522">
        <v>100</v>
      </c>
      <c r="G852" s="333">
        <f t="shared" si="27"/>
        <v>-2031.1300000000156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46156</v>
      </c>
      <c r="D853" s="299" t="s">
        <v>300</v>
      </c>
      <c r="E853" s="522">
        <v>13.3</v>
      </c>
      <c r="F853" s="522"/>
      <c r="G853" s="333">
        <f t="shared" si="27"/>
        <v>-2131.1300000000156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46155</v>
      </c>
      <c r="D854" s="299" t="s">
        <v>296</v>
      </c>
      <c r="E854" s="522">
        <v>14.67</v>
      </c>
      <c r="F854" s="522"/>
      <c r="G854" s="333">
        <f t="shared" si="27"/>
        <v>-2117.8300000000154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46155</v>
      </c>
      <c r="D855" s="299" t="s">
        <v>319</v>
      </c>
      <c r="E855" s="522">
        <v>22.96</v>
      </c>
      <c r="F855" s="522"/>
      <c r="G855" s="333">
        <f t="shared" si="27"/>
        <v>-2103.1600000000153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46155</v>
      </c>
      <c r="D856" s="299" t="s">
        <v>855</v>
      </c>
      <c r="E856" s="522">
        <v>100</v>
      </c>
      <c r="F856" s="522">
        <v>100</v>
      </c>
      <c r="G856" s="333">
        <f t="shared" si="27"/>
        <v>-2080.2000000000153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46154</v>
      </c>
      <c r="D857" s="299" t="s">
        <v>455</v>
      </c>
      <c r="E857" s="522">
        <v>43.14</v>
      </c>
      <c r="F857" s="522"/>
      <c r="G857" s="333">
        <f t="shared" si="27"/>
        <v>-2080.2000000000153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46154</v>
      </c>
      <c r="D858" s="299" t="s">
        <v>455</v>
      </c>
      <c r="E858" s="522">
        <v>7.29</v>
      </c>
      <c r="F858" s="522"/>
      <c r="G858" s="333">
        <f t="shared" si="27"/>
        <v>-2037.0600000000154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19</v>
      </c>
      <c r="C859" s="298">
        <v>46154</v>
      </c>
      <c r="D859" s="299" t="s">
        <v>191</v>
      </c>
      <c r="E859" s="522">
        <v>200</v>
      </c>
      <c r="F859" s="522"/>
      <c r="G859" s="333">
        <f t="shared" si="27"/>
        <v>-2029.7700000000154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46154</v>
      </c>
      <c r="D860" s="299" t="s">
        <v>446</v>
      </c>
      <c r="E860" s="522">
        <v>-0.06</v>
      </c>
      <c r="F860" s="522"/>
      <c r="G860" s="333">
        <f t="shared" si="27"/>
        <v>-1829.7700000000154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46154</v>
      </c>
      <c r="D861" s="299" t="s">
        <v>301</v>
      </c>
      <c r="E861" s="522">
        <v>21.55</v>
      </c>
      <c r="F861" s="522"/>
      <c r="G861" s="333">
        <f t="shared" si="27"/>
        <v>-1829.8300000000154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46153</v>
      </c>
      <c r="D862" s="299" t="s">
        <v>296</v>
      </c>
      <c r="E862" s="522">
        <v>4.79</v>
      </c>
      <c r="F862" s="522"/>
      <c r="G862" s="333">
        <f t="shared" si="27"/>
        <v>-1808.2800000000154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46153</v>
      </c>
      <c r="D863" s="299" t="s">
        <v>296</v>
      </c>
      <c r="E863" s="522">
        <v>66.59</v>
      </c>
      <c r="F863" s="522"/>
      <c r="G863" s="333">
        <f t="shared" si="27"/>
        <v>-1803.4900000000155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287</v>
      </c>
      <c r="B864" s="330" t="s">
        <v>287</v>
      </c>
      <c r="C864" s="298">
        <v>46153</v>
      </c>
      <c r="D864" s="299" t="s">
        <v>843</v>
      </c>
      <c r="E864" s="522">
        <v>-51.06</v>
      </c>
      <c r="F864" s="522">
        <v>-51.06</v>
      </c>
      <c r="G864" s="333">
        <f t="shared" si="27"/>
        <v>-1736.9000000000156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22</v>
      </c>
      <c r="C865" s="298">
        <v>46153</v>
      </c>
      <c r="D865" s="299" t="s">
        <v>352</v>
      </c>
      <c r="E865" s="522">
        <v>21.29</v>
      </c>
      <c r="F865" s="522"/>
      <c r="G865" s="333">
        <f t="shared" si="27"/>
        <v>-1736.9000000000156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46152</v>
      </c>
      <c r="D866" s="299" t="s">
        <v>319</v>
      </c>
      <c r="E866" s="522">
        <v>59.25</v>
      </c>
      <c r="F866" s="522"/>
      <c r="G866" s="333">
        <f t="shared" si="27"/>
        <v>-1715.6100000000156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1</v>
      </c>
      <c r="C867" s="298">
        <v>46152</v>
      </c>
      <c r="D867" s="299" t="s">
        <v>304</v>
      </c>
      <c r="E867" s="522">
        <v>145.94999999999999</v>
      </c>
      <c r="F867" s="522"/>
      <c r="G867" s="333">
        <f t="shared" si="27"/>
        <v>-1656.3600000000156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1</v>
      </c>
      <c r="C868" s="298">
        <v>46152</v>
      </c>
      <c r="D868" s="299" t="s">
        <v>311</v>
      </c>
      <c r="E868" s="522">
        <v>131.9</v>
      </c>
      <c r="F868" s="522"/>
      <c r="G868" s="333">
        <f t="shared" si="27"/>
        <v>-1510.4100000000155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46152</v>
      </c>
      <c r="D869" s="299" t="s">
        <v>850</v>
      </c>
      <c r="E869" s="522">
        <v>96.46</v>
      </c>
      <c r="F869" s="522"/>
      <c r="G869" s="333">
        <f t="shared" si="27"/>
        <v>-1378.5100000000155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7</v>
      </c>
      <c r="C870" s="298">
        <v>46152</v>
      </c>
      <c r="D870" s="299" t="s">
        <v>851</v>
      </c>
      <c r="E870" s="522">
        <v>162</v>
      </c>
      <c r="F870" s="522"/>
      <c r="G870" s="333">
        <f t="shared" si="27"/>
        <v>-1282.0500000000154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3</v>
      </c>
      <c r="C871" s="298">
        <v>46152</v>
      </c>
      <c r="D871" s="299" t="s">
        <v>348</v>
      </c>
      <c r="E871" s="522">
        <v>25</v>
      </c>
      <c r="F871" s="522"/>
      <c r="G871" s="333">
        <f t="shared" si="27"/>
        <v>-1120.0500000000154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46151</v>
      </c>
      <c r="D872" s="299" t="s">
        <v>852</v>
      </c>
      <c r="E872" s="522">
        <v>35.83</v>
      </c>
      <c r="F872" s="522"/>
      <c r="G872" s="333">
        <f t="shared" si="27"/>
        <v>-1095.0500000000154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46151</v>
      </c>
      <c r="D873" s="299" t="s">
        <v>310</v>
      </c>
      <c r="E873" s="522">
        <v>50.58</v>
      </c>
      <c r="F873" s="522"/>
      <c r="G873" s="333">
        <f t="shared" si="27"/>
        <v>-1059.2200000000155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46151</v>
      </c>
      <c r="D874" s="299" t="s">
        <v>853</v>
      </c>
      <c r="E874" s="522">
        <v>20.65</v>
      </c>
      <c r="F874" s="522"/>
      <c r="G874" s="333">
        <f t="shared" si="27"/>
        <v>-1008.6400000000156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46151</v>
      </c>
      <c r="D875" s="299" t="s">
        <v>319</v>
      </c>
      <c r="E875" s="522">
        <v>38.770000000000003</v>
      </c>
      <c r="F875" s="522"/>
      <c r="G875" s="333">
        <f t="shared" si="27"/>
        <v>-987.99000000001558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46151</v>
      </c>
      <c r="D876" s="299" t="s">
        <v>843</v>
      </c>
      <c r="E876" s="522">
        <v>383.63</v>
      </c>
      <c r="F876" s="522">
        <v>383.63</v>
      </c>
      <c r="G876" s="333">
        <f t="shared" si="27"/>
        <v>-949.2200000000156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5</v>
      </c>
      <c r="C877" s="298">
        <v>46151</v>
      </c>
      <c r="D877" s="299" t="s">
        <v>854</v>
      </c>
      <c r="E877" s="522">
        <v>10.68</v>
      </c>
      <c r="F877" s="522"/>
      <c r="G877" s="333">
        <f t="shared" si="27"/>
        <v>-949.2200000000156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46151</v>
      </c>
      <c r="D878" s="299" t="s">
        <v>348</v>
      </c>
      <c r="E878" s="522">
        <v>9.35</v>
      </c>
      <c r="F878" s="522"/>
      <c r="G878" s="333">
        <f t="shared" si="27"/>
        <v>-938.54000000001565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46151</v>
      </c>
      <c r="D879" s="299" t="s">
        <v>331</v>
      </c>
      <c r="E879" s="522">
        <v>-150.9</v>
      </c>
      <c r="F879" s="522">
        <v>-150.9</v>
      </c>
      <c r="G879" s="333">
        <f t="shared" si="27"/>
        <v>-929.19000000001563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287</v>
      </c>
      <c r="B880" s="330" t="s">
        <v>287</v>
      </c>
      <c r="C880" s="298">
        <v>46151</v>
      </c>
      <c r="D880" s="299" t="s">
        <v>847</v>
      </c>
      <c r="E880" s="522">
        <v>557.9</v>
      </c>
      <c r="F880" s="522">
        <v>557.9</v>
      </c>
      <c r="G880" s="333">
        <f t="shared" si="27"/>
        <v>-929.19000000001563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18</v>
      </c>
      <c r="C881" s="298">
        <v>46150</v>
      </c>
      <c r="D881" s="299" t="s">
        <v>361</v>
      </c>
      <c r="E881" s="522">
        <v>400</v>
      </c>
      <c r="F881" s="522"/>
      <c r="G881" s="333">
        <f t="shared" si="27"/>
        <v>-929.19000000001574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287</v>
      </c>
      <c r="B882" s="330" t="s">
        <v>287</v>
      </c>
      <c r="C882" s="298">
        <v>46150</v>
      </c>
      <c r="D882" s="299" t="s">
        <v>842</v>
      </c>
      <c r="E882" s="522">
        <v>200</v>
      </c>
      <c r="F882" s="522">
        <v>200</v>
      </c>
      <c r="G882" s="333">
        <f t="shared" si="27"/>
        <v>-529.19000000001574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46150</v>
      </c>
      <c r="D883" s="299" t="s">
        <v>473</v>
      </c>
      <c r="E883" s="522">
        <v>52.78</v>
      </c>
      <c r="F883" s="522"/>
      <c r="G883" s="333">
        <f t="shared" si="27"/>
        <v>-529.19000000001574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46150</v>
      </c>
      <c r="D884" s="299" t="s">
        <v>848</v>
      </c>
      <c r="E884" s="522">
        <v>137.07</v>
      </c>
      <c r="F884" s="522">
        <v>137.07</v>
      </c>
      <c r="G884" s="333">
        <f t="shared" si="27"/>
        <v>-476.41000000001571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46150</v>
      </c>
      <c r="D885" s="299" t="s">
        <v>358</v>
      </c>
      <c r="E885" s="522">
        <v>17.440000000000001</v>
      </c>
      <c r="F885" s="522"/>
      <c r="G885" s="333">
        <f t="shared" si="27"/>
        <v>-476.41000000001566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46150</v>
      </c>
      <c r="D886" s="299" t="s">
        <v>849</v>
      </c>
      <c r="E886" s="522">
        <v>359.81</v>
      </c>
      <c r="F886" s="522">
        <v>359.81</v>
      </c>
      <c r="G886" s="333">
        <f t="shared" si="27"/>
        <v>-458.97000000001566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46149</v>
      </c>
      <c r="D887" s="299" t="s">
        <v>846</v>
      </c>
      <c r="E887" s="522">
        <v>23.7</v>
      </c>
      <c r="F887" s="522"/>
      <c r="G887" s="333">
        <f t="shared" si="27"/>
        <v>-458.97000000001566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46149</v>
      </c>
      <c r="D888" s="299" t="s">
        <v>371</v>
      </c>
      <c r="E888" s="522">
        <v>13.43</v>
      </c>
      <c r="F888" s="522"/>
      <c r="G888" s="333">
        <f t="shared" si="27"/>
        <v>-435.27000000001567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13</v>
      </c>
      <c r="C889" s="298">
        <v>46149</v>
      </c>
      <c r="D889" s="299" t="s">
        <v>182</v>
      </c>
      <c r="E889" s="522">
        <v>122.18</v>
      </c>
      <c r="F889" s="522"/>
      <c r="G889" s="333">
        <f t="shared" si="27"/>
        <v>-421.84000000001566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335</v>
      </c>
      <c r="B890" s="330" t="s">
        <v>335</v>
      </c>
      <c r="C890" s="298">
        <v>46149</v>
      </c>
      <c r="D890" s="299" t="s">
        <v>447</v>
      </c>
      <c r="E890" s="522">
        <v>43.62</v>
      </c>
      <c r="F890" s="522"/>
      <c r="G890" s="333">
        <f t="shared" si="27"/>
        <v>-299.66000000001566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9</v>
      </c>
      <c r="C891" s="298">
        <v>46149</v>
      </c>
      <c r="D891" s="299" t="s">
        <v>58</v>
      </c>
      <c r="E891" s="522">
        <v>1231.68</v>
      </c>
      <c r="F891" s="522"/>
      <c r="G891" s="333">
        <f t="shared" si="27"/>
        <v>-256.04000000001565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46149</v>
      </c>
      <c r="D892" s="299" t="s">
        <v>309</v>
      </c>
      <c r="E892" s="522">
        <v>4.49</v>
      </c>
      <c r="F892" s="522"/>
      <c r="G892" s="333">
        <f t="shared" si="27"/>
        <v>975.63999999998441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46149</v>
      </c>
      <c r="D893" s="299" t="s">
        <v>846</v>
      </c>
      <c r="E893" s="522">
        <v>19.2</v>
      </c>
      <c r="F893" s="522"/>
      <c r="G893" s="333">
        <f t="shared" si="27"/>
        <v>980.12999999998442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46149</v>
      </c>
      <c r="D894" s="299" t="s">
        <v>846</v>
      </c>
      <c r="E894" s="522">
        <v>35</v>
      </c>
      <c r="F894" s="522"/>
      <c r="G894" s="333">
        <f t="shared" si="27"/>
        <v>999.32999999998447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46149</v>
      </c>
      <c r="D895" s="299" t="s">
        <v>319</v>
      </c>
      <c r="E895" s="522">
        <v>15.93</v>
      </c>
      <c r="F895" s="522"/>
      <c r="G895" s="333">
        <f t="shared" si="27"/>
        <v>1034.3299999999845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46149</v>
      </c>
      <c r="D896" s="299" t="s">
        <v>296</v>
      </c>
      <c r="E896" s="522">
        <v>11.18</v>
      </c>
      <c r="F896" s="522"/>
      <c r="G896" s="333">
        <f t="shared" si="27"/>
        <v>1050.2599999999845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46149</v>
      </c>
      <c r="D897" s="299" t="s">
        <v>301</v>
      </c>
      <c r="E897" s="522">
        <v>16.05</v>
      </c>
      <c r="F897" s="522"/>
      <c r="G897" s="333">
        <f t="shared" ref="G897:G936" si="28">G898-E897+F897</f>
        <v>1061.4399999999846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5</v>
      </c>
      <c r="C898" s="298">
        <v>46148</v>
      </c>
      <c r="D898" s="299" t="s">
        <v>340</v>
      </c>
      <c r="E898" s="522">
        <v>47.93</v>
      </c>
      <c r="F898" s="522"/>
      <c r="G898" s="333">
        <f t="shared" si="28"/>
        <v>1077.4899999999845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14</v>
      </c>
      <c r="C899" s="298">
        <v>46148</v>
      </c>
      <c r="D899" s="299" t="s">
        <v>366</v>
      </c>
      <c r="E899" s="522">
        <v>66.67</v>
      </c>
      <c r="F899" s="522"/>
      <c r="G899" s="333">
        <f t="shared" si="28"/>
        <v>1125.4199999999846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46148</v>
      </c>
      <c r="D900" s="299" t="s">
        <v>319</v>
      </c>
      <c r="E900" s="522">
        <v>19.14</v>
      </c>
      <c r="F900" s="522"/>
      <c r="G900" s="333">
        <f t="shared" si="28"/>
        <v>1192.0899999999847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46148</v>
      </c>
      <c r="D901" s="299" t="s">
        <v>310</v>
      </c>
      <c r="E901" s="522">
        <v>103.69</v>
      </c>
      <c r="F901" s="522"/>
      <c r="G901" s="333">
        <f t="shared" si="28"/>
        <v>1211.2299999999848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46148</v>
      </c>
      <c r="D902" s="299" t="s">
        <v>843</v>
      </c>
      <c r="E902" s="522">
        <v>513.29999999999995</v>
      </c>
      <c r="F902" s="522">
        <v>513.29999999999995</v>
      </c>
      <c r="G902" s="333">
        <f t="shared" si="28"/>
        <v>1314.9199999999848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46148</v>
      </c>
      <c r="D903" s="299" t="s">
        <v>300</v>
      </c>
      <c r="E903" s="522">
        <v>41.52</v>
      </c>
      <c r="F903" s="522"/>
      <c r="G903" s="333">
        <f t="shared" si="28"/>
        <v>1314.9199999999848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287</v>
      </c>
      <c r="B904" s="330" t="s">
        <v>287</v>
      </c>
      <c r="C904" s="298">
        <v>46148</v>
      </c>
      <c r="D904" s="299" t="s">
        <v>844</v>
      </c>
      <c r="E904" s="522">
        <v>500.5</v>
      </c>
      <c r="F904" s="522">
        <v>500.5</v>
      </c>
      <c r="G904" s="333">
        <f t="shared" si="28"/>
        <v>1356.4399999999848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287</v>
      </c>
      <c r="B905" s="330" t="s">
        <v>287</v>
      </c>
      <c r="C905" s="298">
        <v>46148</v>
      </c>
      <c r="D905" s="299" t="s">
        <v>845</v>
      </c>
      <c r="E905" s="522">
        <v>457.94</v>
      </c>
      <c r="F905" s="522">
        <v>457.94</v>
      </c>
      <c r="G905" s="333">
        <f t="shared" si="28"/>
        <v>1356.4399999999848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46148</v>
      </c>
      <c r="D906" s="299" t="s">
        <v>306</v>
      </c>
      <c r="E906" s="522">
        <v>23.48</v>
      </c>
      <c r="F906" s="522"/>
      <c r="G906" s="333">
        <f t="shared" si="28"/>
        <v>1356.4399999999848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46147</v>
      </c>
      <c r="D907" s="299" t="s">
        <v>384</v>
      </c>
      <c r="E907" s="522">
        <v>59.03</v>
      </c>
      <c r="F907" s="522"/>
      <c r="G907" s="333">
        <f t="shared" si="28"/>
        <v>1379.9199999999848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46147</v>
      </c>
      <c r="D908" s="299" t="s">
        <v>334</v>
      </c>
      <c r="E908" s="522">
        <v>11.06</v>
      </c>
      <c r="F908" s="522"/>
      <c r="G908" s="333">
        <f t="shared" si="28"/>
        <v>1438.9499999999848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46147</v>
      </c>
      <c r="D909" s="299" t="s">
        <v>296</v>
      </c>
      <c r="E909" s="522">
        <v>8.7200000000000006</v>
      </c>
      <c r="F909" s="522"/>
      <c r="G909" s="333">
        <f t="shared" si="28"/>
        <v>1450.0099999999848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4</v>
      </c>
      <c r="C910" s="298">
        <v>46147</v>
      </c>
      <c r="D910" s="299" t="s">
        <v>296</v>
      </c>
      <c r="E910" s="522">
        <v>42.88</v>
      </c>
      <c r="F910" s="522"/>
      <c r="G910" s="333">
        <f t="shared" si="28"/>
        <v>1458.7299999999848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46147</v>
      </c>
      <c r="D911" s="299" t="s">
        <v>300</v>
      </c>
      <c r="E911" s="522">
        <v>17.03</v>
      </c>
      <c r="F911" s="522"/>
      <c r="G911" s="333">
        <f t="shared" si="28"/>
        <v>1501.6099999999849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22</v>
      </c>
      <c r="C912" s="298">
        <v>46146</v>
      </c>
      <c r="D912" s="299" t="s">
        <v>835</v>
      </c>
      <c r="E912" s="522">
        <v>13.83</v>
      </c>
      <c r="F912" s="522"/>
      <c r="G912" s="333">
        <f t="shared" si="28"/>
        <v>1518.6399999999849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5</v>
      </c>
      <c r="C913" s="298">
        <v>46146</v>
      </c>
      <c r="D913" s="299" t="s">
        <v>340</v>
      </c>
      <c r="E913" s="522">
        <v>47.93</v>
      </c>
      <c r="F913" s="522"/>
      <c r="G913" s="333">
        <f t="shared" si="28"/>
        <v>1532.4699999999848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46146</v>
      </c>
      <c r="D914" s="299" t="s">
        <v>334</v>
      </c>
      <c r="E914" s="522">
        <v>11.06</v>
      </c>
      <c r="F914" s="522"/>
      <c r="G914" s="333">
        <f t="shared" si="28"/>
        <v>1580.3999999999849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14</v>
      </c>
      <c r="C915" s="298">
        <v>46146</v>
      </c>
      <c r="D915" s="299" t="s">
        <v>367</v>
      </c>
      <c r="E915" s="522">
        <v>70.25</v>
      </c>
      <c r="F915" s="522"/>
      <c r="G915" s="333">
        <f t="shared" si="28"/>
        <v>1591.4599999999848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284</v>
      </c>
      <c r="B916" s="330">
        <v>36</v>
      </c>
      <c r="C916" s="298">
        <v>46146</v>
      </c>
      <c r="D916" s="299" t="s">
        <v>374</v>
      </c>
      <c r="E916" s="522">
        <v>50</v>
      </c>
      <c r="F916" s="522"/>
      <c r="G916" s="333">
        <f t="shared" si="28"/>
        <v>1661.7099999999848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17</v>
      </c>
      <c r="C917" s="298">
        <v>46146</v>
      </c>
      <c r="D917" s="299" t="s">
        <v>370</v>
      </c>
      <c r="E917" s="522">
        <v>99</v>
      </c>
      <c r="F917" s="522"/>
      <c r="G917" s="333">
        <f t="shared" si="28"/>
        <v>1711.7099999999848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5</v>
      </c>
      <c r="C918" s="298">
        <v>46145</v>
      </c>
      <c r="D918" s="299" t="s">
        <v>834</v>
      </c>
      <c r="E918" s="522">
        <v>49.13</v>
      </c>
      <c r="F918" s="522"/>
      <c r="G918" s="333">
        <f t="shared" si="28"/>
        <v>1810.7099999999848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46145</v>
      </c>
      <c r="D919" s="299" t="s">
        <v>831</v>
      </c>
      <c r="E919" s="522">
        <v>50</v>
      </c>
      <c r="F919" s="522"/>
      <c r="G919" s="333">
        <f t="shared" si="28"/>
        <v>1859.8399999999849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46145</v>
      </c>
      <c r="D920" s="299" t="s">
        <v>311</v>
      </c>
      <c r="E920" s="522">
        <v>91.98</v>
      </c>
      <c r="F920" s="522"/>
      <c r="G920" s="333">
        <f t="shared" si="28"/>
        <v>1909.8399999999849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46145</v>
      </c>
      <c r="D921" s="299" t="s">
        <v>832</v>
      </c>
      <c r="E921" s="522">
        <v>24.68</v>
      </c>
      <c r="F921" s="522"/>
      <c r="G921" s="333">
        <f t="shared" si="28"/>
        <v>2001.8199999999849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46145</v>
      </c>
      <c r="D922" s="299" t="s">
        <v>358</v>
      </c>
      <c r="E922" s="522">
        <v>2.4900000000000002</v>
      </c>
      <c r="F922" s="522"/>
      <c r="G922" s="333">
        <f t="shared" si="28"/>
        <v>2026.499999999985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22</v>
      </c>
      <c r="C923" s="298">
        <v>46145</v>
      </c>
      <c r="D923" s="299" t="s">
        <v>861</v>
      </c>
      <c r="E923" s="522">
        <v>12.77</v>
      </c>
      <c r="F923" s="522"/>
      <c r="G923" s="333">
        <f t="shared" si="28"/>
        <v>2028.989999999985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46145</v>
      </c>
      <c r="D924" s="299" t="s">
        <v>458</v>
      </c>
      <c r="E924" s="522">
        <v>192.97</v>
      </c>
      <c r="F924" s="522"/>
      <c r="G924" s="333">
        <f t="shared" si="28"/>
        <v>2041.759999999985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46145</v>
      </c>
      <c r="D925" s="299" t="s">
        <v>348</v>
      </c>
      <c r="E925" s="522">
        <v>9.35</v>
      </c>
      <c r="F925" s="522"/>
      <c r="G925" s="333">
        <f t="shared" si="28"/>
        <v>2234.729999999985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46144</v>
      </c>
      <c r="D926" s="299" t="s">
        <v>310</v>
      </c>
      <c r="E926" s="522">
        <v>57.69</v>
      </c>
      <c r="F926" s="522"/>
      <c r="G926" s="333">
        <f t="shared" si="28"/>
        <v>2244.0799999999849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46144</v>
      </c>
      <c r="D927" s="299" t="s">
        <v>310</v>
      </c>
      <c r="E927" s="522">
        <v>6.37</v>
      </c>
      <c r="F927" s="522"/>
      <c r="G927" s="333">
        <f t="shared" si="28"/>
        <v>2301.769999999985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46144</v>
      </c>
      <c r="D928" s="299" t="s">
        <v>375</v>
      </c>
      <c r="E928" s="522">
        <v>6.37</v>
      </c>
      <c r="F928" s="522"/>
      <c r="G928" s="333">
        <f t="shared" si="28"/>
        <v>2308.1399999999849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46144</v>
      </c>
      <c r="D929" s="299" t="s">
        <v>300</v>
      </c>
      <c r="E929" s="522">
        <v>41.51</v>
      </c>
      <c r="F929" s="522"/>
      <c r="G929" s="333">
        <f t="shared" si="28"/>
        <v>2314.5099999999848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7</v>
      </c>
      <c r="C930" s="298">
        <v>46144</v>
      </c>
      <c r="D930" s="299" t="s">
        <v>833</v>
      </c>
      <c r="E930" s="522">
        <v>74.53</v>
      </c>
      <c r="F930" s="522"/>
      <c r="G930" s="333">
        <f t="shared" si="28"/>
        <v>2356.019999999985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46144</v>
      </c>
      <c r="D931" s="299" t="s">
        <v>306</v>
      </c>
      <c r="E931" s="522">
        <v>72.73</v>
      </c>
      <c r="F931" s="522"/>
      <c r="G931" s="333">
        <f t="shared" si="28"/>
        <v>2430.5499999999852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46144</v>
      </c>
      <c r="D932" s="299" t="s">
        <v>348</v>
      </c>
      <c r="E932" s="522">
        <v>25</v>
      </c>
      <c r="F932" s="522"/>
      <c r="G932" s="333">
        <f t="shared" si="28"/>
        <v>2503.2799999999852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287</v>
      </c>
      <c r="B933" s="330" t="s">
        <v>287</v>
      </c>
      <c r="C933" s="298">
        <v>46144</v>
      </c>
      <c r="D933" s="299" t="s">
        <v>485</v>
      </c>
      <c r="E933" s="522">
        <v>121.4</v>
      </c>
      <c r="F933" s="522">
        <v>121.4</v>
      </c>
      <c r="G933" s="333">
        <f t="shared" si="28"/>
        <v>2528.2799999999852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46144</v>
      </c>
      <c r="D934" s="299" t="s">
        <v>348</v>
      </c>
      <c r="E934" s="522">
        <v>9.73</v>
      </c>
      <c r="F934" s="522"/>
      <c r="G934" s="333">
        <f t="shared" si="28"/>
        <v>2528.2799999999852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46143</v>
      </c>
      <c r="D935" s="299" t="s">
        <v>358</v>
      </c>
      <c r="E935" s="522">
        <v>8.9700000000000006</v>
      </c>
      <c r="F935" s="522"/>
      <c r="G935" s="333">
        <f t="shared" si="28"/>
        <v>2538.0099999999852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s="540" customFormat="1" ht="12" customHeight="1" x14ac:dyDescent="0.3">
      <c r="A936" s="530" t="s">
        <v>284</v>
      </c>
      <c r="B936" s="531">
        <v>37</v>
      </c>
      <c r="C936" s="532">
        <v>46142</v>
      </c>
      <c r="D936" s="533" t="s">
        <v>285</v>
      </c>
      <c r="E936" s="534">
        <v>5616.82</v>
      </c>
      <c r="F936" s="534"/>
      <c r="G936" s="535">
        <f t="shared" si="28"/>
        <v>2546.979999999985</v>
      </c>
      <c r="H936" s="536"/>
      <c r="I936" s="537"/>
      <c r="J936" s="538"/>
      <c r="K936" s="539"/>
      <c r="L936" s="538"/>
      <c r="M936" s="539"/>
      <c r="N936" s="538"/>
      <c r="O936" s="539"/>
      <c r="P936" s="538"/>
      <c r="Q936" s="539"/>
      <c r="R936" s="538"/>
      <c r="S936" s="539"/>
      <c r="T936" s="538"/>
    </row>
    <row r="937" spans="1:20" ht="12" customHeight="1" x14ac:dyDescent="0.3">
      <c r="A937" s="329" t="s">
        <v>286</v>
      </c>
      <c r="B937" s="330">
        <v>25</v>
      </c>
      <c r="C937" s="298">
        <v>46142</v>
      </c>
      <c r="D937" s="298" t="s">
        <v>204</v>
      </c>
      <c r="E937" s="331">
        <v>350</v>
      </c>
      <c r="F937" s="331"/>
      <c r="G937" s="333">
        <f t="shared" ref="G937:G938" si="29">G938-E937+F937</f>
        <v>8163.7999999999847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26</v>
      </c>
      <c r="C938" s="298">
        <v>46142</v>
      </c>
      <c r="D938" s="298" t="s">
        <v>205</v>
      </c>
      <c r="E938" s="331">
        <v>320</v>
      </c>
      <c r="F938" s="331"/>
      <c r="G938" s="333">
        <f t="shared" si="29"/>
        <v>8513.7999999999847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27</v>
      </c>
      <c r="C939" s="298">
        <v>46142</v>
      </c>
      <c r="D939" s="298" t="s">
        <v>206</v>
      </c>
      <c r="E939" s="331">
        <v>25</v>
      </c>
      <c r="F939" s="331"/>
      <c r="G939" s="333">
        <f t="shared" ref="G939:G1190" si="30">G940-E939+F939</f>
        <v>8833.7999999999847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286</v>
      </c>
      <c r="B940" s="330">
        <v>28</v>
      </c>
      <c r="C940" s="298">
        <v>46142</v>
      </c>
      <c r="D940" s="298" t="s">
        <v>207</v>
      </c>
      <c r="E940" s="331">
        <v>25</v>
      </c>
      <c r="F940" s="331"/>
      <c r="G940" s="333">
        <f t="shared" si="30"/>
        <v>8858.7999999999847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286</v>
      </c>
      <c r="B941" s="330">
        <v>29</v>
      </c>
      <c r="C941" s="298">
        <v>46142</v>
      </c>
      <c r="D941" s="298" t="s">
        <v>208</v>
      </c>
      <c r="E941" s="331">
        <v>45</v>
      </c>
      <c r="F941" s="331"/>
      <c r="G941" s="333">
        <f t="shared" si="30"/>
        <v>8883.7999999999847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286</v>
      </c>
      <c r="B942" s="330">
        <v>30</v>
      </c>
      <c r="C942" s="298">
        <v>46142</v>
      </c>
      <c r="D942" s="298" t="s">
        <v>209</v>
      </c>
      <c r="E942" s="331">
        <v>400</v>
      </c>
      <c r="F942" s="331"/>
      <c r="G942" s="333">
        <f t="shared" si="30"/>
        <v>8928.7999999999847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31</v>
      </c>
      <c r="C943" s="298">
        <v>46142</v>
      </c>
      <c r="D943" s="298" t="s">
        <v>210</v>
      </c>
      <c r="E943" s="331">
        <v>375</v>
      </c>
      <c r="F943" s="331"/>
      <c r="G943" s="333">
        <f t="shared" si="30"/>
        <v>9328.7999999999847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286</v>
      </c>
      <c r="B944" s="330">
        <v>32</v>
      </c>
      <c r="C944" s="298">
        <v>46142</v>
      </c>
      <c r="D944" s="298" t="s">
        <v>211</v>
      </c>
      <c r="E944" s="331">
        <v>100</v>
      </c>
      <c r="F944" s="331"/>
      <c r="G944" s="333">
        <f t="shared" si="30"/>
        <v>9703.7999999999847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286</v>
      </c>
      <c r="B945" s="330">
        <v>33</v>
      </c>
      <c r="C945" s="298">
        <v>46142</v>
      </c>
      <c r="D945" s="298" t="s">
        <v>212</v>
      </c>
      <c r="E945" s="331">
        <v>85</v>
      </c>
      <c r="F945" s="331"/>
      <c r="G945" s="333">
        <f t="shared" si="30"/>
        <v>9803.7999999999847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286</v>
      </c>
      <c r="B946" s="330">
        <v>34</v>
      </c>
      <c r="C946" s="298">
        <v>46142</v>
      </c>
      <c r="D946" s="298" t="s">
        <v>213</v>
      </c>
      <c r="E946" s="331">
        <v>230</v>
      </c>
      <c r="F946" s="331"/>
      <c r="G946" s="333">
        <f t="shared" si="30"/>
        <v>9888.7999999999847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286</v>
      </c>
      <c r="B947" s="330">
        <v>35</v>
      </c>
      <c r="C947" s="298">
        <v>46142</v>
      </c>
      <c r="D947" s="298" t="s">
        <v>214</v>
      </c>
      <c r="E947" s="331">
        <v>45</v>
      </c>
      <c r="F947" s="331"/>
      <c r="G947" s="333">
        <f t="shared" si="30"/>
        <v>10118.799999999985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287</v>
      </c>
      <c r="B948" s="330" t="s">
        <v>287</v>
      </c>
      <c r="C948" s="298">
        <v>46142</v>
      </c>
      <c r="D948" s="299" t="s">
        <v>288</v>
      </c>
      <c r="E948" s="331">
        <v>185.64</v>
      </c>
      <c r="F948" s="331">
        <v>185.64</v>
      </c>
      <c r="G948" s="333">
        <f t="shared" si="30"/>
        <v>10163.799999999985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46142</v>
      </c>
      <c r="D949" s="299" t="s">
        <v>290</v>
      </c>
      <c r="E949" s="331">
        <v>30</v>
      </c>
      <c r="F949" s="331"/>
      <c r="G949" s="333">
        <f t="shared" si="30"/>
        <v>10163.799999999985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39</v>
      </c>
      <c r="C950" s="298">
        <v>46142</v>
      </c>
      <c r="D950" s="299" t="s">
        <v>292</v>
      </c>
      <c r="E950" s="331"/>
      <c r="F950" s="331">
        <v>2763.78</v>
      </c>
      <c r="G950" s="333">
        <f t="shared" si="30"/>
        <v>10193.799999999985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46142</v>
      </c>
      <c r="D951" s="299" t="s">
        <v>293</v>
      </c>
      <c r="E951" s="331"/>
      <c r="F951" s="331">
        <v>4597.82</v>
      </c>
      <c r="G951" s="333">
        <f t="shared" si="30"/>
        <v>7430.019999999985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42</v>
      </c>
      <c r="C952" s="298">
        <v>46142</v>
      </c>
      <c r="D952" s="299" t="s">
        <v>200</v>
      </c>
      <c r="E952" s="331">
        <v>50.92</v>
      </c>
      <c r="F952" s="331"/>
      <c r="G952" s="333">
        <f t="shared" si="30"/>
        <v>2832.1999999999853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43</v>
      </c>
      <c r="C953" s="298">
        <v>46142</v>
      </c>
      <c r="D953" s="299" t="s">
        <v>201</v>
      </c>
      <c r="E953" s="331">
        <v>50.92</v>
      </c>
      <c r="F953" s="331"/>
      <c r="G953" s="333">
        <f t="shared" si="30"/>
        <v>2883.1199999999853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4</v>
      </c>
      <c r="C954" s="298">
        <v>46142</v>
      </c>
      <c r="D954" s="299" t="s">
        <v>295</v>
      </c>
      <c r="E954" s="331">
        <v>35.799999999999997</v>
      </c>
      <c r="F954" s="331"/>
      <c r="G954" s="333">
        <f t="shared" si="30"/>
        <v>2934.0399999999854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10</v>
      </c>
      <c r="C955" s="298">
        <v>46142</v>
      </c>
      <c r="D955" s="299" t="s">
        <v>176</v>
      </c>
      <c r="E955" s="331">
        <v>17.899999999999999</v>
      </c>
      <c r="F955" s="331"/>
      <c r="G955" s="333">
        <f t="shared" si="30"/>
        <v>2969.8399999999856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46142</v>
      </c>
      <c r="D956" s="299" t="s">
        <v>296</v>
      </c>
      <c r="E956" s="331">
        <v>8.7200000000000006</v>
      </c>
      <c r="F956" s="331"/>
      <c r="G956" s="333">
        <f t="shared" si="30"/>
        <v>2987.7399999999857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46142</v>
      </c>
      <c r="D957" s="299" t="s">
        <v>297</v>
      </c>
      <c r="E957" s="331">
        <v>100</v>
      </c>
      <c r="F957" s="331"/>
      <c r="G957" s="333">
        <f t="shared" si="30"/>
        <v>2996.4599999999855</v>
      </c>
      <c r="H957" s="334" t="s">
        <v>298</v>
      </c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46142</v>
      </c>
      <c r="D958" s="299" t="s">
        <v>297</v>
      </c>
      <c r="E958" s="331">
        <v>100</v>
      </c>
      <c r="F958" s="331"/>
      <c r="G958" s="333">
        <f t="shared" si="30"/>
        <v>3096.4599999999855</v>
      </c>
      <c r="H958" s="334" t="s">
        <v>298</v>
      </c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46142</v>
      </c>
      <c r="D959" s="299" t="s">
        <v>297</v>
      </c>
      <c r="E959" s="331">
        <v>100</v>
      </c>
      <c r="F959" s="331"/>
      <c r="G959" s="333">
        <f t="shared" si="30"/>
        <v>3196.4599999999855</v>
      </c>
      <c r="H959" s="334" t="s">
        <v>298</v>
      </c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46142</v>
      </c>
      <c r="D960" s="299" t="s">
        <v>297</v>
      </c>
      <c r="E960" s="331">
        <v>100</v>
      </c>
      <c r="F960" s="331"/>
      <c r="G960" s="333">
        <f t="shared" si="30"/>
        <v>3296.4599999999855</v>
      </c>
      <c r="H960" s="334" t="s">
        <v>298</v>
      </c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41</v>
      </c>
      <c r="C961" s="298">
        <v>46142</v>
      </c>
      <c r="D961" s="299" t="s">
        <v>299</v>
      </c>
      <c r="E961" s="331"/>
      <c r="F961" s="331">
        <v>250</v>
      </c>
      <c r="G961" s="333">
        <f t="shared" si="30"/>
        <v>3396.4599999999855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46142</v>
      </c>
      <c r="D962" s="299" t="s">
        <v>300</v>
      </c>
      <c r="E962" s="331">
        <v>42.44</v>
      </c>
      <c r="F962" s="331"/>
      <c r="G962" s="333">
        <f t="shared" si="30"/>
        <v>3146.4599999999855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46142</v>
      </c>
      <c r="D963" s="299" t="s">
        <v>300</v>
      </c>
      <c r="E963" s="331">
        <v>24.05</v>
      </c>
      <c r="F963" s="331"/>
      <c r="G963" s="333">
        <f t="shared" si="30"/>
        <v>3188.8999999999855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46141</v>
      </c>
      <c r="D964" s="299" t="s">
        <v>301</v>
      </c>
      <c r="E964" s="331">
        <v>31.8</v>
      </c>
      <c r="F964" s="331"/>
      <c r="G964" s="333">
        <f t="shared" si="30"/>
        <v>3212.9499999999857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46141</v>
      </c>
      <c r="D965" s="299" t="s">
        <v>302</v>
      </c>
      <c r="E965" s="331">
        <v>100</v>
      </c>
      <c r="F965" s="331"/>
      <c r="G965" s="333">
        <f t="shared" si="30"/>
        <v>3244.7499999999859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46141</v>
      </c>
      <c r="D966" s="299" t="s">
        <v>303</v>
      </c>
      <c r="E966" s="331">
        <v>75</v>
      </c>
      <c r="F966" s="331"/>
      <c r="G966" s="333">
        <f t="shared" si="30"/>
        <v>3344.7499999999859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46141</v>
      </c>
      <c r="D967" s="299" t="s">
        <v>304</v>
      </c>
      <c r="E967" s="331">
        <v>52.5</v>
      </c>
      <c r="F967" s="331"/>
      <c r="G967" s="333">
        <f t="shared" si="30"/>
        <v>3419.7499999999859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46141</v>
      </c>
      <c r="D968" s="299" t="s">
        <v>305</v>
      </c>
      <c r="E968" s="331">
        <v>-256</v>
      </c>
      <c r="F968" s="331"/>
      <c r="G968" s="333">
        <f t="shared" si="30"/>
        <v>3472.2499999999859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46140</v>
      </c>
      <c r="D969" s="299" t="s">
        <v>300</v>
      </c>
      <c r="E969" s="331">
        <v>20.38</v>
      </c>
      <c r="F969" s="331"/>
      <c r="G969" s="333">
        <f t="shared" si="30"/>
        <v>3216.2499999999859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46140</v>
      </c>
      <c r="D970" s="299" t="s">
        <v>296</v>
      </c>
      <c r="E970" s="331">
        <v>15.41</v>
      </c>
      <c r="F970" s="331"/>
      <c r="G970" s="333">
        <f t="shared" si="30"/>
        <v>3236.629999999986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4</v>
      </c>
      <c r="C971" s="298">
        <v>46140</v>
      </c>
      <c r="D971" s="299" t="s">
        <v>296</v>
      </c>
      <c r="E971" s="331">
        <v>33.840000000000003</v>
      </c>
      <c r="F971" s="331"/>
      <c r="G971" s="333">
        <f t="shared" si="30"/>
        <v>3252.0399999999859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46140</v>
      </c>
      <c r="D972" s="299" t="s">
        <v>306</v>
      </c>
      <c r="E972" s="331">
        <v>5.3</v>
      </c>
      <c r="F972" s="331"/>
      <c r="G972" s="333">
        <f t="shared" si="30"/>
        <v>3285.879999999986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46140</v>
      </c>
      <c r="D973" s="299" t="s">
        <v>307</v>
      </c>
      <c r="E973" s="331">
        <v>500</v>
      </c>
      <c r="F973" s="331"/>
      <c r="G973" s="333">
        <f t="shared" si="30"/>
        <v>3291.1799999999862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46140</v>
      </c>
      <c r="D974" s="299" t="s">
        <v>308</v>
      </c>
      <c r="E974" s="331">
        <v>47.99</v>
      </c>
      <c r="F974" s="331"/>
      <c r="G974" s="333">
        <f t="shared" si="30"/>
        <v>3791.1799999999862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3</v>
      </c>
      <c r="C975" s="298">
        <v>46139</v>
      </c>
      <c r="D975" s="299" t="s">
        <v>309</v>
      </c>
      <c r="E975" s="331">
        <v>13.11</v>
      </c>
      <c r="F975" s="331"/>
      <c r="G975" s="333">
        <f t="shared" si="30"/>
        <v>3839.169999999986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46139</v>
      </c>
      <c r="D976" s="299" t="s">
        <v>310</v>
      </c>
      <c r="E976" s="331">
        <v>30.54</v>
      </c>
      <c r="F976" s="331"/>
      <c r="G976" s="333">
        <f t="shared" si="30"/>
        <v>3852.2799999999861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46139</v>
      </c>
      <c r="D977" s="299" t="s">
        <v>311</v>
      </c>
      <c r="E977" s="331">
        <v>163.01</v>
      </c>
      <c r="F977" s="331"/>
      <c r="G977" s="333">
        <f t="shared" si="30"/>
        <v>3882.8199999999861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46139</v>
      </c>
      <c r="D978" s="299" t="s">
        <v>312</v>
      </c>
      <c r="E978" s="331">
        <v>54.97</v>
      </c>
      <c r="F978" s="331"/>
      <c r="G978" s="333">
        <f t="shared" si="30"/>
        <v>4045.8299999999858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46139</v>
      </c>
      <c r="D979" s="299" t="s">
        <v>306</v>
      </c>
      <c r="E979" s="331">
        <v>51.28</v>
      </c>
      <c r="F979" s="331"/>
      <c r="G979" s="333">
        <f t="shared" si="30"/>
        <v>4100.7999999999856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46138</v>
      </c>
      <c r="D980" s="299" t="s">
        <v>312</v>
      </c>
      <c r="E980" s="331">
        <v>38.979999999999997</v>
      </c>
      <c r="F980" s="331"/>
      <c r="G980" s="333">
        <f t="shared" si="30"/>
        <v>4152.0799999999854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46138</v>
      </c>
      <c r="D981" s="299" t="s">
        <v>313</v>
      </c>
      <c r="E981" s="331">
        <v>39.83</v>
      </c>
      <c r="F981" s="331"/>
      <c r="G981" s="333">
        <f t="shared" si="30"/>
        <v>4191.0599999999849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46138</v>
      </c>
      <c r="D982" s="299" t="s">
        <v>313</v>
      </c>
      <c r="E982" s="331">
        <v>51.24</v>
      </c>
      <c r="F982" s="331"/>
      <c r="G982" s="333">
        <f t="shared" si="30"/>
        <v>4230.8899999999849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12</v>
      </c>
      <c r="C983" s="298">
        <v>46137</v>
      </c>
      <c r="D983" s="299" t="s">
        <v>314</v>
      </c>
      <c r="E983" s="331">
        <v>214.74</v>
      </c>
      <c r="F983" s="331"/>
      <c r="G983" s="333">
        <f t="shared" si="30"/>
        <v>4282.1299999999846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287</v>
      </c>
      <c r="B984" s="330" t="s">
        <v>287</v>
      </c>
      <c r="C984" s="298">
        <v>46136</v>
      </c>
      <c r="D984" s="299" t="s">
        <v>315</v>
      </c>
      <c r="E984" s="331">
        <v>127.68</v>
      </c>
      <c r="F984" s="331">
        <v>127.68</v>
      </c>
      <c r="G984" s="333">
        <f t="shared" si="30"/>
        <v>4496.8699999999844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46135</v>
      </c>
      <c r="D985" s="299" t="s">
        <v>863</v>
      </c>
      <c r="E985" s="331">
        <v>65</v>
      </c>
      <c r="F985" s="331"/>
      <c r="G985" s="333">
        <f t="shared" si="30"/>
        <v>4496.8699999999844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291</v>
      </c>
      <c r="B986" s="330">
        <v>40</v>
      </c>
      <c r="C986" s="298">
        <v>46134</v>
      </c>
      <c r="D986" s="299" t="s">
        <v>316</v>
      </c>
      <c r="E986" s="331"/>
      <c r="F986" s="331">
        <v>838.69</v>
      </c>
      <c r="G986" s="333">
        <f t="shared" si="30"/>
        <v>4561.8699999999844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46134</v>
      </c>
      <c r="D987" s="299" t="s">
        <v>317</v>
      </c>
      <c r="E987" s="331">
        <v>17.03</v>
      </c>
      <c r="F987" s="331"/>
      <c r="G987" s="333">
        <f t="shared" si="30"/>
        <v>3723.1799999999848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46134</v>
      </c>
      <c r="D988" s="299" t="s">
        <v>312</v>
      </c>
      <c r="E988" s="331">
        <v>51.94</v>
      </c>
      <c r="F988" s="331"/>
      <c r="G988" s="333">
        <f t="shared" si="30"/>
        <v>3740.209999999985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46134</v>
      </c>
      <c r="D989" s="299" t="s">
        <v>306</v>
      </c>
      <c r="E989" s="331">
        <v>226.7</v>
      </c>
      <c r="F989" s="331"/>
      <c r="G989" s="333">
        <f t="shared" si="30"/>
        <v>3792.1499999999851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46133</v>
      </c>
      <c r="D990" s="299" t="s">
        <v>318</v>
      </c>
      <c r="E990" s="331">
        <v>70</v>
      </c>
      <c r="F990" s="331"/>
      <c r="G990" s="333">
        <f t="shared" si="30"/>
        <v>4018.8499999999849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46133</v>
      </c>
      <c r="D991" s="299" t="s">
        <v>319</v>
      </c>
      <c r="E991" s="331">
        <v>14.26</v>
      </c>
      <c r="F991" s="331"/>
      <c r="G991" s="333">
        <f t="shared" si="30"/>
        <v>4088.8499999999849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1</v>
      </c>
      <c r="C992" s="298">
        <v>46133</v>
      </c>
      <c r="D992" s="299" t="s">
        <v>320</v>
      </c>
      <c r="E992" s="331">
        <v>8.51</v>
      </c>
      <c r="F992" s="331"/>
      <c r="G992" s="333">
        <f t="shared" si="30"/>
        <v>4103.1099999999851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5</v>
      </c>
      <c r="C993" s="298">
        <v>46133</v>
      </c>
      <c r="D993" s="299" t="s">
        <v>321</v>
      </c>
      <c r="E993" s="331">
        <v>20</v>
      </c>
      <c r="F993" s="331"/>
      <c r="G993" s="333">
        <f t="shared" si="30"/>
        <v>4111.6199999999853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23</v>
      </c>
      <c r="C994" s="298">
        <v>46133</v>
      </c>
      <c r="D994" s="299" t="s">
        <v>67</v>
      </c>
      <c r="E994" s="331">
        <v>650.88</v>
      </c>
      <c r="F994" s="331"/>
      <c r="G994" s="333">
        <f t="shared" si="30"/>
        <v>4131.6199999999853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46133</v>
      </c>
      <c r="D995" s="299" t="s">
        <v>322</v>
      </c>
      <c r="E995" s="331">
        <v>15</v>
      </c>
      <c r="F995" s="331"/>
      <c r="G995" s="333">
        <f t="shared" si="30"/>
        <v>4782.4999999999854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46133</v>
      </c>
      <c r="D996" s="299" t="s">
        <v>322</v>
      </c>
      <c r="E996" s="331">
        <v>250</v>
      </c>
      <c r="F996" s="331"/>
      <c r="G996" s="333">
        <f t="shared" si="30"/>
        <v>4797.4999999999854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22</v>
      </c>
      <c r="C997" s="298">
        <v>46132</v>
      </c>
      <c r="D997" s="299" t="s">
        <v>323</v>
      </c>
      <c r="E997" s="331">
        <v>20.22</v>
      </c>
      <c r="F997" s="331"/>
      <c r="G997" s="333">
        <f t="shared" si="30"/>
        <v>5047.4999999999854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46132</v>
      </c>
      <c r="D998" s="299" t="s">
        <v>403</v>
      </c>
      <c r="E998" s="331">
        <v>44</v>
      </c>
      <c r="F998" s="331"/>
      <c r="G998" s="333">
        <f t="shared" si="30"/>
        <v>5067.7199999999857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46132</v>
      </c>
      <c r="D999" s="299" t="s">
        <v>324</v>
      </c>
      <c r="E999" s="331">
        <v>12.01</v>
      </c>
      <c r="F999" s="331"/>
      <c r="G999" s="333">
        <f t="shared" si="30"/>
        <v>5111.7199999999857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46132</v>
      </c>
      <c r="D1000" s="299" t="s">
        <v>296</v>
      </c>
      <c r="E1000" s="331">
        <v>12.21</v>
      </c>
      <c r="F1000" s="331"/>
      <c r="G1000" s="333">
        <f t="shared" si="30"/>
        <v>5123.7299999999859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46132</v>
      </c>
      <c r="D1001" s="299" t="s">
        <v>325</v>
      </c>
      <c r="E1001" s="331">
        <v>46.4</v>
      </c>
      <c r="F1001" s="331"/>
      <c r="G1001" s="333">
        <f t="shared" si="30"/>
        <v>5135.939999999986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46131</v>
      </c>
      <c r="D1002" s="299" t="s">
        <v>326</v>
      </c>
      <c r="E1002" s="331">
        <v>31.7</v>
      </c>
      <c r="F1002" s="331"/>
      <c r="G1002" s="333">
        <f t="shared" si="30"/>
        <v>5182.3399999999856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46131</v>
      </c>
      <c r="D1003" s="299" t="s">
        <v>327</v>
      </c>
      <c r="E1003" s="331">
        <v>11.11</v>
      </c>
      <c r="F1003" s="331"/>
      <c r="G1003" s="333">
        <f t="shared" si="30"/>
        <v>5214.0399999999854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46131</v>
      </c>
      <c r="D1004" s="299" t="s">
        <v>306</v>
      </c>
      <c r="E1004" s="331">
        <v>79.16</v>
      </c>
      <c r="F1004" s="331"/>
      <c r="G1004" s="333">
        <f t="shared" si="30"/>
        <v>5225.1499999999851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22</v>
      </c>
      <c r="C1005" s="298">
        <v>46131</v>
      </c>
      <c r="D1005" s="299" t="s">
        <v>328</v>
      </c>
      <c r="E1005" s="331">
        <v>7.46</v>
      </c>
      <c r="F1005" s="331"/>
      <c r="G1005" s="333">
        <f t="shared" si="30"/>
        <v>5304.3099999999849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46131</v>
      </c>
      <c r="D1006" s="299" t="s">
        <v>300</v>
      </c>
      <c r="E1006" s="331">
        <v>13.83</v>
      </c>
      <c r="F1006" s="331"/>
      <c r="G1006" s="333">
        <f t="shared" si="30"/>
        <v>5311.769999999985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46131</v>
      </c>
      <c r="D1007" s="299" t="s">
        <v>300</v>
      </c>
      <c r="E1007" s="331">
        <v>30</v>
      </c>
      <c r="F1007" s="331"/>
      <c r="G1007" s="333">
        <f t="shared" si="30"/>
        <v>5325.5999999999849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46131</v>
      </c>
      <c r="D1008" s="299" t="s">
        <v>300</v>
      </c>
      <c r="E1008" s="331">
        <v>15.17</v>
      </c>
      <c r="F1008" s="331"/>
      <c r="G1008" s="333">
        <f t="shared" si="30"/>
        <v>5355.5999999999849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46130</v>
      </c>
      <c r="D1009" s="299" t="s">
        <v>329</v>
      </c>
      <c r="E1009" s="331">
        <v>75.55</v>
      </c>
      <c r="F1009" s="331"/>
      <c r="G1009" s="333">
        <f t="shared" si="30"/>
        <v>5370.769999999985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46130</v>
      </c>
      <c r="D1010" s="299" t="s">
        <v>330</v>
      </c>
      <c r="E1010" s="331">
        <v>26</v>
      </c>
      <c r="F1010" s="331"/>
      <c r="G1010" s="333">
        <f t="shared" si="30"/>
        <v>5446.3199999999852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46130</v>
      </c>
      <c r="D1011" s="299" t="s">
        <v>311</v>
      </c>
      <c r="E1011" s="331">
        <v>25.28</v>
      </c>
      <c r="F1011" s="331"/>
      <c r="G1011" s="333">
        <f t="shared" si="30"/>
        <v>5472.3199999999852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46130</v>
      </c>
      <c r="D1012" s="299" t="s">
        <v>296</v>
      </c>
      <c r="E1012" s="331">
        <v>7.76</v>
      </c>
      <c r="F1012" s="331"/>
      <c r="G1012" s="333">
        <f t="shared" si="30"/>
        <v>5497.5999999999849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46130</v>
      </c>
      <c r="D1013" s="299" t="s">
        <v>401</v>
      </c>
      <c r="E1013" s="331">
        <v>13.84</v>
      </c>
      <c r="F1013" s="331"/>
      <c r="G1013" s="333">
        <f t="shared" si="30"/>
        <v>5505.3599999999851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287</v>
      </c>
      <c r="B1014" s="330" t="s">
        <v>287</v>
      </c>
      <c r="C1014" s="298">
        <v>46130</v>
      </c>
      <c r="D1014" s="299" t="s">
        <v>331</v>
      </c>
      <c r="E1014" s="331">
        <v>578.57000000000005</v>
      </c>
      <c r="F1014" s="331">
        <v>578.57000000000005</v>
      </c>
      <c r="G1014" s="333">
        <f t="shared" si="30"/>
        <v>5519.1999999999853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46129</v>
      </c>
      <c r="D1015" s="299" t="s">
        <v>324</v>
      </c>
      <c r="E1015" s="331">
        <v>12.84</v>
      </c>
      <c r="F1015" s="331"/>
      <c r="G1015" s="333">
        <f t="shared" si="30"/>
        <v>5519.1999999999853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46129</v>
      </c>
      <c r="D1016" s="299" t="s">
        <v>332</v>
      </c>
      <c r="E1016" s="331">
        <v>59.71</v>
      </c>
      <c r="F1016" s="331"/>
      <c r="G1016" s="333">
        <f t="shared" si="30"/>
        <v>5532.0399999999854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21</v>
      </c>
      <c r="C1017" s="298">
        <v>46129</v>
      </c>
      <c r="D1017" s="299" t="s">
        <v>194</v>
      </c>
      <c r="E1017" s="331">
        <v>75.599999999999994</v>
      </c>
      <c r="F1017" s="331"/>
      <c r="G1017" s="333">
        <f t="shared" si="30"/>
        <v>5591.7499999999854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43</v>
      </c>
      <c r="C1018" s="298">
        <v>46129</v>
      </c>
      <c r="D1018" s="299" t="s">
        <v>333</v>
      </c>
      <c r="E1018" s="331">
        <v>22.35</v>
      </c>
      <c r="F1018" s="331"/>
      <c r="G1018" s="333">
        <f t="shared" si="30"/>
        <v>5667.3499999999858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42</v>
      </c>
      <c r="C1019" s="298">
        <v>46129</v>
      </c>
      <c r="D1019" s="299" t="s">
        <v>333</v>
      </c>
      <c r="E1019" s="331">
        <v>37.25</v>
      </c>
      <c r="F1019" s="331"/>
      <c r="G1019" s="333">
        <f t="shared" si="30"/>
        <v>5689.6999999999862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46129</v>
      </c>
      <c r="D1020" s="299" t="s">
        <v>319</v>
      </c>
      <c r="E1020" s="331">
        <v>35.119999999999997</v>
      </c>
      <c r="F1020" s="331"/>
      <c r="G1020" s="333">
        <f t="shared" si="30"/>
        <v>5726.9499999999862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46129</v>
      </c>
      <c r="D1021" s="299" t="s">
        <v>296</v>
      </c>
      <c r="E1021" s="331">
        <v>8.7200000000000006</v>
      </c>
      <c r="F1021" s="331"/>
      <c r="G1021" s="333">
        <f t="shared" si="30"/>
        <v>5762.0699999999861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46129</v>
      </c>
      <c r="D1022" s="299" t="s">
        <v>334</v>
      </c>
      <c r="E1022" s="331">
        <v>13.21</v>
      </c>
      <c r="F1022" s="331"/>
      <c r="G1022" s="333">
        <f t="shared" si="30"/>
        <v>5770.7899999999863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17</v>
      </c>
      <c r="C1023" s="298">
        <v>46129</v>
      </c>
      <c r="D1023" s="299" t="s">
        <v>188</v>
      </c>
      <c r="E1023" s="331">
        <v>42.65</v>
      </c>
      <c r="F1023" s="331"/>
      <c r="G1023" s="333">
        <f t="shared" si="30"/>
        <v>5783.9999999999864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335</v>
      </c>
      <c r="B1024" s="330" t="s">
        <v>335</v>
      </c>
      <c r="C1024" s="298">
        <v>46129</v>
      </c>
      <c r="D1024" s="299" t="s">
        <v>336</v>
      </c>
      <c r="E1024" s="331">
        <v>130.31</v>
      </c>
      <c r="F1024" s="331"/>
      <c r="G1024" s="333">
        <f t="shared" si="30"/>
        <v>5826.649999999986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15</v>
      </c>
      <c r="C1025" s="298">
        <v>46129</v>
      </c>
      <c r="D1025" s="299" t="s">
        <v>185</v>
      </c>
      <c r="E1025" s="331">
        <v>131.22999999999999</v>
      </c>
      <c r="F1025" s="331"/>
      <c r="G1025" s="333">
        <f t="shared" si="30"/>
        <v>5956.9599999999864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46129</v>
      </c>
      <c r="D1026" s="299" t="s">
        <v>337</v>
      </c>
      <c r="E1026" s="331">
        <v>210</v>
      </c>
      <c r="F1026" s="331"/>
      <c r="G1026" s="333">
        <f t="shared" si="30"/>
        <v>6088.189999999986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23</v>
      </c>
      <c r="C1027" s="298">
        <v>46129</v>
      </c>
      <c r="D1027" s="299" t="s">
        <v>63</v>
      </c>
      <c r="E1027" s="331">
        <v>529.46</v>
      </c>
      <c r="F1027" s="331"/>
      <c r="G1027" s="333">
        <f t="shared" si="30"/>
        <v>6298.189999999986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7</v>
      </c>
      <c r="C1028" s="298">
        <v>46129</v>
      </c>
      <c r="D1028" s="299" t="s">
        <v>338</v>
      </c>
      <c r="E1028" s="331">
        <v>32.78</v>
      </c>
      <c r="F1028" s="331"/>
      <c r="G1028" s="333">
        <f t="shared" si="30"/>
        <v>6827.649999999986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46128</v>
      </c>
      <c r="D1029" s="299" t="s">
        <v>310</v>
      </c>
      <c r="E1029" s="331">
        <v>44.41</v>
      </c>
      <c r="F1029" s="331"/>
      <c r="G1029" s="333">
        <f t="shared" si="30"/>
        <v>6860.4299999999857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16</v>
      </c>
      <c r="C1030" s="298">
        <v>46128</v>
      </c>
      <c r="D1030" s="299" t="s">
        <v>339</v>
      </c>
      <c r="E1030" s="331">
        <v>15</v>
      </c>
      <c r="F1030" s="331"/>
      <c r="G1030" s="333">
        <f t="shared" si="30"/>
        <v>6904.8399999999856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46128</v>
      </c>
      <c r="D1031" s="299" t="s">
        <v>301</v>
      </c>
      <c r="E1031" s="331">
        <v>41.95</v>
      </c>
      <c r="F1031" s="331"/>
      <c r="G1031" s="333">
        <f t="shared" si="30"/>
        <v>6919.8399999999856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5</v>
      </c>
      <c r="C1032" s="298">
        <v>46128</v>
      </c>
      <c r="D1032" s="299" t="s">
        <v>340</v>
      </c>
      <c r="E1032" s="331">
        <v>21.3</v>
      </c>
      <c r="F1032" s="331"/>
      <c r="G1032" s="333">
        <f t="shared" si="30"/>
        <v>6961.7899999999854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46128</v>
      </c>
      <c r="D1033" s="299" t="s">
        <v>296</v>
      </c>
      <c r="E1033" s="331">
        <v>70.03</v>
      </c>
      <c r="F1033" s="331"/>
      <c r="G1033" s="333">
        <f t="shared" si="30"/>
        <v>6983.0899999999856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46128</v>
      </c>
      <c r="D1034" s="299" t="s">
        <v>296</v>
      </c>
      <c r="E1034" s="331">
        <v>11.48</v>
      </c>
      <c r="F1034" s="331"/>
      <c r="G1034" s="333">
        <f t="shared" si="30"/>
        <v>7053.1199999999853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6</v>
      </c>
      <c r="C1035" s="298">
        <v>46128</v>
      </c>
      <c r="D1035" s="299" t="s">
        <v>341</v>
      </c>
      <c r="E1035" s="331">
        <v>26.61</v>
      </c>
      <c r="F1035" s="331"/>
      <c r="G1035" s="333">
        <f t="shared" si="30"/>
        <v>7064.5999999999849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46128</v>
      </c>
      <c r="D1036" s="299" t="s">
        <v>342</v>
      </c>
      <c r="E1036" s="331">
        <v>42.59</v>
      </c>
      <c r="F1036" s="331"/>
      <c r="G1036" s="333">
        <f t="shared" si="30"/>
        <v>7091.2099999999846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46128</v>
      </c>
      <c r="D1037" s="299" t="s">
        <v>300</v>
      </c>
      <c r="E1037" s="331">
        <v>20.58</v>
      </c>
      <c r="F1037" s="331"/>
      <c r="G1037" s="333">
        <f t="shared" si="30"/>
        <v>7133.7999999999847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11</v>
      </c>
      <c r="C1038" s="298">
        <v>46128</v>
      </c>
      <c r="D1038" s="299" t="s">
        <v>178</v>
      </c>
      <c r="E1038" s="331">
        <v>267.91000000000003</v>
      </c>
      <c r="F1038" s="331"/>
      <c r="G1038" s="333">
        <f t="shared" si="30"/>
        <v>7154.3799999999846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41</v>
      </c>
      <c r="C1039" s="298">
        <v>46128</v>
      </c>
      <c r="D1039" s="299" t="s">
        <v>299</v>
      </c>
      <c r="E1039" s="331"/>
      <c r="F1039" s="331">
        <v>300</v>
      </c>
      <c r="G1039" s="333">
        <f t="shared" si="30"/>
        <v>7422.2899999999845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291</v>
      </c>
      <c r="B1040" s="330">
        <v>39</v>
      </c>
      <c r="C1040" s="298">
        <v>46128</v>
      </c>
      <c r="D1040" s="299" t="s">
        <v>292</v>
      </c>
      <c r="E1040" s="331"/>
      <c r="F1040" s="331">
        <v>2763.78</v>
      </c>
      <c r="G1040" s="333">
        <f t="shared" si="30"/>
        <v>7122.2899999999845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287</v>
      </c>
      <c r="B1041" s="330" t="s">
        <v>287</v>
      </c>
      <c r="C1041" s="298">
        <v>46127</v>
      </c>
      <c r="D1041" s="299" t="s">
        <v>343</v>
      </c>
      <c r="E1041" s="331">
        <v>93.71</v>
      </c>
      <c r="F1041" s="331">
        <v>93.71</v>
      </c>
      <c r="G1041" s="333">
        <f t="shared" si="30"/>
        <v>4358.5099999999848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46127</v>
      </c>
      <c r="D1042" s="299" t="s">
        <v>344</v>
      </c>
      <c r="E1042" s="331">
        <v>27</v>
      </c>
      <c r="F1042" s="331"/>
      <c r="G1042" s="333">
        <f t="shared" si="30"/>
        <v>4358.5099999999848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291</v>
      </c>
      <c r="B1043" s="330">
        <v>38</v>
      </c>
      <c r="C1043" s="298">
        <v>46127</v>
      </c>
      <c r="D1043" s="299" t="s">
        <v>293</v>
      </c>
      <c r="E1043" s="331"/>
      <c r="F1043" s="331">
        <v>4597.82</v>
      </c>
      <c r="G1043" s="333">
        <f t="shared" si="30"/>
        <v>4385.5099999999848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46127</v>
      </c>
      <c r="D1044" s="299" t="s">
        <v>296</v>
      </c>
      <c r="E1044" s="331">
        <v>14.67</v>
      </c>
      <c r="F1044" s="331"/>
      <c r="G1044" s="333">
        <f t="shared" si="30"/>
        <v>-212.31000000001481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46127</v>
      </c>
      <c r="D1045" s="299" t="s">
        <v>345</v>
      </c>
      <c r="E1045" s="331">
        <v>102.2</v>
      </c>
      <c r="F1045" s="331"/>
      <c r="G1045" s="333">
        <f t="shared" si="30"/>
        <v>-197.64000000001482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46126</v>
      </c>
      <c r="D1046" s="299" t="s">
        <v>319</v>
      </c>
      <c r="E1046" s="331">
        <v>15.53</v>
      </c>
      <c r="F1046" s="331"/>
      <c r="G1046" s="333">
        <f t="shared" si="30"/>
        <v>-95.440000000014805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24</v>
      </c>
      <c r="C1047" s="298">
        <v>46126</v>
      </c>
      <c r="D1047" s="299" t="s">
        <v>860</v>
      </c>
      <c r="E1047" s="331">
        <v>105.33</v>
      </c>
      <c r="F1047" s="331"/>
      <c r="G1047" s="333">
        <f t="shared" si="30"/>
        <v>-79.910000000014804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46125</v>
      </c>
      <c r="D1048" s="299" t="s">
        <v>346</v>
      </c>
      <c r="E1048" s="331">
        <v>11.64</v>
      </c>
      <c r="F1048" s="331"/>
      <c r="G1048" s="333">
        <f t="shared" si="30"/>
        <v>25.419999999985201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46125</v>
      </c>
      <c r="D1049" s="299" t="s">
        <v>306</v>
      </c>
      <c r="E1049" s="331">
        <v>50.71</v>
      </c>
      <c r="F1049" s="331"/>
      <c r="G1049" s="333">
        <f t="shared" si="30"/>
        <v>37.059999999985202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46125</v>
      </c>
      <c r="D1050" s="299" t="s">
        <v>334</v>
      </c>
      <c r="E1050" s="331">
        <v>11.06</v>
      </c>
      <c r="F1050" s="331"/>
      <c r="G1050" s="333">
        <f t="shared" si="30"/>
        <v>87.769999999985203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46125</v>
      </c>
      <c r="D1051" s="299" t="s">
        <v>295</v>
      </c>
      <c r="E1051" s="331">
        <v>35.979999999999997</v>
      </c>
      <c r="F1051" s="331"/>
      <c r="G1051" s="333">
        <f t="shared" si="30"/>
        <v>98.829999999985205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46125</v>
      </c>
      <c r="D1052" s="299" t="s">
        <v>347</v>
      </c>
      <c r="E1052" s="331">
        <v>7.83</v>
      </c>
      <c r="F1052" s="331"/>
      <c r="G1052" s="333">
        <f t="shared" si="30"/>
        <v>134.80999999998519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3</v>
      </c>
      <c r="C1053" s="298">
        <v>46125</v>
      </c>
      <c r="D1053" s="299" t="s">
        <v>348</v>
      </c>
      <c r="E1053" s="331">
        <v>4.1900000000000004</v>
      </c>
      <c r="F1053" s="331"/>
      <c r="G1053" s="333">
        <f t="shared" si="30"/>
        <v>142.63999999998521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46125</v>
      </c>
      <c r="D1054" s="299" t="s">
        <v>349</v>
      </c>
      <c r="E1054" s="331">
        <v>39.25</v>
      </c>
      <c r="F1054" s="331"/>
      <c r="G1054" s="333">
        <f t="shared" si="30"/>
        <v>146.8299999999852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46125</v>
      </c>
      <c r="D1055" s="299" t="s">
        <v>350</v>
      </c>
      <c r="E1055" s="331">
        <v>318.36</v>
      </c>
      <c r="F1055" s="331">
        <v>318.36</v>
      </c>
      <c r="G1055" s="333">
        <f t="shared" si="30"/>
        <v>186.0799999999852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19</v>
      </c>
      <c r="C1056" s="298">
        <v>46125</v>
      </c>
      <c r="D1056" s="299" t="s">
        <v>191</v>
      </c>
      <c r="E1056" s="331">
        <v>200</v>
      </c>
      <c r="F1056" s="331"/>
      <c r="G1056" s="333">
        <f t="shared" si="30"/>
        <v>186.0799999999852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46124</v>
      </c>
      <c r="D1057" s="299" t="s">
        <v>304</v>
      </c>
      <c r="E1057" s="331">
        <v>136.05000000000001</v>
      </c>
      <c r="F1057" s="331"/>
      <c r="G1057" s="333">
        <f t="shared" si="30"/>
        <v>386.0799999999852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3</v>
      </c>
      <c r="C1058" s="298">
        <v>46124</v>
      </c>
      <c r="D1058" s="299" t="s">
        <v>348</v>
      </c>
      <c r="E1058" s="331">
        <v>13.09</v>
      </c>
      <c r="F1058" s="331"/>
      <c r="G1058" s="333">
        <f t="shared" si="30"/>
        <v>522.12999999998522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46124</v>
      </c>
      <c r="D1059" s="299" t="s">
        <v>319</v>
      </c>
      <c r="E1059" s="331">
        <v>24.47</v>
      </c>
      <c r="F1059" s="331"/>
      <c r="G1059" s="333">
        <f t="shared" si="30"/>
        <v>535.21999999998525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46124</v>
      </c>
      <c r="D1060" s="299" t="s">
        <v>319</v>
      </c>
      <c r="E1060" s="331">
        <v>14.29</v>
      </c>
      <c r="F1060" s="331"/>
      <c r="G1060" s="333">
        <f t="shared" si="30"/>
        <v>559.68999999998528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22</v>
      </c>
      <c r="C1061" s="298">
        <v>46124</v>
      </c>
      <c r="D1061" s="299" t="s">
        <v>835</v>
      </c>
      <c r="E1061" s="331">
        <v>9.57</v>
      </c>
      <c r="F1061" s="331"/>
      <c r="G1061" s="333">
        <f t="shared" si="30"/>
        <v>573.97999999998524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3</v>
      </c>
      <c r="C1062" s="298">
        <v>46124</v>
      </c>
      <c r="D1062" s="299" t="s">
        <v>351</v>
      </c>
      <c r="E1062" s="331">
        <v>25</v>
      </c>
      <c r="F1062" s="331"/>
      <c r="G1062" s="333">
        <f t="shared" si="30"/>
        <v>583.54999999998529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22</v>
      </c>
      <c r="C1063" s="298">
        <v>46123</v>
      </c>
      <c r="D1063" s="299" t="s">
        <v>352</v>
      </c>
      <c r="E1063" s="331">
        <v>19.16</v>
      </c>
      <c r="F1063" s="331"/>
      <c r="G1063" s="333">
        <f t="shared" si="30"/>
        <v>608.54999999998529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46123</v>
      </c>
      <c r="D1064" s="299" t="s">
        <v>301</v>
      </c>
      <c r="E1064" s="331">
        <v>20.91</v>
      </c>
      <c r="F1064" s="331"/>
      <c r="G1064" s="333">
        <f t="shared" si="30"/>
        <v>627.70999999998526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46123</v>
      </c>
      <c r="D1065" s="299" t="s">
        <v>296</v>
      </c>
      <c r="E1065" s="331">
        <v>12.44</v>
      </c>
      <c r="F1065" s="331"/>
      <c r="G1065" s="333">
        <f t="shared" si="30"/>
        <v>648.61999999998523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46123</v>
      </c>
      <c r="D1066" s="299" t="s">
        <v>353</v>
      </c>
      <c r="E1066" s="331">
        <v>41.34</v>
      </c>
      <c r="F1066" s="331"/>
      <c r="G1066" s="333">
        <f t="shared" si="30"/>
        <v>661.05999999998528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46122</v>
      </c>
      <c r="D1067" s="299" t="s">
        <v>446</v>
      </c>
      <c r="E1067" s="331">
        <v>-0.04</v>
      </c>
      <c r="F1067" s="331"/>
      <c r="G1067" s="333">
        <f t="shared" si="30"/>
        <v>702.39999999998531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5</v>
      </c>
      <c r="C1068" s="298">
        <v>46122</v>
      </c>
      <c r="D1068" s="299" t="s">
        <v>354</v>
      </c>
      <c r="E1068" s="331">
        <v>372</v>
      </c>
      <c r="F1068" s="331"/>
      <c r="G1068" s="333">
        <f t="shared" si="30"/>
        <v>702.35999999998535</v>
      </c>
      <c r="H1068" s="334" t="s">
        <v>298</v>
      </c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46122</v>
      </c>
      <c r="D1069" s="299" t="s">
        <v>355</v>
      </c>
      <c r="E1069" s="331">
        <v>15.22</v>
      </c>
      <c r="F1069" s="331"/>
      <c r="G1069" s="333">
        <f t="shared" si="30"/>
        <v>1074.3599999999853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3</v>
      </c>
      <c r="C1070" s="298">
        <v>46122</v>
      </c>
      <c r="D1070" s="299" t="s">
        <v>296</v>
      </c>
      <c r="E1070" s="331">
        <v>9.5500000000000007</v>
      </c>
      <c r="F1070" s="331"/>
      <c r="G1070" s="333">
        <f t="shared" si="30"/>
        <v>1089.5799999999854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46122</v>
      </c>
      <c r="D1071" s="299" t="s">
        <v>356</v>
      </c>
      <c r="E1071" s="331">
        <v>52.65</v>
      </c>
      <c r="F1071" s="331"/>
      <c r="G1071" s="333">
        <f t="shared" si="30"/>
        <v>1099.1299999999853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46122</v>
      </c>
      <c r="D1072" s="299" t="s">
        <v>311</v>
      </c>
      <c r="E1072" s="331">
        <v>68.989999999999995</v>
      </c>
      <c r="F1072" s="331"/>
      <c r="G1072" s="333">
        <f t="shared" si="30"/>
        <v>1151.7799999999854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46122</v>
      </c>
      <c r="D1073" s="299" t="s">
        <v>324</v>
      </c>
      <c r="E1073" s="331">
        <v>17.37</v>
      </c>
      <c r="F1073" s="331"/>
      <c r="G1073" s="333">
        <f t="shared" si="30"/>
        <v>1220.7699999999854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46121</v>
      </c>
      <c r="D1074" s="299" t="s">
        <v>357</v>
      </c>
      <c r="E1074" s="331">
        <v>64.42</v>
      </c>
      <c r="F1074" s="331"/>
      <c r="G1074" s="333">
        <f t="shared" si="30"/>
        <v>1238.1399999999853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46121</v>
      </c>
      <c r="D1075" s="299" t="s">
        <v>358</v>
      </c>
      <c r="E1075" s="331">
        <v>9.4700000000000006</v>
      </c>
      <c r="F1075" s="331"/>
      <c r="G1075" s="333">
        <f t="shared" si="30"/>
        <v>1302.5599999999854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5</v>
      </c>
      <c r="C1076" s="298">
        <v>46121</v>
      </c>
      <c r="D1076" s="299" t="s">
        <v>854</v>
      </c>
      <c r="E1076" s="331">
        <v>10.68</v>
      </c>
      <c r="F1076" s="331"/>
      <c r="G1076" s="333">
        <f t="shared" si="30"/>
        <v>1312.0299999999854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7</v>
      </c>
      <c r="C1077" s="298">
        <v>46121</v>
      </c>
      <c r="D1077" s="299" t="s">
        <v>359</v>
      </c>
      <c r="E1077" s="331">
        <v>68.010000000000005</v>
      </c>
      <c r="F1077" s="331"/>
      <c r="G1077" s="333">
        <f t="shared" si="30"/>
        <v>1322.7099999999855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46121</v>
      </c>
      <c r="D1078" s="299" t="s">
        <v>310</v>
      </c>
      <c r="E1078" s="331">
        <v>40.85</v>
      </c>
      <c r="F1078" s="331"/>
      <c r="G1078" s="333">
        <f t="shared" si="30"/>
        <v>1390.7199999999855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46121</v>
      </c>
      <c r="D1079" s="299" t="s">
        <v>360</v>
      </c>
      <c r="E1079" s="331">
        <v>25</v>
      </c>
      <c r="F1079" s="331"/>
      <c r="G1079" s="333">
        <f t="shared" si="30"/>
        <v>1431.5699999999854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18</v>
      </c>
      <c r="C1080" s="298">
        <v>46120</v>
      </c>
      <c r="D1080" s="299" t="s">
        <v>361</v>
      </c>
      <c r="E1080" s="331">
        <v>400</v>
      </c>
      <c r="F1080" s="331"/>
      <c r="G1080" s="333">
        <f t="shared" si="30"/>
        <v>1456.5699999999854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335</v>
      </c>
      <c r="B1081" s="330" t="s">
        <v>335</v>
      </c>
      <c r="C1081" s="298">
        <v>46120</v>
      </c>
      <c r="D1081" s="299" t="s">
        <v>447</v>
      </c>
      <c r="E1081" s="331">
        <v>44.96</v>
      </c>
      <c r="F1081" s="331"/>
      <c r="G1081" s="333">
        <f t="shared" si="30"/>
        <v>1856.5699999999854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13</v>
      </c>
      <c r="C1082" s="298">
        <v>46120</v>
      </c>
      <c r="D1082" s="299" t="s">
        <v>182</v>
      </c>
      <c r="E1082" s="331">
        <v>104.98</v>
      </c>
      <c r="F1082" s="331"/>
      <c r="G1082" s="333">
        <f t="shared" si="30"/>
        <v>1901.5299999999854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46120</v>
      </c>
      <c r="D1083" s="299" t="s">
        <v>296</v>
      </c>
      <c r="E1083" s="331">
        <v>13.8</v>
      </c>
      <c r="F1083" s="331"/>
      <c r="G1083" s="333">
        <f t="shared" si="30"/>
        <v>2006.5099999999854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46120</v>
      </c>
      <c r="D1084" s="299" t="s">
        <v>295</v>
      </c>
      <c r="E1084" s="331">
        <v>37.92</v>
      </c>
      <c r="F1084" s="331"/>
      <c r="G1084" s="333">
        <f t="shared" si="30"/>
        <v>2020.3099999999854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46120</v>
      </c>
      <c r="D1085" s="299" t="s">
        <v>300</v>
      </c>
      <c r="E1085" s="331">
        <v>56.68</v>
      </c>
      <c r="F1085" s="331"/>
      <c r="G1085" s="333">
        <f t="shared" si="30"/>
        <v>2058.2299999999855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46120</v>
      </c>
      <c r="D1086" s="299" t="s">
        <v>362</v>
      </c>
      <c r="E1086" s="331">
        <v>29.26</v>
      </c>
      <c r="F1086" s="331"/>
      <c r="G1086" s="333">
        <f t="shared" si="30"/>
        <v>2114.9099999999853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9</v>
      </c>
      <c r="C1087" s="298">
        <v>46119</v>
      </c>
      <c r="D1087" s="299" t="s">
        <v>58</v>
      </c>
      <c r="E1087" s="331">
        <v>1281.53</v>
      </c>
      <c r="F1087" s="331"/>
      <c r="G1087" s="333">
        <f t="shared" si="30"/>
        <v>2144.1699999999855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46119</v>
      </c>
      <c r="D1088" s="299" t="s">
        <v>363</v>
      </c>
      <c r="E1088" s="331">
        <v>25.84</v>
      </c>
      <c r="F1088" s="331"/>
      <c r="G1088" s="333">
        <f t="shared" si="30"/>
        <v>3425.6999999999853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46119</v>
      </c>
      <c r="D1089" s="299" t="s">
        <v>319</v>
      </c>
      <c r="E1089" s="331">
        <v>12.05</v>
      </c>
      <c r="F1089" s="331"/>
      <c r="G1089" s="333">
        <f t="shared" si="30"/>
        <v>3451.5399999999854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46119</v>
      </c>
      <c r="D1090" s="299" t="s">
        <v>334</v>
      </c>
      <c r="E1090" s="331">
        <v>82.04</v>
      </c>
      <c r="F1090" s="331"/>
      <c r="G1090" s="333">
        <f t="shared" si="30"/>
        <v>3463.5899999999856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46119</v>
      </c>
      <c r="D1091" s="299" t="s">
        <v>364</v>
      </c>
      <c r="E1091" s="331">
        <v>22.92</v>
      </c>
      <c r="F1091" s="331"/>
      <c r="G1091" s="333">
        <f t="shared" si="30"/>
        <v>3545.6299999999856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46118</v>
      </c>
      <c r="D1092" s="299" t="s">
        <v>365</v>
      </c>
      <c r="E1092" s="331">
        <v>400</v>
      </c>
      <c r="F1092" s="331"/>
      <c r="G1092" s="333">
        <f t="shared" si="30"/>
        <v>3568.5499999999856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14</v>
      </c>
      <c r="C1093" s="298">
        <v>46118</v>
      </c>
      <c r="D1093" s="299" t="s">
        <v>366</v>
      </c>
      <c r="E1093" s="331">
        <v>66.67</v>
      </c>
      <c r="F1093" s="331"/>
      <c r="G1093" s="333">
        <f t="shared" si="30"/>
        <v>3968.5499999999856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14</v>
      </c>
      <c r="C1094" s="298">
        <v>46118</v>
      </c>
      <c r="D1094" s="299" t="s">
        <v>367</v>
      </c>
      <c r="E1094" s="331">
        <v>70.25</v>
      </c>
      <c r="F1094" s="331"/>
      <c r="G1094" s="333">
        <f t="shared" si="30"/>
        <v>4035.2199999999857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46117</v>
      </c>
      <c r="D1095" s="299" t="s">
        <v>368</v>
      </c>
      <c r="E1095" s="331">
        <v>25.6</v>
      </c>
      <c r="F1095" s="331"/>
      <c r="G1095" s="333">
        <f t="shared" si="30"/>
        <v>4105.4699999999857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46117</v>
      </c>
      <c r="D1096" s="299" t="s">
        <v>319</v>
      </c>
      <c r="E1096" s="331">
        <v>8.56</v>
      </c>
      <c r="F1096" s="331"/>
      <c r="G1096" s="333">
        <f t="shared" si="30"/>
        <v>4131.0699999999861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46117</v>
      </c>
      <c r="D1097" s="299" t="s">
        <v>369</v>
      </c>
      <c r="E1097" s="331">
        <v>301.67</v>
      </c>
      <c r="F1097" s="331"/>
      <c r="G1097" s="333">
        <f t="shared" si="30"/>
        <v>4139.6299999999865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1</v>
      </c>
      <c r="C1098" s="298">
        <v>46116</v>
      </c>
      <c r="D1098" s="299" t="s">
        <v>306</v>
      </c>
      <c r="E1098" s="331">
        <v>176.85</v>
      </c>
      <c r="F1098" s="331"/>
      <c r="G1098" s="333">
        <f t="shared" si="30"/>
        <v>4441.2999999999865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46116</v>
      </c>
      <c r="D1099" s="299" t="s">
        <v>311</v>
      </c>
      <c r="E1099" s="331">
        <v>139.34</v>
      </c>
      <c r="F1099" s="331"/>
      <c r="G1099" s="333">
        <f t="shared" si="30"/>
        <v>4618.1499999999869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17</v>
      </c>
      <c r="C1100" s="298">
        <v>46116</v>
      </c>
      <c r="D1100" s="299" t="s">
        <v>370</v>
      </c>
      <c r="E1100" s="331">
        <v>99</v>
      </c>
      <c r="F1100" s="331"/>
      <c r="G1100" s="333">
        <f t="shared" si="30"/>
        <v>4757.489999999987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46116</v>
      </c>
      <c r="D1101" s="299" t="s">
        <v>371</v>
      </c>
      <c r="E1101" s="331">
        <v>34</v>
      </c>
      <c r="F1101" s="331"/>
      <c r="G1101" s="333">
        <f t="shared" si="30"/>
        <v>4856.489999999987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3</v>
      </c>
      <c r="C1102" s="298">
        <v>46116</v>
      </c>
      <c r="D1102" s="299" t="s">
        <v>348</v>
      </c>
      <c r="E1102" s="331">
        <v>10.24</v>
      </c>
      <c r="F1102" s="331"/>
      <c r="G1102" s="333">
        <f t="shared" si="30"/>
        <v>4890.489999999987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7</v>
      </c>
      <c r="C1103" s="298">
        <v>46115</v>
      </c>
      <c r="D1103" s="299" t="s">
        <v>372</v>
      </c>
      <c r="E1103" s="331">
        <v>100</v>
      </c>
      <c r="F1103" s="331"/>
      <c r="G1103" s="333">
        <f t="shared" si="30"/>
        <v>4900.7299999999868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46115</v>
      </c>
      <c r="D1104" s="299" t="s">
        <v>300</v>
      </c>
      <c r="E1104" s="331">
        <v>7.68</v>
      </c>
      <c r="F1104" s="331"/>
      <c r="G1104" s="333">
        <f t="shared" si="30"/>
        <v>5000.7299999999868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46115</v>
      </c>
      <c r="D1105" s="299" t="s">
        <v>296</v>
      </c>
      <c r="E1105" s="331">
        <v>8.7200000000000006</v>
      </c>
      <c r="F1105" s="331"/>
      <c r="G1105" s="333">
        <f t="shared" si="30"/>
        <v>5008.4099999999871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46114</v>
      </c>
      <c r="D1106" s="299" t="s">
        <v>373</v>
      </c>
      <c r="E1106" s="331">
        <v>81.739999999999995</v>
      </c>
      <c r="F1106" s="331"/>
      <c r="G1106" s="333">
        <f t="shared" si="30"/>
        <v>5017.1299999999874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284</v>
      </c>
      <c r="B1107" s="330">
        <v>36</v>
      </c>
      <c r="C1107" s="298">
        <v>46114</v>
      </c>
      <c r="D1107" s="299" t="s">
        <v>374</v>
      </c>
      <c r="E1107" s="331">
        <v>50</v>
      </c>
      <c r="F1107" s="331"/>
      <c r="G1107" s="333">
        <f t="shared" si="30"/>
        <v>5098.8699999999872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22</v>
      </c>
      <c r="C1108" s="298">
        <v>46114</v>
      </c>
      <c r="D1108" s="299" t="s">
        <v>375</v>
      </c>
      <c r="E1108" s="331">
        <v>6.37</v>
      </c>
      <c r="F1108" s="331"/>
      <c r="G1108" s="333">
        <f t="shared" si="30"/>
        <v>5148.8699999999872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46114</v>
      </c>
      <c r="D1109" s="299" t="s">
        <v>326</v>
      </c>
      <c r="E1109" s="331">
        <v>55.22</v>
      </c>
      <c r="F1109" s="331"/>
      <c r="G1109" s="333">
        <f t="shared" si="30"/>
        <v>5155.239999999987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46114</v>
      </c>
      <c r="D1110" s="299" t="s">
        <v>319</v>
      </c>
      <c r="E1110" s="331">
        <v>8.5</v>
      </c>
      <c r="F1110" s="331"/>
      <c r="G1110" s="333">
        <f t="shared" si="30"/>
        <v>5210.4599999999873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46114</v>
      </c>
      <c r="D1111" s="299" t="s">
        <v>334</v>
      </c>
      <c r="E1111" s="331">
        <v>38.99</v>
      </c>
      <c r="F1111" s="331"/>
      <c r="G1111" s="333">
        <f t="shared" si="30"/>
        <v>5218.9599999999873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291</v>
      </c>
      <c r="B1112" s="330">
        <v>39</v>
      </c>
      <c r="C1112" s="298">
        <v>46113</v>
      </c>
      <c r="D1112" s="299" t="s">
        <v>292</v>
      </c>
      <c r="E1112" s="331"/>
      <c r="F1112" s="331">
        <v>2763.78</v>
      </c>
      <c r="G1112" s="333">
        <f t="shared" si="30"/>
        <v>5257.9499999999871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46113</v>
      </c>
      <c r="D1113" s="299" t="s">
        <v>296</v>
      </c>
      <c r="E1113" s="331">
        <v>36.090000000000003</v>
      </c>
      <c r="F1113" s="331"/>
      <c r="G1113" s="333">
        <f t="shared" si="30"/>
        <v>2494.1699999999869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46113</v>
      </c>
      <c r="D1114" s="299" t="s">
        <v>310</v>
      </c>
      <c r="E1114" s="331">
        <v>80</v>
      </c>
      <c r="F1114" s="331"/>
      <c r="G1114" s="333">
        <f t="shared" si="30"/>
        <v>2530.259999999987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7</v>
      </c>
      <c r="C1115" s="298">
        <v>46113</v>
      </c>
      <c r="D1115" s="299" t="s">
        <v>320</v>
      </c>
      <c r="E1115" s="331">
        <v>47.84</v>
      </c>
      <c r="F1115" s="331"/>
      <c r="G1115" s="333">
        <f t="shared" si="30"/>
        <v>2610.259999999987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7</v>
      </c>
      <c r="C1116" s="298">
        <v>46113</v>
      </c>
      <c r="D1116" s="299" t="s">
        <v>320</v>
      </c>
      <c r="E1116" s="331">
        <v>21.25</v>
      </c>
      <c r="F1116" s="331"/>
      <c r="G1116" s="333">
        <f t="shared" si="30"/>
        <v>2658.0999999999872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46113</v>
      </c>
      <c r="D1117" s="299" t="s">
        <v>376</v>
      </c>
      <c r="E1117" s="331">
        <v>42.9</v>
      </c>
      <c r="F1117" s="331"/>
      <c r="G1117" s="333">
        <f t="shared" si="30"/>
        <v>2679.3499999999872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284</v>
      </c>
      <c r="B1118" s="330">
        <v>37</v>
      </c>
      <c r="C1118" s="298">
        <v>46112</v>
      </c>
      <c r="D1118" s="299" t="s">
        <v>377</v>
      </c>
      <c r="E1118" s="331">
        <v>4309.58</v>
      </c>
      <c r="F1118" s="331"/>
      <c r="G1118" s="333">
        <f t="shared" si="30"/>
        <v>2722.2499999999873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286</v>
      </c>
      <c r="B1119" s="330">
        <v>25</v>
      </c>
      <c r="C1119" s="298">
        <v>46112</v>
      </c>
      <c r="D1119" s="298" t="s">
        <v>204</v>
      </c>
      <c r="E1119" s="331">
        <v>350</v>
      </c>
      <c r="F1119" s="331"/>
      <c r="G1119" s="333">
        <f t="shared" si="30"/>
        <v>7031.8299999999872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286</v>
      </c>
      <c r="B1120" s="330">
        <v>26</v>
      </c>
      <c r="C1120" s="298">
        <v>46112</v>
      </c>
      <c r="D1120" s="298" t="s">
        <v>205</v>
      </c>
      <c r="E1120" s="331">
        <v>320</v>
      </c>
      <c r="F1120" s="331"/>
      <c r="G1120" s="333">
        <f t="shared" si="30"/>
        <v>7381.8299999999872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286</v>
      </c>
      <c r="B1121" s="330">
        <v>27</v>
      </c>
      <c r="C1121" s="298">
        <v>46112</v>
      </c>
      <c r="D1121" s="298" t="s">
        <v>206</v>
      </c>
      <c r="E1121" s="331">
        <v>25</v>
      </c>
      <c r="F1121" s="331"/>
      <c r="G1121" s="333">
        <f t="shared" si="30"/>
        <v>7701.8299999999872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286</v>
      </c>
      <c r="B1122" s="330">
        <v>28</v>
      </c>
      <c r="C1122" s="298">
        <v>46112</v>
      </c>
      <c r="D1122" s="298" t="s">
        <v>207</v>
      </c>
      <c r="E1122" s="331">
        <v>25</v>
      </c>
      <c r="F1122" s="331"/>
      <c r="G1122" s="333">
        <f t="shared" si="30"/>
        <v>7726.8299999999872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286</v>
      </c>
      <c r="B1123" s="330">
        <v>29</v>
      </c>
      <c r="C1123" s="298">
        <v>46112</v>
      </c>
      <c r="D1123" s="298" t="s">
        <v>208</v>
      </c>
      <c r="E1123" s="331">
        <v>45</v>
      </c>
      <c r="F1123" s="331"/>
      <c r="G1123" s="333">
        <f t="shared" si="30"/>
        <v>7751.8299999999872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286</v>
      </c>
      <c r="B1124" s="330">
        <v>30</v>
      </c>
      <c r="C1124" s="298">
        <v>46112</v>
      </c>
      <c r="D1124" s="298" t="s">
        <v>209</v>
      </c>
      <c r="E1124" s="331">
        <v>400</v>
      </c>
      <c r="F1124" s="331"/>
      <c r="G1124" s="333">
        <f t="shared" si="30"/>
        <v>7796.8299999999872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286</v>
      </c>
      <c r="B1125" s="330">
        <v>31</v>
      </c>
      <c r="C1125" s="298">
        <v>46112</v>
      </c>
      <c r="D1125" s="298" t="s">
        <v>210</v>
      </c>
      <c r="E1125" s="331">
        <v>375</v>
      </c>
      <c r="F1125" s="331"/>
      <c r="G1125" s="333">
        <f t="shared" si="30"/>
        <v>8196.8299999999872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286</v>
      </c>
      <c r="B1126" s="330">
        <v>32</v>
      </c>
      <c r="C1126" s="298">
        <v>46112</v>
      </c>
      <c r="D1126" s="298" t="s">
        <v>211</v>
      </c>
      <c r="E1126" s="331">
        <v>100</v>
      </c>
      <c r="F1126" s="331"/>
      <c r="G1126" s="333">
        <f t="shared" si="30"/>
        <v>8571.8299999999872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286</v>
      </c>
      <c r="B1127" s="330">
        <v>33</v>
      </c>
      <c r="C1127" s="298">
        <v>46112</v>
      </c>
      <c r="D1127" s="298" t="s">
        <v>212</v>
      </c>
      <c r="E1127" s="331">
        <v>85</v>
      </c>
      <c r="F1127" s="331"/>
      <c r="G1127" s="333">
        <f t="shared" si="30"/>
        <v>8671.8299999999872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286</v>
      </c>
      <c r="B1128" s="330">
        <v>34</v>
      </c>
      <c r="C1128" s="298">
        <v>46112</v>
      </c>
      <c r="D1128" s="298" t="s">
        <v>213</v>
      </c>
      <c r="E1128" s="331">
        <v>230</v>
      </c>
      <c r="F1128" s="331"/>
      <c r="G1128" s="333">
        <f t="shared" si="30"/>
        <v>8756.8299999999872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286</v>
      </c>
      <c r="B1129" s="330">
        <v>35</v>
      </c>
      <c r="C1129" s="298">
        <v>46112</v>
      </c>
      <c r="D1129" s="298" t="s">
        <v>214</v>
      </c>
      <c r="E1129" s="331">
        <v>45</v>
      </c>
      <c r="F1129" s="331"/>
      <c r="G1129" s="333">
        <f t="shared" si="30"/>
        <v>8986.8299999999872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46112</v>
      </c>
      <c r="D1130" s="298" t="s">
        <v>378</v>
      </c>
      <c r="E1130" s="331">
        <v>40</v>
      </c>
      <c r="F1130" s="331"/>
      <c r="G1130" s="333">
        <f t="shared" si="30"/>
        <v>9031.8299999999872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42</v>
      </c>
      <c r="C1131" s="298">
        <v>46112</v>
      </c>
      <c r="D1131" s="298" t="s">
        <v>200</v>
      </c>
      <c r="E1131" s="331">
        <v>59</v>
      </c>
      <c r="F1131" s="331"/>
      <c r="G1131" s="333">
        <f t="shared" si="30"/>
        <v>9071.8299999999872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43</v>
      </c>
      <c r="C1132" s="298">
        <v>46112</v>
      </c>
      <c r="D1132" s="298" t="s">
        <v>201</v>
      </c>
      <c r="E1132" s="331">
        <v>42.84</v>
      </c>
      <c r="F1132" s="331"/>
      <c r="G1132" s="333">
        <f t="shared" si="30"/>
        <v>9130.8299999999872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46112</v>
      </c>
      <c r="D1133" s="298" t="s">
        <v>300</v>
      </c>
      <c r="E1133" s="331">
        <v>57.21</v>
      </c>
      <c r="F1133" s="331"/>
      <c r="G1133" s="333">
        <f t="shared" si="30"/>
        <v>9173.6699999999873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46112</v>
      </c>
      <c r="D1134" s="298" t="s">
        <v>296</v>
      </c>
      <c r="E1134" s="331">
        <v>11.18</v>
      </c>
      <c r="F1134" s="331"/>
      <c r="G1134" s="333">
        <f t="shared" si="30"/>
        <v>9230.8799999999865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10</v>
      </c>
      <c r="C1135" s="298">
        <v>46112</v>
      </c>
      <c r="D1135" s="298" t="s">
        <v>176</v>
      </c>
      <c r="E1135" s="331">
        <v>17.899999999999999</v>
      </c>
      <c r="F1135" s="331"/>
      <c r="G1135" s="333">
        <f t="shared" si="30"/>
        <v>9242.0599999999868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46111</v>
      </c>
      <c r="D1136" s="298" t="s">
        <v>334</v>
      </c>
      <c r="E1136" s="331">
        <v>23.83</v>
      </c>
      <c r="F1136" s="331"/>
      <c r="G1136" s="333">
        <f t="shared" si="30"/>
        <v>9259.9599999999864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291</v>
      </c>
      <c r="B1137" s="330">
        <v>38</v>
      </c>
      <c r="C1137" s="298">
        <v>46111</v>
      </c>
      <c r="D1137" s="299" t="s">
        <v>293</v>
      </c>
      <c r="E1137" s="331"/>
      <c r="F1137" s="331">
        <v>4278.1400000000003</v>
      </c>
      <c r="G1137" s="333">
        <f t="shared" si="30"/>
        <v>9283.7899999999863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46111</v>
      </c>
      <c r="D1138" s="299" t="s">
        <v>351</v>
      </c>
      <c r="E1138" s="331">
        <v>30</v>
      </c>
      <c r="F1138" s="331"/>
      <c r="G1138" s="333">
        <f t="shared" si="30"/>
        <v>5005.649999999986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6</v>
      </c>
      <c r="C1139" s="298">
        <v>46111</v>
      </c>
      <c r="D1139" s="299" t="s">
        <v>300</v>
      </c>
      <c r="E1139" s="331">
        <v>15.96</v>
      </c>
      <c r="F1139" s="331"/>
      <c r="G1139" s="333">
        <f t="shared" si="30"/>
        <v>5035.649999999986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3</v>
      </c>
      <c r="C1140" s="298">
        <v>46111</v>
      </c>
      <c r="D1140" s="299" t="s">
        <v>379</v>
      </c>
      <c r="E1140" s="331">
        <v>18.96</v>
      </c>
      <c r="F1140" s="331"/>
      <c r="G1140" s="333">
        <f t="shared" si="30"/>
        <v>5051.609999999986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1</v>
      </c>
      <c r="C1141" s="298">
        <v>46110</v>
      </c>
      <c r="D1141" s="299" t="s">
        <v>311</v>
      </c>
      <c r="E1141" s="331">
        <v>144.22</v>
      </c>
      <c r="F1141" s="331"/>
      <c r="G1141" s="333">
        <f t="shared" si="30"/>
        <v>5070.5699999999861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7</v>
      </c>
      <c r="C1142" s="298">
        <v>46110</v>
      </c>
      <c r="D1142" s="299" t="s">
        <v>380</v>
      </c>
      <c r="E1142" s="331">
        <v>181.04</v>
      </c>
      <c r="F1142" s="331"/>
      <c r="G1142" s="333">
        <f t="shared" si="30"/>
        <v>5214.7899999999863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6</v>
      </c>
      <c r="C1143" s="298">
        <v>46110</v>
      </c>
      <c r="D1143" s="299" t="s">
        <v>381</v>
      </c>
      <c r="E1143" s="331">
        <v>196.9</v>
      </c>
      <c r="F1143" s="331"/>
      <c r="G1143" s="333">
        <f t="shared" si="30"/>
        <v>5395.8299999999863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46110</v>
      </c>
      <c r="D1144" s="299" t="s">
        <v>382</v>
      </c>
      <c r="E1144" s="331">
        <v>7.5</v>
      </c>
      <c r="F1144" s="331"/>
      <c r="G1144" s="333">
        <f t="shared" si="30"/>
        <v>5592.7299999999859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46109</v>
      </c>
      <c r="D1145" s="299" t="s">
        <v>319</v>
      </c>
      <c r="E1145" s="331">
        <v>11.7</v>
      </c>
      <c r="F1145" s="331"/>
      <c r="G1145" s="333">
        <f t="shared" si="30"/>
        <v>5600.2299999999859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46109</v>
      </c>
      <c r="D1146" s="299" t="s">
        <v>308</v>
      </c>
      <c r="E1146" s="331">
        <v>210.76</v>
      </c>
      <c r="F1146" s="331"/>
      <c r="G1146" s="333">
        <f t="shared" si="30"/>
        <v>5611.9299999999857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46109</v>
      </c>
      <c r="D1147" s="299" t="s">
        <v>310</v>
      </c>
      <c r="E1147" s="331">
        <v>46.9</v>
      </c>
      <c r="F1147" s="331"/>
      <c r="G1147" s="333">
        <f t="shared" si="30"/>
        <v>5822.689999999986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1</v>
      </c>
      <c r="C1148" s="298">
        <v>46109</v>
      </c>
      <c r="D1148" s="299" t="s">
        <v>329</v>
      </c>
      <c r="E1148" s="331">
        <v>179.1</v>
      </c>
      <c r="F1148" s="331"/>
      <c r="G1148" s="333">
        <f t="shared" si="30"/>
        <v>5869.5899999999856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8</v>
      </c>
      <c r="C1149" s="298">
        <v>46109</v>
      </c>
      <c r="D1149" s="299" t="s">
        <v>308</v>
      </c>
      <c r="E1149" s="331">
        <v>31.97</v>
      </c>
      <c r="F1149" s="331"/>
      <c r="G1149" s="333">
        <f t="shared" si="30"/>
        <v>6048.689999999986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8</v>
      </c>
      <c r="C1150" s="298">
        <v>46109</v>
      </c>
      <c r="D1150" s="299" t="s">
        <v>308</v>
      </c>
      <c r="E1150" s="331">
        <v>12.19</v>
      </c>
      <c r="F1150" s="331"/>
      <c r="G1150" s="333">
        <f t="shared" si="30"/>
        <v>6080.6599999999862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291</v>
      </c>
      <c r="B1151" s="330">
        <v>41</v>
      </c>
      <c r="C1151" s="298">
        <v>46108</v>
      </c>
      <c r="D1151" s="299" t="s">
        <v>383</v>
      </c>
      <c r="E1151" s="331"/>
      <c r="F1151" s="331">
        <v>400</v>
      </c>
      <c r="G1151" s="333">
        <f t="shared" si="30"/>
        <v>6092.8499999999858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46108</v>
      </c>
      <c r="D1152" s="299" t="s">
        <v>301</v>
      </c>
      <c r="E1152" s="331">
        <v>19.5</v>
      </c>
      <c r="F1152" s="331"/>
      <c r="G1152" s="333">
        <f t="shared" si="30"/>
        <v>5692.8499999999858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46108</v>
      </c>
      <c r="D1153" s="299" t="s">
        <v>296</v>
      </c>
      <c r="E1153" s="331">
        <v>11.48</v>
      </c>
      <c r="F1153" s="331"/>
      <c r="G1153" s="333">
        <f t="shared" si="30"/>
        <v>5712.3499999999858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46108</v>
      </c>
      <c r="D1154" s="299" t="s">
        <v>334</v>
      </c>
      <c r="E1154" s="331">
        <v>11.46</v>
      </c>
      <c r="F1154" s="331"/>
      <c r="G1154" s="333">
        <f t="shared" si="30"/>
        <v>5723.8299999999854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46108</v>
      </c>
      <c r="D1155" s="299" t="s">
        <v>334</v>
      </c>
      <c r="E1155" s="331">
        <v>38.21</v>
      </c>
      <c r="F1155" s="331"/>
      <c r="G1155" s="333">
        <f t="shared" si="30"/>
        <v>5735.2899999999854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46108</v>
      </c>
      <c r="D1156" s="299" t="s">
        <v>384</v>
      </c>
      <c r="E1156" s="331">
        <v>69.95</v>
      </c>
      <c r="F1156" s="331"/>
      <c r="G1156" s="333">
        <f t="shared" si="30"/>
        <v>5773.4999999999854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3</v>
      </c>
      <c r="C1157" s="298">
        <v>46108</v>
      </c>
      <c r="D1157" s="299" t="s">
        <v>348</v>
      </c>
      <c r="E1157" s="331">
        <v>10.78</v>
      </c>
      <c r="F1157" s="331"/>
      <c r="G1157" s="333">
        <f t="shared" si="30"/>
        <v>5843.4499999999853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46108</v>
      </c>
      <c r="D1158" s="299" t="s">
        <v>300</v>
      </c>
      <c r="E1158" s="331">
        <v>15.84</v>
      </c>
      <c r="F1158" s="331"/>
      <c r="G1158" s="333">
        <f t="shared" si="30"/>
        <v>5854.229999999985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46108</v>
      </c>
      <c r="D1159" s="299" t="s">
        <v>385</v>
      </c>
      <c r="E1159" s="331">
        <v>22.48</v>
      </c>
      <c r="F1159" s="331"/>
      <c r="G1159" s="333">
        <f t="shared" si="30"/>
        <v>5870.0699999999852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46107</v>
      </c>
      <c r="D1160" s="299" t="s">
        <v>358</v>
      </c>
      <c r="E1160" s="331">
        <v>11.17</v>
      </c>
      <c r="F1160" s="331"/>
      <c r="G1160" s="333">
        <f t="shared" si="30"/>
        <v>5892.5499999999847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46107</v>
      </c>
      <c r="D1161" s="299" t="s">
        <v>386</v>
      </c>
      <c r="E1161" s="331">
        <v>14.38</v>
      </c>
      <c r="F1161" s="331"/>
      <c r="G1161" s="333">
        <f t="shared" si="30"/>
        <v>5903.7199999999848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8</v>
      </c>
      <c r="C1162" s="298">
        <v>46107</v>
      </c>
      <c r="D1162" s="299" t="s">
        <v>387</v>
      </c>
      <c r="E1162" s="331">
        <v>45</v>
      </c>
      <c r="F1162" s="331"/>
      <c r="G1162" s="333">
        <f t="shared" si="30"/>
        <v>5918.0999999999849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46107</v>
      </c>
      <c r="D1163" s="299" t="s">
        <v>324</v>
      </c>
      <c r="E1163" s="331">
        <v>9.0299999999999994</v>
      </c>
      <c r="F1163" s="331"/>
      <c r="G1163" s="333">
        <f t="shared" si="30"/>
        <v>5963.0999999999849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46107</v>
      </c>
      <c r="D1164" s="299" t="s">
        <v>301</v>
      </c>
      <c r="E1164" s="331">
        <v>30</v>
      </c>
      <c r="F1164" s="331"/>
      <c r="G1164" s="333">
        <f t="shared" si="30"/>
        <v>5972.1299999999846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46106</v>
      </c>
      <c r="D1165" s="299" t="s">
        <v>388</v>
      </c>
      <c r="E1165" s="331">
        <v>12</v>
      </c>
      <c r="F1165" s="331"/>
      <c r="G1165" s="333">
        <f t="shared" si="30"/>
        <v>6002.1299999999846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46106</v>
      </c>
      <c r="D1166" s="299" t="s">
        <v>389</v>
      </c>
      <c r="E1166" s="331">
        <v>20</v>
      </c>
      <c r="F1166" s="331"/>
      <c r="G1166" s="333">
        <f t="shared" si="30"/>
        <v>6014.1299999999846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46106</v>
      </c>
      <c r="D1167" s="299" t="s">
        <v>296</v>
      </c>
      <c r="E1167" s="331">
        <v>21.05</v>
      </c>
      <c r="F1167" s="331"/>
      <c r="G1167" s="333">
        <f t="shared" si="30"/>
        <v>6034.1299999999846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46106</v>
      </c>
      <c r="D1168" s="299" t="s">
        <v>296</v>
      </c>
      <c r="E1168" s="331">
        <v>38.58</v>
      </c>
      <c r="F1168" s="331"/>
      <c r="G1168" s="333">
        <f t="shared" si="30"/>
        <v>6055.1799999999848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12</v>
      </c>
      <c r="C1169" s="298">
        <v>46106</v>
      </c>
      <c r="D1169" s="299" t="s">
        <v>314</v>
      </c>
      <c r="E1169" s="331">
        <v>204.47</v>
      </c>
      <c r="F1169" s="331"/>
      <c r="G1169" s="333">
        <f t="shared" si="30"/>
        <v>6093.7599999999848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24</v>
      </c>
      <c r="C1170" s="298">
        <v>46105</v>
      </c>
      <c r="D1170" s="299" t="s">
        <v>860</v>
      </c>
      <c r="E1170" s="331">
        <v>86.58</v>
      </c>
      <c r="F1170" s="331"/>
      <c r="G1170" s="333">
        <f t="shared" si="30"/>
        <v>6298.229999999985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6</v>
      </c>
      <c r="C1171" s="298">
        <v>46105</v>
      </c>
      <c r="D1171" s="299" t="s">
        <v>389</v>
      </c>
      <c r="E1171" s="331">
        <v>20</v>
      </c>
      <c r="F1171" s="331"/>
      <c r="G1171" s="333">
        <f t="shared" si="30"/>
        <v>6384.8099999999849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46105</v>
      </c>
      <c r="D1172" s="299" t="s">
        <v>390</v>
      </c>
      <c r="E1172" s="331">
        <v>15.29</v>
      </c>
      <c r="F1172" s="331"/>
      <c r="G1172" s="333">
        <f t="shared" si="30"/>
        <v>6404.8099999999849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46105</v>
      </c>
      <c r="D1173" s="299" t="s">
        <v>308</v>
      </c>
      <c r="E1173" s="331">
        <v>47.99</v>
      </c>
      <c r="F1173" s="331"/>
      <c r="G1173" s="333">
        <f t="shared" si="30"/>
        <v>6420.0999999999849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23</v>
      </c>
      <c r="C1174" s="298">
        <v>46104</v>
      </c>
      <c r="D1174" s="299" t="s">
        <v>67</v>
      </c>
      <c r="E1174" s="331">
        <v>650.88</v>
      </c>
      <c r="F1174" s="331"/>
      <c r="G1174" s="333">
        <f t="shared" si="30"/>
        <v>6468.0899999999847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46104</v>
      </c>
      <c r="D1175" s="299" t="s">
        <v>391</v>
      </c>
      <c r="E1175" s="331">
        <v>46</v>
      </c>
      <c r="F1175" s="331"/>
      <c r="G1175" s="333">
        <f t="shared" si="30"/>
        <v>7118.9699999999848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46103</v>
      </c>
      <c r="D1176" s="299" t="s">
        <v>392</v>
      </c>
      <c r="E1176" s="331">
        <v>24.81</v>
      </c>
      <c r="F1176" s="331"/>
      <c r="G1176" s="333">
        <f t="shared" si="30"/>
        <v>7164.9699999999848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46103</v>
      </c>
      <c r="D1177" s="299" t="s">
        <v>296</v>
      </c>
      <c r="E1177" s="331">
        <v>28.77</v>
      </c>
      <c r="F1177" s="331"/>
      <c r="G1177" s="333">
        <f t="shared" si="30"/>
        <v>7189.7799999999852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46103</v>
      </c>
      <c r="D1178" s="299" t="s">
        <v>296</v>
      </c>
      <c r="E1178" s="331">
        <v>11.9</v>
      </c>
      <c r="F1178" s="331"/>
      <c r="G1178" s="333">
        <f t="shared" si="30"/>
        <v>7218.5499999999856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1</v>
      </c>
      <c r="C1179" s="298">
        <v>46103</v>
      </c>
      <c r="D1179" s="299" t="s">
        <v>300</v>
      </c>
      <c r="E1179" s="331">
        <v>42.59</v>
      </c>
      <c r="F1179" s="331"/>
      <c r="G1179" s="333">
        <f t="shared" si="30"/>
        <v>7230.4499999999853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46103</v>
      </c>
      <c r="D1180" s="299" t="s">
        <v>300</v>
      </c>
      <c r="E1180" s="331">
        <v>17.579999999999998</v>
      </c>
      <c r="F1180" s="331"/>
      <c r="G1180" s="333">
        <f t="shared" si="30"/>
        <v>7273.0399999999854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1</v>
      </c>
      <c r="C1181" s="298">
        <v>46103</v>
      </c>
      <c r="D1181" s="299" t="s">
        <v>300</v>
      </c>
      <c r="E1181" s="331">
        <v>11.99</v>
      </c>
      <c r="F1181" s="331"/>
      <c r="G1181" s="333">
        <f t="shared" si="30"/>
        <v>7290.6199999999853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46103</v>
      </c>
      <c r="D1182" s="299" t="s">
        <v>311</v>
      </c>
      <c r="E1182" s="331">
        <v>81.31</v>
      </c>
      <c r="F1182" s="331"/>
      <c r="G1182" s="333">
        <f t="shared" si="30"/>
        <v>7302.6099999999851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46103</v>
      </c>
      <c r="D1183" s="299" t="s">
        <v>393</v>
      </c>
      <c r="E1183" s="331">
        <v>38.44</v>
      </c>
      <c r="F1183" s="331"/>
      <c r="G1183" s="333">
        <f t="shared" si="30"/>
        <v>7383.9199999999855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46103</v>
      </c>
      <c r="D1184" s="299" t="s">
        <v>394</v>
      </c>
      <c r="E1184" s="331">
        <v>35.700000000000003</v>
      </c>
      <c r="F1184" s="331"/>
      <c r="G1184" s="333">
        <f t="shared" si="30"/>
        <v>7422.3599999999851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46102</v>
      </c>
      <c r="D1185" s="299" t="s">
        <v>300</v>
      </c>
      <c r="E1185" s="331">
        <v>10.64</v>
      </c>
      <c r="F1185" s="331"/>
      <c r="G1185" s="333">
        <f t="shared" si="30"/>
        <v>7458.0599999999849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46102</v>
      </c>
      <c r="D1186" s="299" t="s">
        <v>300</v>
      </c>
      <c r="E1186" s="331">
        <v>28.69</v>
      </c>
      <c r="F1186" s="331"/>
      <c r="G1186" s="333">
        <f t="shared" si="30"/>
        <v>7468.6999999999853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3</v>
      </c>
      <c r="C1187" s="298">
        <v>46102</v>
      </c>
      <c r="D1187" s="299" t="s">
        <v>348</v>
      </c>
      <c r="E1187" s="331">
        <v>11.59</v>
      </c>
      <c r="F1187" s="331"/>
      <c r="G1187" s="333">
        <f t="shared" si="30"/>
        <v>7497.3899999999849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41</v>
      </c>
      <c r="C1188" s="298">
        <v>46102</v>
      </c>
      <c r="D1188" s="299" t="s">
        <v>383</v>
      </c>
      <c r="E1188" s="331"/>
      <c r="F1188" s="331">
        <v>400</v>
      </c>
      <c r="G1188" s="333">
        <f t="shared" si="30"/>
        <v>7508.979999999985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5</v>
      </c>
      <c r="C1189" s="298">
        <v>46102</v>
      </c>
      <c r="D1189" s="299" t="s">
        <v>395</v>
      </c>
      <c r="E1189" s="331">
        <v>170</v>
      </c>
      <c r="F1189" s="331"/>
      <c r="G1189" s="333">
        <f t="shared" si="30"/>
        <v>7108.979999999985</v>
      </c>
      <c r="H1189" s="334" t="s">
        <v>298</v>
      </c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5</v>
      </c>
      <c r="C1190" s="298">
        <v>46102</v>
      </c>
      <c r="D1190" s="299" t="s">
        <v>354</v>
      </c>
      <c r="E1190" s="331">
        <v>70</v>
      </c>
      <c r="F1190" s="331"/>
      <c r="G1190" s="333">
        <f t="shared" si="30"/>
        <v>7278.979999999985</v>
      </c>
      <c r="H1190" s="334" t="s">
        <v>298</v>
      </c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5</v>
      </c>
      <c r="C1191" s="298">
        <v>46102</v>
      </c>
      <c r="D1191" s="299" t="s">
        <v>396</v>
      </c>
      <c r="E1191" s="331">
        <v>40</v>
      </c>
      <c r="F1191" s="331"/>
      <c r="G1191" s="333">
        <f t="shared" ref="G1191:G1445" si="31">G1192-E1191+F1191</f>
        <v>7348.979999999985</v>
      </c>
      <c r="H1191" s="334" t="s">
        <v>298</v>
      </c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3</v>
      </c>
      <c r="C1192" s="298">
        <v>46102</v>
      </c>
      <c r="D1192" s="299" t="s">
        <v>348</v>
      </c>
      <c r="E1192" s="331">
        <v>25</v>
      </c>
      <c r="F1192" s="331"/>
      <c r="G1192" s="333">
        <f t="shared" si="31"/>
        <v>7388.979999999985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1</v>
      </c>
      <c r="C1193" s="298">
        <v>46102</v>
      </c>
      <c r="D1193" s="299" t="s">
        <v>304</v>
      </c>
      <c r="E1193" s="331">
        <v>65.19</v>
      </c>
      <c r="F1193" s="331"/>
      <c r="G1193" s="333">
        <f t="shared" si="31"/>
        <v>7413.979999999985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46102</v>
      </c>
      <c r="D1194" s="299" t="s">
        <v>310</v>
      </c>
      <c r="E1194" s="331">
        <v>37.450000000000003</v>
      </c>
      <c r="F1194" s="331"/>
      <c r="G1194" s="333">
        <f t="shared" si="31"/>
        <v>7479.1699999999846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46101</v>
      </c>
      <c r="D1195" s="299" t="s">
        <v>356</v>
      </c>
      <c r="E1195" s="331">
        <v>65.099999999999994</v>
      </c>
      <c r="F1195" s="331"/>
      <c r="G1195" s="333">
        <f t="shared" si="31"/>
        <v>7516.6199999999844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46101</v>
      </c>
      <c r="D1196" s="299" t="s">
        <v>323</v>
      </c>
      <c r="E1196" s="331">
        <v>20.22</v>
      </c>
      <c r="F1196" s="331"/>
      <c r="G1196" s="333">
        <f t="shared" si="31"/>
        <v>7581.7199999999848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6</v>
      </c>
      <c r="C1197" s="298">
        <v>46101</v>
      </c>
      <c r="D1197" s="299" t="s">
        <v>433</v>
      </c>
      <c r="E1197" s="331">
        <v>-73</v>
      </c>
      <c r="F1197" s="331"/>
      <c r="G1197" s="333">
        <f t="shared" si="31"/>
        <v>7601.939999999985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46101</v>
      </c>
      <c r="D1198" s="299" t="s">
        <v>300</v>
      </c>
      <c r="E1198" s="331">
        <v>34.68</v>
      </c>
      <c r="F1198" s="331"/>
      <c r="G1198" s="333">
        <f t="shared" si="31"/>
        <v>7528.939999999985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6</v>
      </c>
      <c r="C1199" s="298">
        <v>46101</v>
      </c>
      <c r="D1199" s="299" t="s">
        <v>397</v>
      </c>
      <c r="E1199" s="331">
        <v>10.63</v>
      </c>
      <c r="F1199" s="331"/>
      <c r="G1199" s="333">
        <f t="shared" si="31"/>
        <v>7563.6199999999853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5</v>
      </c>
      <c r="C1200" s="298">
        <v>46101</v>
      </c>
      <c r="D1200" s="299" t="s">
        <v>398</v>
      </c>
      <c r="E1200" s="331">
        <v>106.49</v>
      </c>
      <c r="F1200" s="331"/>
      <c r="G1200" s="333">
        <f t="shared" si="31"/>
        <v>7574.2499999999854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46100</v>
      </c>
      <c r="D1201" s="299" t="s">
        <v>357</v>
      </c>
      <c r="E1201" s="331">
        <v>16.739999999999998</v>
      </c>
      <c r="F1201" s="331"/>
      <c r="G1201" s="333">
        <f t="shared" si="31"/>
        <v>7680.7399999999852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46100</v>
      </c>
      <c r="D1202" s="299" t="s">
        <v>399</v>
      </c>
      <c r="E1202" s="331">
        <v>108.54</v>
      </c>
      <c r="F1202" s="331"/>
      <c r="G1202" s="333">
        <f t="shared" si="31"/>
        <v>7697.479999999985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22</v>
      </c>
      <c r="C1203" s="298">
        <v>46100</v>
      </c>
      <c r="D1203" s="299" t="s">
        <v>835</v>
      </c>
      <c r="E1203" s="331">
        <v>12.77</v>
      </c>
      <c r="F1203" s="331"/>
      <c r="G1203" s="333">
        <f t="shared" si="31"/>
        <v>7806.019999999985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8</v>
      </c>
      <c r="C1204" s="298">
        <v>46100</v>
      </c>
      <c r="D1204" s="299" t="s">
        <v>334</v>
      </c>
      <c r="E1204" s="331">
        <v>28.33</v>
      </c>
      <c r="F1204" s="331"/>
      <c r="G1204" s="333">
        <f t="shared" si="31"/>
        <v>7818.7899999999854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46100</v>
      </c>
      <c r="D1205" s="299" t="s">
        <v>358</v>
      </c>
      <c r="E1205" s="331">
        <v>17.45</v>
      </c>
      <c r="F1205" s="331"/>
      <c r="G1205" s="333">
        <f t="shared" si="31"/>
        <v>7847.1199999999853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22</v>
      </c>
      <c r="C1206" s="298">
        <v>46100</v>
      </c>
      <c r="D1206" s="299" t="s">
        <v>328</v>
      </c>
      <c r="E1206" s="331">
        <v>7.46</v>
      </c>
      <c r="F1206" s="331"/>
      <c r="G1206" s="333">
        <f t="shared" si="31"/>
        <v>7864.5699999999852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335</v>
      </c>
      <c r="B1207" s="330" t="s">
        <v>335</v>
      </c>
      <c r="C1207" s="298">
        <v>46100</v>
      </c>
      <c r="D1207" s="299" t="s">
        <v>336</v>
      </c>
      <c r="E1207" s="331">
        <v>172.29</v>
      </c>
      <c r="F1207" s="331"/>
      <c r="G1207" s="333">
        <f t="shared" si="31"/>
        <v>7872.0299999999852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15</v>
      </c>
      <c r="C1208" s="298">
        <v>46100</v>
      </c>
      <c r="D1208" s="299" t="s">
        <v>185</v>
      </c>
      <c r="E1208" s="331">
        <v>175.09</v>
      </c>
      <c r="F1208" s="331"/>
      <c r="G1208" s="333">
        <f t="shared" si="31"/>
        <v>8044.3199999999852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291</v>
      </c>
      <c r="B1209" s="330">
        <v>39</v>
      </c>
      <c r="C1209" s="298">
        <v>46100</v>
      </c>
      <c r="D1209" s="299" t="s">
        <v>292</v>
      </c>
      <c r="E1209" s="331"/>
      <c r="F1209" s="331">
        <v>2763.78</v>
      </c>
      <c r="G1209" s="333">
        <f t="shared" si="31"/>
        <v>8219.4099999999853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46099</v>
      </c>
      <c r="D1210" s="299" t="s">
        <v>400</v>
      </c>
      <c r="E1210" s="331">
        <v>47.46</v>
      </c>
      <c r="F1210" s="331"/>
      <c r="G1210" s="333">
        <f t="shared" si="31"/>
        <v>5455.6299999999856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46099</v>
      </c>
      <c r="D1211" s="299" t="s">
        <v>400</v>
      </c>
      <c r="E1211" s="331">
        <v>15.01</v>
      </c>
      <c r="F1211" s="331"/>
      <c r="G1211" s="333">
        <f t="shared" si="31"/>
        <v>5503.0899999999856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291</v>
      </c>
      <c r="B1212" s="330">
        <v>40</v>
      </c>
      <c r="C1212" s="298">
        <v>46099</v>
      </c>
      <c r="D1212" s="299" t="s">
        <v>316</v>
      </c>
      <c r="E1212" s="331"/>
      <c r="F1212" s="331">
        <v>838.67</v>
      </c>
      <c r="G1212" s="333">
        <f t="shared" si="31"/>
        <v>5518.0999999999858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46099</v>
      </c>
      <c r="D1213" s="299" t="s">
        <v>296</v>
      </c>
      <c r="E1213" s="331">
        <v>14.67</v>
      </c>
      <c r="F1213" s="331"/>
      <c r="G1213" s="333">
        <f t="shared" si="31"/>
        <v>4679.4299999999857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46099</v>
      </c>
      <c r="D1214" s="299" t="s">
        <v>296</v>
      </c>
      <c r="E1214" s="331">
        <v>40.22</v>
      </c>
      <c r="F1214" s="331"/>
      <c r="G1214" s="333">
        <f t="shared" si="31"/>
        <v>4694.0999999999858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46099</v>
      </c>
      <c r="D1215" s="299" t="s">
        <v>295</v>
      </c>
      <c r="E1215" s="331">
        <v>3.49</v>
      </c>
      <c r="F1215" s="331"/>
      <c r="G1215" s="333">
        <f t="shared" si="31"/>
        <v>4734.3199999999861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22</v>
      </c>
      <c r="C1216" s="298">
        <v>46099</v>
      </c>
      <c r="D1216" s="299" t="s">
        <v>401</v>
      </c>
      <c r="E1216" s="331">
        <v>13.84</v>
      </c>
      <c r="F1216" s="331"/>
      <c r="G1216" s="333">
        <f t="shared" si="31"/>
        <v>4737.8099999999858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17</v>
      </c>
      <c r="C1217" s="298">
        <v>46098</v>
      </c>
      <c r="D1217" s="299" t="s">
        <v>188</v>
      </c>
      <c r="E1217" s="331">
        <v>42.65</v>
      </c>
      <c r="F1217" s="331"/>
      <c r="G1217" s="333">
        <f t="shared" si="31"/>
        <v>4751.649999999986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23</v>
      </c>
      <c r="C1218" s="298">
        <v>46098</v>
      </c>
      <c r="D1218" s="299" t="s">
        <v>402</v>
      </c>
      <c r="E1218" s="331">
        <v>529.46</v>
      </c>
      <c r="F1218" s="331"/>
      <c r="G1218" s="333">
        <f t="shared" si="31"/>
        <v>4794.2999999999856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43</v>
      </c>
      <c r="C1219" s="298">
        <v>46098</v>
      </c>
      <c r="D1219" s="299" t="s">
        <v>333</v>
      </c>
      <c r="E1219" s="331">
        <v>22.35</v>
      </c>
      <c r="F1219" s="331"/>
      <c r="G1219" s="333">
        <f t="shared" si="31"/>
        <v>5323.7599999999857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42</v>
      </c>
      <c r="C1220" s="298">
        <v>46098</v>
      </c>
      <c r="D1220" s="299" t="s">
        <v>333</v>
      </c>
      <c r="E1220" s="331">
        <v>37.25</v>
      </c>
      <c r="F1220" s="331"/>
      <c r="G1220" s="333">
        <f t="shared" si="31"/>
        <v>5346.109999999986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8</v>
      </c>
      <c r="C1221" s="298">
        <v>46098</v>
      </c>
      <c r="D1221" s="299" t="s">
        <v>319</v>
      </c>
      <c r="E1221" s="331">
        <v>3.99</v>
      </c>
      <c r="F1221" s="331"/>
      <c r="G1221" s="333">
        <f t="shared" si="31"/>
        <v>5383.359999999986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46098</v>
      </c>
      <c r="D1222" s="299" t="s">
        <v>319</v>
      </c>
      <c r="E1222" s="331">
        <v>24.47</v>
      </c>
      <c r="F1222" s="331"/>
      <c r="G1222" s="333">
        <f t="shared" si="31"/>
        <v>5387.3499999999858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21</v>
      </c>
      <c r="C1223" s="298">
        <v>46098</v>
      </c>
      <c r="D1223" s="299" t="s">
        <v>194</v>
      </c>
      <c r="E1223" s="331">
        <v>75.599999999999994</v>
      </c>
      <c r="F1223" s="331"/>
      <c r="G1223" s="333">
        <f t="shared" si="31"/>
        <v>5411.8199999999861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5</v>
      </c>
      <c r="C1224" s="298">
        <v>46097</v>
      </c>
      <c r="D1224" s="299" t="s">
        <v>340</v>
      </c>
      <c r="E1224" s="331">
        <v>21.3</v>
      </c>
      <c r="F1224" s="331"/>
      <c r="G1224" s="333">
        <f t="shared" si="31"/>
        <v>5487.4199999999864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11</v>
      </c>
      <c r="C1225" s="298">
        <v>46097</v>
      </c>
      <c r="D1225" s="299" t="s">
        <v>178</v>
      </c>
      <c r="E1225" s="331">
        <v>267.91000000000003</v>
      </c>
      <c r="F1225" s="331"/>
      <c r="G1225" s="333">
        <f t="shared" si="31"/>
        <v>5508.7199999999866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287</v>
      </c>
      <c r="B1226" s="330" t="s">
        <v>287</v>
      </c>
      <c r="C1226" s="298">
        <v>46097</v>
      </c>
      <c r="D1226" s="299" t="s">
        <v>403</v>
      </c>
      <c r="E1226" s="331"/>
      <c r="F1226" s="331">
        <v>80</v>
      </c>
      <c r="G1226" s="333">
        <f t="shared" si="31"/>
        <v>5776.6299999999865</v>
      </c>
      <c r="H1226" s="334" t="s">
        <v>298</v>
      </c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287</v>
      </c>
      <c r="B1227" s="330" t="s">
        <v>287</v>
      </c>
      <c r="C1227" s="298">
        <v>46097</v>
      </c>
      <c r="D1227" s="299" t="s">
        <v>302</v>
      </c>
      <c r="E1227" s="331">
        <v>80</v>
      </c>
      <c r="F1227" s="331"/>
      <c r="G1227" s="333">
        <f t="shared" si="31"/>
        <v>5696.6299999999865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4</v>
      </c>
      <c r="C1228" s="298">
        <v>46097</v>
      </c>
      <c r="D1228" s="299" t="s">
        <v>310</v>
      </c>
      <c r="E1228" s="331">
        <v>42.47</v>
      </c>
      <c r="F1228" s="331"/>
      <c r="G1228" s="333">
        <f t="shared" si="31"/>
        <v>5776.6299999999865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46097</v>
      </c>
      <c r="D1229" s="299" t="s">
        <v>296</v>
      </c>
      <c r="E1229" s="331">
        <v>11.18</v>
      </c>
      <c r="F1229" s="331"/>
      <c r="G1229" s="333">
        <f t="shared" si="31"/>
        <v>5819.0999999999867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46096</v>
      </c>
      <c r="D1230" s="299" t="s">
        <v>404</v>
      </c>
      <c r="E1230" s="331">
        <v>38.67</v>
      </c>
      <c r="F1230" s="331"/>
      <c r="G1230" s="333">
        <f t="shared" si="31"/>
        <v>5830.279999999987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3</v>
      </c>
      <c r="C1231" s="298">
        <v>46096</v>
      </c>
      <c r="D1231" s="299" t="s">
        <v>348</v>
      </c>
      <c r="E1231" s="331">
        <v>7.11</v>
      </c>
      <c r="F1231" s="331"/>
      <c r="G1231" s="333">
        <f t="shared" si="31"/>
        <v>5868.9499999999871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1</v>
      </c>
      <c r="C1232" s="298">
        <v>46096</v>
      </c>
      <c r="D1232" s="299" t="s">
        <v>304</v>
      </c>
      <c r="E1232" s="331">
        <v>126.64</v>
      </c>
      <c r="F1232" s="331"/>
      <c r="G1232" s="333">
        <f t="shared" si="31"/>
        <v>5876.0599999999868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46096</v>
      </c>
      <c r="D1233" s="299" t="s">
        <v>311</v>
      </c>
      <c r="E1233" s="331">
        <v>125.2</v>
      </c>
      <c r="F1233" s="331"/>
      <c r="G1233" s="333">
        <f t="shared" si="31"/>
        <v>6002.6999999999871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1</v>
      </c>
      <c r="C1234" s="298">
        <v>46096</v>
      </c>
      <c r="D1234" s="299" t="s">
        <v>306</v>
      </c>
      <c r="E1234" s="331">
        <v>37.159999999999997</v>
      </c>
      <c r="F1234" s="331"/>
      <c r="G1234" s="333">
        <f t="shared" si="31"/>
        <v>6127.8999999999869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16</v>
      </c>
      <c r="C1235" s="298">
        <v>46096</v>
      </c>
      <c r="D1235" s="299" t="s">
        <v>405</v>
      </c>
      <c r="E1235" s="331">
        <v>713.06</v>
      </c>
      <c r="F1235" s="331"/>
      <c r="G1235" s="333">
        <f t="shared" si="31"/>
        <v>6165.0599999999868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5</v>
      </c>
      <c r="C1236" s="298">
        <v>46095</v>
      </c>
      <c r="D1236" s="299" t="s">
        <v>406</v>
      </c>
      <c r="E1236" s="331">
        <v>24</v>
      </c>
      <c r="F1236" s="331"/>
      <c r="G1236" s="333">
        <f t="shared" si="31"/>
        <v>6878.1199999999862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3</v>
      </c>
      <c r="C1237" s="298">
        <v>46095</v>
      </c>
      <c r="D1237" s="299" t="s">
        <v>348</v>
      </c>
      <c r="E1237" s="331">
        <v>14.58</v>
      </c>
      <c r="F1237" s="331"/>
      <c r="G1237" s="333">
        <f t="shared" si="31"/>
        <v>6902.1199999999862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291</v>
      </c>
      <c r="B1238" s="330">
        <v>41</v>
      </c>
      <c r="C1238" s="298">
        <v>46094</v>
      </c>
      <c r="D1238" s="299" t="s">
        <v>407</v>
      </c>
      <c r="E1238" s="331"/>
      <c r="F1238" s="331">
        <v>300</v>
      </c>
      <c r="G1238" s="333">
        <f t="shared" si="31"/>
        <v>6916.6999999999862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46094</v>
      </c>
      <c r="D1239" s="299" t="s">
        <v>311</v>
      </c>
      <c r="E1239" s="331">
        <v>17.71</v>
      </c>
      <c r="F1239" s="331"/>
      <c r="G1239" s="333">
        <f t="shared" si="31"/>
        <v>6616.6999999999862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46094</v>
      </c>
      <c r="D1240" s="299" t="s">
        <v>296</v>
      </c>
      <c r="E1240" s="331">
        <v>31.56</v>
      </c>
      <c r="F1240" s="331"/>
      <c r="G1240" s="333">
        <f t="shared" si="31"/>
        <v>6634.4099999999862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46094</v>
      </c>
      <c r="D1241" s="299" t="s">
        <v>296</v>
      </c>
      <c r="E1241" s="331">
        <v>34.79</v>
      </c>
      <c r="F1241" s="331"/>
      <c r="G1241" s="333">
        <f t="shared" si="31"/>
        <v>6665.9699999999866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46094</v>
      </c>
      <c r="D1242" s="299" t="s">
        <v>408</v>
      </c>
      <c r="E1242" s="331">
        <v>23.9</v>
      </c>
      <c r="F1242" s="331"/>
      <c r="G1242" s="333">
        <f t="shared" si="31"/>
        <v>6700.7599999999866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46094</v>
      </c>
      <c r="D1243" s="299" t="s">
        <v>348</v>
      </c>
      <c r="E1243" s="331">
        <v>7.26</v>
      </c>
      <c r="F1243" s="331"/>
      <c r="G1243" s="333">
        <f t="shared" si="31"/>
        <v>6724.6599999999862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5</v>
      </c>
      <c r="C1244" s="298">
        <v>46094</v>
      </c>
      <c r="D1244" s="299" t="s">
        <v>354</v>
      </c>
      <c r="E1244" s="331">
        <v>85</v>
      </c>
      <c r="F1244" s="331"/>
      <c r="G1244" s="333">
        <f t="shared" si="31"/>
        <v>6731.9199999999864</v>
      </c>
      <c r="H1244" s="334" t="s">
        <v>298</v>
      </c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46093</v>
      </c>
      <c r="D1245" s="299" t="s">
        <v>409</v>
      </c>
      <c r="E1245" s="331">
        <v>51.22</v>
      </c>
      <c r="F1245" s="331"/>
      <c r="G1245" s="333">
        <f t="shared" si="31"/>
        <v>6816.9199999999864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46093</v>
      </c>
      <c r="D1246" s="299" t="s">
        <v>410</v>
      </c>
      <c r="E1246" s="331">
        <v>57.43</v>
      </c>
      <c r="F1246" s="331"/>
      <c r="G1246" s="333">
        <f t="shared" si="31"/>
        <v>6868.1399999999867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46093</v>
      </c>
      <c r="D1247" s="299" t="s">
        <v>358</v>
      </c>
      <c r="E1247" s="331">
        <v>17.45</v>
      </c>
      <c r="F1247" s="331"/>
      <c r="G1247" s="333">
        <f t="shared" si="31"/>
        <v>6925.569999999987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46093</v>
      </c>
      <c r="D1248" s="299" t="s">
        <v>319</v>
      </c>
      <c r="E1248" s="331">
        <v>7.92</v>
      </c>
      <c r="F1248" s="331"/>
      <c r="G1248" s="333">
        <f t="shared" si="31"/>
        <v>6943.0199999999868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291</v>
      </c>
      <c r="B1249" s="330">
        <v>38</v>
      </c>
      <c r="C1249" s="298">
        <v>46093</v>
      </c>
      <c r="D1249" s="299" t="s">
        <v>293</v>
      </c>
      <c r="E1249" s="331"/>
      <c r="F1249" s="331">
        <v>4726.92</v>
      </c>
      <c r="G1249" s="333">
        <f t="shared" si="31"/>
        <v>6950.9399999999869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46093</v>
      </c>
      <c r="D1250" s="299" t="s">
        <v>386</v>
      </c>
      <c r="E1250" s="331">
        <v>15</v>
      </c>
      <c r="F1250" s="331"/>
      <c r="G1250" s="333">
        <f t="shared" si="31"/>
        <v>2224.0199999999868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46093</v>
      </c>
      <c r="D1251" s="299" t="s">
        <v>411</v>
      </c>
      <c r="E1251" s="331">
        <v>12</v>
      </c>
      <c r="F1251" s="331"/>
      <c r="G1251" s="333">
        <f t="shared" si="31"/>
        <v>2239.0199999999868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19</v>
      </c>
      <c r="C1252" s="298">
        <v>46093</v>
      </c>
      <c r="D1252" s="299" t="s">
        <v>191</v>
      </c>
      <c r="E1252" s="331">
        <v>200</v>
      </c>
      <c r="F1252" s="331"/>
      <c r="G1252" s="333">
        <f t="shared" si="31"/>
        <v>2251.0199999999868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46092</v>
      </c>
      <c r="D1253" s="299" t="s">
        <v>412</v>
      </c>
      <c r="E1253" s="331">
        <v>-10.050000000000001</v>
      </c>
      <c r="F1253" s="331"/>
      <c r="G1253" s="333">
        <f t="shared" si="31"/>
        <v>2451.0199999999868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46092</v>
      </c>
      <c r="D1254" s="299" t="s">
        <v>413</v>
      </c>
      <c r="E1254" s="331">
        <v>25</v>
      </c>
      <c r="F1254" s="331"/>
      <c r="G1254" s="333">
        <f t="shared" si="31"/>
        <v>2440.9699999999866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46092</v>
      </c>
      <c r="D1255" s="299" t="s">
        <v>301</v>
      </c>
      <c r="E1255" s="331">
        <v>-9</v>
      </c>
      <c r="F1255" s="331"/>
      <c r="G1255" s="333">
        <f t="shared" si="31"/>
        <v>2465.9699999999866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291</v>
      </c>
      <c r="B1256" s="330">
        <v>41</v>
      </c>
      <c r="C1256" s="298">
        <v>46092</v>
      </c>
      <c r="D1256" s="299" t="s">
        <v>407</v>
      </c>
      <c r="E1256" s="331"/>
      <c r="F1256" s="331">
        <v>500</v>
      </c>
      <c r="G1256" s="333">
        <f t="shared" si="31"/>
        <v>2456.9699999999866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46092</v>
      </c>
      <c r="D1257" s="299" t="s">
        <v>296</v>
      </c>
      <c r="E1257" s="331">
        <v>16.170000000000002</v>
      </c>
      <c r="F1257" s="331"/>
      <c r="G1257" s="333">
        <f t="shared" si="31"/>
        <v>1956.9699999999864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22</v>
      </c>
      <c r="C1258" s="298">
        <v>46092</v>
      </c>
      <c r="D1258" s="299" t="s">
        <v>352</v>
      </c>
      <c r="E1258" s="331">
        <v>19.16</v>
      </c>
      <c r="F1258" s="331"/>
      <c r="G1258" s="333">
        <f t="shared" si="31"/>
        <v>1973.1399999999865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335</v>
      </c>
      <c r="B1259" s="330" t="s">
        <v>335</v>
      </c>
      <c r="C1259" s="298">
        <v>46091</v>
      </c>
      <c r="D1259" s="299" t="s">
        <v>447</v>
      </c>
      <c r="E1259" s="331">
        <v>47.28</v>
      </c>
      <c r="F1259" s="331"/>
      <c r="G1259" s="333">
        <f t="shared" si="31"/>
        <v>1992.2999999999865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13</v>
      </c>
      <c r="C1260" s="298">
        <v>46091</v>
      </c>
      <c r="D1260" s="299" t="s">
        <v>182</v>
      </c>
      <c r="E1260" s="331">
        <v>134.93</v>
      </c>
      <c r="F1260" s="331"/>
      <c r="G1260" s="333">
        <f t="shared" si="31"/>
        <v>2039.5799999999865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46091</v>
      </c>
      <c r="D1261" s="299" t="s">
        <v>295</v>
      </c>
      <c r="E1261" s="331">
        <v>7.44</v>
      </c>
      <c r="F1261" s="331"/>
      <c r="G1261" s="333">
        <f t="shared" si="31"/>
        <v>2174.5099999999866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46091</v>
      </c>
      <c r="D1262" s="299" t="s">
        <v>295</v>
      </c>
      <c r="E1262" s="331">
        <v>29.53</v>
      </c>
      <c r="F1262" s="331"/>
      <c r="G1262" s="333">
        <f t="shared" si="31"/>
        <v>2181.9499999999866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4</v>
      </c>
      <c r="C1263" s="298">
        <v>46091</v>
      </c>
      <c r="D1263" s="299" t="s">
        <v>310</v>
      </c>
      <c r="E1263" s="331">
        <v>34.119999999999997</v>
      </c>
      <c r="F1263" s="331"/>
      <c r="G1263" s="333">
        <f t="shared" si="31"/>
        <v>2211.4799999999868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46091</v>
      </c>
      <c r="D1264" s="299" t="s">
        <v>414</v>
      </c>
      <c r="E1264" s="331">
        <v>18.57</v>
      </c>
      <c r="F1264" s="331"/>
      <c r="G1264" s="333">
        <f t="shared" si="31"/>
        <v>2245.5999999999867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16</v>
      </c>
      <c r="C1265" s="298">
        <v>46091</v>
      </c>
      <c r="D1265" s="299" t="s">
        <v>415</v>
      </c>
      <c r="E1265" s="331">
        <v>107</v>
      </c>
      <c r="F1265" s="331"/>
      <c r="G1265" s="333">
        <f t="shared" si="31"/>
        <v>2264.1699999999869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18</v>
      </c>
      <c r="C1266" s="298">
        <v>46090</v>
      </c>
      <c r="D1266" s="299" t="s">
        <v>361</v>
      </c>
      <c r="E1266" s="331">
        <v>400</v>
      </c>
      <c r="F1266" s="331"/>
      <c r="G1266" s="333">
        <f t="shared" si="31"/>
        <v>2371.1699999999869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46090</v>
      </c>
      <c r="D1267" s="299" t="s">
        <v>296</v>
      </c>
      <c r="E1267" s="331">
        <v>24.69</v>
      </c>
      <c r="F1267" s="331"/>
      <c r="G1267" s="333">
        <f t="shared" si="31"/>
        <v>2771.1699999999869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3</v>
      </c>
      <c r="C1268" s="298">
        <v>46090</v>
      </c>
      <c r="D1268" s="299" t="s">
        <v>416</v>
      </c>
      <c r="E1268" s="331">
        <v>4.59</v>
      </c>
      <c r="F1268" s="331"/>
      <c r="G1268" s="333">
        <f t="shared" si="31"/>
        <v>2795.8599999999869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9</v>
      </c>
      <c r="C1269" s="298">
        <v>46090</v>
      </c>
      <c r="D1269" s="299" t="s">
        <v>58</v>
      </c>
      <c r="E1269" s="331">
        <v>1281.53</v>
      </c>
      <c r="F1269" s="331"/>
      <c r="G1269" s="333">
        <f t="shared" si="31"/>
        <v>2800.4499999999871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7</v>
      </c>
      <c r="C1270" s="298">
        <v>46090</v>
      </c>
      <c r="D1270" s="299" t="s">
        <v>338</v>
      </c>
      <c r="E1270" s="331">
        <v>40.61</v>
      </c>
      <c r="F1270" s="331"/>
      <c r="G1270" s="333">
        <f t="shared" si="31"/>
        <v>4081.9799999999873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287</v>
      </c>
      <c r="B1271" s="330" t="s">
        <v>287</v>
      </c>
      <c r="C1271" s="298">
        <v>46090</v>
      </c>
      <c r="D1271" s="299" t="s">
        <v>417</v>
      </c>
      <c r="E1271" s="331">
        <v>380</v>
      </c>
      <c r="F1271" s="331">
        <v>380</v>
      </c>
      <c r="G1271" s="333">
        <f t="shared" si="31"/>
        <v>4122.5899999999874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46090</v>
      </c>
      <c r="D1272" s="299" t="s">
        <v>418</v>
      </c>
      <c r="E1272" s="331">
        <v>15</v>
      </c>
      <c r="F1272" s="331"/>
      <c r="G1272" s="333">
        <f t="shared" si="31"/>
        <v>4122.5899999999874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46090</v>
      </c>
      <c r="D1273" s="299" t="s">
        <v>386</v>
      </c>
      <c r="E1273" s="331">
        <v>15</v>
      </c>
      <c r="F1273" s="331"/>
      <c r="G1273" s="333">
        <f t="shared" si="31"/>
        <v>4137.5899999999874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46090</v>
      </c>
      <c r="D1274" s="299" t="s">
        <v>300</v>
      </c>
      <c r="E1274" s="331">
        <v>70.66</v>
      </c>
      <c r="F1274" s="331"/>
      <c r="G1274" s="333">
        <f t="shared" si="31"/>
        <v>4152.5899999999874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1</v>
      </c>
      <c r="C1275" s="298">
        <v>46089</v>
      </c>
      <c r="D1275" s="299" t="s">
        <v>311</v>
      </c>
      <c r="E1275" s="331">
        <v>109.77</v>
      </c>
      <c r="F1275" s="331"/>
      <c r="G1275" s="333">
        <f t="shared" si="31"/>
        <v>4223.2499999999873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6</v>
      </c>
      <c r="C1276" s="298">
        <v>46089</v>
      </c>
      <c r="D1276" s="299" t="s">
        <v>306</v>
      </c>
      <c r="E1276" s="331">
        <v>9.3800000000000008</v>
      </c>
      <c r="F1276" s="331"/>
      <c r="G1276" s="333">
        <f t="shared" si="31"/>
        <v>4333.0199999999877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46089</v>
      </c>
      <c r="D1277" s="299" t="s">
        <v>419</v>
      </c>
      <c r="E1277" s="331">
        <v>3.85</v>
      </c>
      <c r="F1277" s="331"/>
      <c r="G1277" s="333">
        <f t="shared" si="31"/>
        <v>4342.3999999999878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46089</v>
      </c>
      <c r="D1278" s="299" t="s">
        <v>404</v>
      </c>
      <c r="E1278" s="331">
        <v>88.54</v>
      </c>
      <c r="F1278" s="331"/>
      <c r="G1278" s="333">
        <f t="shared" si="31"/>
        <v>4346.2499999999882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46089</v>
      </c>
      <c r="D1279" s="299" t="s">
        <v>358</v>
      </c>
      <c r="E1279" s="331">
        <v>8.3800000000000008</v>
      </c>
      <c r="F1279" s="331"/>
      <c r="G1279" s="333">
        <f t="shared" si="31"/>
        <v>4434.7899999999881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46089</v>
      </c>
      <c r="D1280" s="299" t="s">
        <v>301</v>
      </c>
      <c r="E1280" s="331">
        <v>39.549999999999997</v>
      </c>
      <c r="F1280" s="331"/>
      <c r="G1280" s="333">
        <f t="shared" si="31"/>
        <v>4443.1699999999882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46089</v>
      </c>
      <c r="D1281" s="299" t="s">
        <v>420</v>
      </c>
      <c r="E1281" s="331">
        <v>31.68</v>
      </c>
      <c r="F1281" s="331"/>
      <c r="G1281" s="333">
        <f t="shared" si="31"/>
        <v>4482.7199999999884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46088</v>
      </c>
      <c r="D1282" s="299" t="s">
        <v>308</v>
      </c>
      <c r="E1282" s="331">
        <v>24.65</v>
      </c>
      <c r="F1282" s="331"/>
      <c r="G1282" s="333">
        <f t="shared" si="31"/>
        <v>4514.3999999999887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46088</v>
      </c>
      <c r="D1283" s="299" t="s">
        <v>346</v>
      </c>
      <c r="E1283" s="331">
        <v>11.04</v>
      </c>
      <c r="F1283" s="331"/>
      <c r="G1283" s="333">
        <f t="shared" si="31"/>
        <v>4539.0499999999884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46088</v>
      </c>
      <c r="D1284" s="299" t="s">
        <v>319</v>
      </c>
      <c r="E1284" s="331">
        <v>11.5</v>
      </c>
      <c r="F1284" s="331"/>
      <c r="G1284" s="333">
        <f t="shared" si="31"/>
        <v>4550.0899999999883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8</v>
      </c>
      <c r="C1285" s="298">
        <v>46088</v>
      </c>
      <c r="D1285" s="299" t="s">
        <v>296</v>
      </c>
      <c r="E1285" s="331">
        <v>12.44</v>
      </c>
      <c r="F1285" s="331"/>
      <c r="G1285" s="333">
        <f t="shared" si="31"/>
        <v>4561.5899999999883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46088</v>
      </c>
      <c r="D1286" s="299" t="s">
        <v>296</v>
      </c>
      <c r="E1286" s="331">
        <v>23.62</v>
      </c>
      <c r="F1286" s="331"/>
      <c r="G1286" s="333">
        <f t="shared" si="31"/>
        <v>4574.0299999999879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46088</v>
      </c>
      <c r="D1287" s="299" t="s">
        <v>301</v>
      </c>
      <c r="E1287" s="331">
        <v>36.049999999999997</v>
      </c>
      <c r="F1287" s="331"/>
      <c r="G1287" s="333">
        <f t="shared" si="31"/>
        <v>4597.6499999999878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14</v>
      </c>
      <c r="C1288" s="298">
        <v>46087</v>
      </c>
      <c r="D1288" s="299" t="s">
        <v>366</v>
      </c>
      <c r="E1288" s="331">
        <v>66.67</v>
      </c>
      <c r="F1288" s="331"/>
      <c r="G1288" s="333">
        <f t="shared" si="31"/>
        <v>4633.699999999988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46087</v>
      </c>
      <c r="D1289" s="299" t="s">
        <v>296</v>
      </c>
      <c r="E1289" s="331">
        <v>17.850000000000001</v>
      </c>
      <c r="F1289" s="331"/>
      <c r="G1289" s="333">
        <f t="shared" si="31"/>
        <v>4700.3699999999881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46087</v>
      </c>
      <c r="D1290" s="299" t="s">
        <v>304</v>
      </c>
      <c r="E1290" s="331">
        <v>112.13</v>
      </c>
      <c r="F1290" s="331"/>
      <c r="G1290" s="333">
        <f t="shared" si="31"/>
        <v>4718.2199999999884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46087</v>
      </c>
      <c r="D1291" s="299" t="s">
        <v>324</v>
      </c>
      <c r="E1291" s="331">
        <v>7.31</v>
      </c>
      <c r="F1291" s="331"/>
      <c r="G1291" s="333">
        <f t="shared" si="31"/>
        <v>4830.3499999999885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291</v>
      </c>
      <c r="B1292" s="330">
        <v>39</v>
      </c>
      <c r="C1292" s="298">
        <v>46086</v>
      </c>
      <c r="D1292" s="299" t="s">
        <v>292</v>
      </c>
      <c r="E1292" s="331"/>
      <c r="F1292" s="331">
        <v>2763.78</v>
      </c>
      <c r="G1292" s="333">
        <f t="shared" si="31"/>
        <v>4837.6599999999889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4</v>
      </c>
      <c r="C1293" s="298">
        <v>46086</v>
      </c>
      <c r="D1293" s="299" t="s">
        <v>295</v>
      </c>
      <c r="E1293" s="331">
        <v>31.52</v>
      </c>
      <c r="F1293" s="331"/>
      <c r="G1293" s="333">
        <f t="shared" si="31"/>
        <v>2073.8799999999892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46086</v>
      </c>
      <c r="D1294" s="299" t="s">
        <v>358</v>
      </c>
      <c r="E1294" s="331">
        <v>14.86</v>
      </c>
      <c r="F1294" s="331"/>
      <c r="G1294" s="333">
        <f t="shared" si="31"/>
        <v>2105.3999999999892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46086</v>
      </c>
      <c r="D1295" s="299" t="s">
        <v>409</v>
      </c>
      <c r="E1295" s="331">
        <v>44.99</v>
      </c>
      <c r="F1295" s="331"/>
      <c r="G1295" s="333">
        <f t="shared" si="31"/>
        <v>2120.2599999999893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46085</v>
      </c>
      <c r="D1296" s="299" t="s">
        <v>421</v>
      </c>
      <c r="E1296" s="331">
        <v>15</v>
      </c>
      <c r="F1296" s="331"/>
      <c r="G1296" s="333">
        <f t="shared" si="31"/>
        <v>2165.2499999999891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46085</v>
      </c>
      <c r="D1297" s="299" t="s">
        <v>296</v>
      </c>
      <c r="E1297" s="331">
        <v>10.84</v>
      </c>
      <c r="F1297" s="331"/>
      <c r="G1297" s="333">
        <f t="shared" si="31"/>
        <v>2180.2499999999891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14</v>
      </c>
      <c r="C1298" s="298">
        <v>46085</v>
      </c>
      <c r="D1298" s="299" t="s">
        <v>367</v>
      </c>
      <c r="E1298" s="331">
        <v>68.739999999999995</v>
      </c>
      <c r="F1298" s="331"/>
      <c r="G1298" s="333">
        <f t="shared" si="31"/>
        <v>2191.0899999999892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46085</v>
      </c>
      <c r="D1299" s="299" t="s">
        <v>310</v>
      </c>
      <c r="E1299" s="331">
        <v>30.67</v>
      </c>
      <c r="F1299" s="331"/>
      <c r="G1299" s="333">
        <f t="shared" si="31"/>
        <v>2259.829999999989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17</v>
      </c>
      <c r="C1300" s="298">
        <v>46085</v>
      </c>
      <c r="D1300" s="299" t="s">
        <v>370</v>
      </c>
      <c r="E1300" s="331">
        <v>99</v>
      </c>
      <c r="F1300" s="331"/>
      <c r="G1300" s="333">
        <f t="shared" si="31"/>
        <v>2290.4999999999891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21</v>
      </c>
      <c r="C1301" s="298">
        <v>46084</v>
      </c>
      <c r="D1301" s="299" t="s">
        <v>194</v>
      </c>
      <c r="E1301" s="331">
        <v>40.72</v>
      </c>
      <c r="F1301" s="331"/>
      <c r="G1301" s="333">
        <f t="shared" si="31"/>
        <v>2389.4999999999891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284</v>
      </c>
      <c r="B1302" s="330">
        <v>36</v>
      </c>
      <c r="C1302" s="298">
        <v>46084</v>
      </c>
      <c r="D1302" s="299" t="s">
        <v>374</v>
      </c>
      <c r="E1302" s="331">
        <v>50</v>
      </c>
      <c r="F1302" s="331"/>
      <c r="G1302" s="333">
        <f t="shared" si="31"/>
        <v>2430.2199999999889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46084</v>
      </c>
      <c r="D1303" s="299" t="s">
        <v>296</v>
      </c>
      <c r="E1303" s="331">
        <v>14.67</v>
      </c>
      <c r="F1303" s="331"/>
      <c r="G1303" s="333">
        <f t="shared" si="31"/>
        <v>2480.2199999999889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4</v>
      </c>
      <c r="C1304" s="298">
        <v>46084</v>
      </c>
      <c r="D1304" s="299" t="s">
        <v>296</v>
      </c>
      <c r="E1304" s="331">
        <v>27.42</v>
      </c>
      <c r="F1304" s="331"/>
      <c r="G1304" s="333">
        <f t="shared" si="31"/>
        <v>2494.889999999989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46084</v>
      </c>
      <c r="D1305" s="299" t="s">
        <v>422</v>
      </c>
      <c r="E1305" s="331">
        <v>106.27</v>
      </c>
      <c r="F1305" s="331"/>
      <c r="G1305" s="333">
        <f t="shared" si="31"/>
        <v>2522.309999999989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6</v>
      </c>
      <c r="C1306" s="298">
        <v>46084</v>
      </c>
      <c r="D1306" s="299" t="s">
        <v>422</v>
      </c>
      <c r="E1306" s="331">
        <v>-107</v>
      </c>
      <c r="F1306" s="331"/>
      <c r="G1306" s="333">
        <f t="shared" si="31"/>
        <v>2628.579999999989</v>
      </c>
      <c r="H1306" s="334" t="s">
        <v>298</v>
      </c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46083</v>
      </c>
      <c r="D1307" s="299" t="s">
        <v>301</v>
      </c>
      <c r="E1307" s="331">
        <v>20</v>
      </c>
      <c r="F1307" s="331"/>
      <c r="G1307" s="333">
        <f t="shared" si="31"/>
        <v>2521.579999999989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287</v>
      </c>
      <c r="B1308" s="330" t="s">
        <v>287</v>
      </c>
      <c r="C1308" s="298">
        <v>46083</v>
      </c>
      <c r="D1308" s="299" t="s">
        <v>288</v>
      </c>
      <c r="E1308" s="331">
        <v>185.64</v>
      </c>
      <c r="F1308" s="331">
        <v>185.64</v>
      </c>
      <c r="G1308" s="333">
        <f t="shared" si="31"/>
        <v>2541.579999999989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46083</v>
      </c>
      <c r="D1309" s="299" t="s">
        <v>424</v>
      </c>
      <c r="E1309" s="331">
        <v>70.12</v>
      </c>
      <c r="F1309" s="331"/>
      <c r="G1309" s="333">
        <f t="shared" si="31"/>
        <v>2541.579999999989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17</v>
      </c>
      <c r="C1310" s="298">
        <v>46083</v>
      </c>
      <c r="D1310" s="299" t="s">
        <v>188</v>
      </c>
      <c r="E1310" s="331">
        <v>41.44</v>
      </c>
      <c r="F1310" s="331"/>
      <c r="G1310" s="333">
        <f t="shared" si="31"/>
        <v>2611.6999999999889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46083</v>
      </c>
      <c r="D1311" s="299" t="s">
        <v>296</v>
      </c>
      <c r="E1311" s="331">
        <v>8.7200000000000006</v>
      </c>
      <c r="F1311" s="331"/>
      <c r="G1311" s="333">
        <f t="shared" si="31"/>
        <v>2653.139999999989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294</v>
      </c>
      <c r="B1312" s="330">
        <v>22</v>
      </c>
      <c r="C1312" s="298">
        <v>46082</v>
      </c>
      <c r="D1312" s="299" t="s">
        <v>375</v>
      </c>
      <c r="E1312" s="331">
        <v>6.37</v>
      </c>
      <c r="F1312" s="331"/>
      <c r="G1312" s="333">
        <f t="shared" si="31"/>
        <v>2661.8599999999888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46082</v>
      </c>
      <c r="D1313" s="299" t="s">
        <v>296</v>
      </c>
      <c r="E1313" s="331">
        <v>9.8699999999999992</v>
      </c>
      <c r="F1313" s="331"/>
      <c r="G1313" s="333">
        <f t="shared" si="31"/>
        <v>2668.2299999999886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1</v>
      </c>
      <c r="C1314" s="298">
        <v>46082</v>
      </c>
      <c r="D1314" s="299" t="s">
        <v>311</v>
      </c>
      <c r="E1314" s="331">
        <v>119.55</v>
      </c>
      <c r="F1314" s="331"/>
      <c r="G1314" s="333">
        <f t="shared" si="31"/>
        <v>2678.0999999999885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3</v>
      </c>
      <c r="C1315" s="298">
        <v>46082</v>
      </c>
      <c r="D1315" s="299" t="s">
        <v>348</v>
      </c>
      <c r="E1315" s="331">
        <v>25</v>
      </c>
      <c r="F1315" s="331"/>
      <c r="G1315" s="333">
        <f t="shared" si="31"/>
        <v>2797.6499999999887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1</v>
      </c>
      <c r="C1316" s="298">
        <v>46082</v>
      </c>
      <c r="D1316" s="299" t="s">
        <v>304</v>
      </c>
      <c r="E1316" s="331">
        <v>119.17</v>
      </c>
      <c r="F1316" s="331"/>
      <c r="G1316" s="333">
        <f t="shared" si="31"/>
        <v>2822.6499999999887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284</v>
      </c>
      <c r="B1317" s="330">
        <v>37</v>
      </c>
      <c r="C1317" s="298">
        <v>46081</v>
      </c>
      <c r="D1317" s="299" t="s">
        <v>425</v>
      </c>
      <c r="E1317" s="331">
        <v>3764.91</v>
      </c>
      <c r="F1317" s="331"/>
      <c r="G1317" s="333">
        <f t="shared" si="31"/>
        <v>2941.8199999999888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286</v>
      </c>
      <c r="B1318" s="330">
        <v>25</v>
      </c>
      <c r="C1318" s="298">
        <v>46081</v>
      </c>
      <c r="D1318" s="298" t="s">
        <v>204</v>
      </c>
      <c r="E1318" s="331">
        <v>350</v>
      </c>
      <c r="F1318" s="331"/>
      <c r="G1318" s="333">
        <f t="shared" si="31"/>
        <v>6706.7299999999886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286</v>
      </c>
      <c r="B1319" s="330">
        <v>26</v>
      </c>
      <c r="C1319" s="298">
        <v>46081</v>
      </c>
      <c r="D1319" s="298" t="s">
        <v>205</v>
      </c>
      <c r="E1319" s="331">
        <v>320</v>
      </c>
      <c r="F1319" s="331"/>
      <c r="G1319" s="333">
        <f t="shared" si="31"/>
        <v>7056.7299999999886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286</v>
      </c>
      <c r="B1320" s="330">
        <v>27</v>
      </c>
      <c r="C1320" s="298">
        <v>46081</v>
      </c>
      <c r="D1320" s="298" t="s">
        <v>206</v>
      </c>
      <c r="E1320" s="331">
        <v>25</v>
      </c>
      <c r="F1320" s="331"/>
      <c r="G1320" s="333">
        <f t="shared" si="31"/>
        <v>7376.7299999999886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286</v>
      </c>
      <c r="B1321" s="330">
        <v>28</v>
      </c>
      <c r="C1321" s="298">
        <v>46081</v>
      </c>
      <c r="D1321" s="298" t="s">
        <v>207</v>
      </c>
      <c r="E1321" s="331">
        <v>25</v>
      </c>
      <c r="F1321" s="331"/>
      <c r="G1321" s="333">
        <f t="shared" si="31"/>
        <v>7401.7299999999886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286</v>
      </c>
      <c r="B1322" s="330">
        <v>29</v>
      </c>
      <c r="C1322" s="298">
        <v>46081</v>
      </c>
      <c r="D1322" s="298" t="s">
        <v>208</v>
      </c>
      <c r="E1322" s="331">
        <v>45</v>
      </c>
      <c r="F1322" s="331"/>
      <c r="G1322" s="333">
        <f t="shared" si="31"/>
        <v>7426.7299999999886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286</v>
      </c>
      <c r="B1323" s="330">
        <v>30</v>
      </c>
      <c r="C1323" s="298">
        <v>46081</v>
      </c>
      <c r="D1323" s="298" t="s">
        <v>209</v>
      </c>
      <c r="E1323" s="331">
        <v>400</v>
      </c>
      <c r="F1323" s="331"/>
      <c r="G1323" s="333">
        <f t="shared" si="31"/>
        <v>7471.7299999999886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286</v>
      </c>
      <c r="B1324" s="330">
        <v>31</v>
      </c>
      <c r="C1324" s="298">
        <v>46081</v>
      </c>
      <c r="D1324" s="298" t="s">
        <v>210</v>
      </c>
      <c r="E1324" s="331">
        <v>375</v>
      </c>
      <c r="F1324" s="331"/>
      <c r="G1324" s="333">
        <f t="shared" si="31"/>
        <v>7871.7299999999886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286</v>
      </c>
      <c r="B1325" s="330">
        <v>32</v>
      </c>
      <c r="C1325" s="298">
        <v>46081</v>
      </c>
      <c r="D1325" s="298" t="s">
        <v>211</v>
      </c>
      <c r="E1325" s="331">
        <v>100</v>
      </c>
      <c r="F1325" s="331"/>
      <c r="G1325" s="333">
        <f t="shared" si="31"/>
        <v>8246.7299999999886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286</v>
      </c>
      <c r="B1326" s="330">
        <v>33</v>
      </c>
      <c r="C1326" s="298">
        <v>46081</v>
      </c>
      <c r="D1326" s="298" t="s">
        <v>212</v>
      </c>
      <c r="E1326" s="331">
        <v>85</v>
      </c>
      <c r="F1326" s="331"/>
      <c r="G1326" s="333">
        <f t="shared" si="31"/>
        <v>8346.7299999999886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286</v>
      </c>
      <c r="B1327" s="330">
        <v>34</v>
      </c>
      <c r="C1327" s="298">
        <v>46081</v>
      </c>
      <c r="D1327" s="298" t="s">
        <v>213</v>
      </c>
      <c r="E1327" s="331">
        <v>230</v>
      </c>
      <c r="F1327" s="331"/>
      <c r="G1327" s="333">
        <f t="shared" si="31"/>
        <v>8431.7299999999886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286</v>
      </c>
      <c r="B1328" s="330">
        <v>35</v>
      </c>
      <c r="C1328" s="298">
        <v>46081</v>
      </c>
      <c r="D1328" s="298" t="s">
        <v>214</v>
      </c>
      <c r="E1328" s="331">
        <v>45</v>
      </c>
      <c r="F1328" s="331"/>
      <c r="G1328" s="333">
        <f t="shared" si="31"/>
        <v>8661.7299999999886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294</v>
      </c>
      <c r="B1329" s="330">
        <v>42</v>
      </c>
      <c r="C1329" s="298">
        <v>46081</v>
      </c>
      <c r="D1329" s="298" t="s">
        <v>200</v>
      </c>
      <c r="E1329" s="331">
        <v>51.19</v>
      </c>
      <c r="F1329" s="331"/>
      <c r="G1329" s="333">
        <f t="shared" si="31"/>
        <v>8706.7299999999886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294</v>
      </c>
      <c r="B1330" s="330">
        <v>43</v>
      </c>
      <c r="C1330" s="298">
        <v>46081</v>
      </c>
      <c r="D1330" s="298" t="s">
        <v>201</v>
      </c>
      <c r="E1330" s="331">
        <v>37.17</v>
      </c>
      <c r="F1330" s="331"/>
      <c r="G1330" s="333">
        <f t="shared" si="31"/>
        <v>8757.9199999999892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10</v>
      </c>
      <c r="C1331" s="298">
        <v>46081</v>
      </c>
      <c r="D1331" s="298" t="s">
        <v>176</v>
      </c>
      <c r="E1331" s="331">
        <v>17.899999999999999</v>
      </c>
      <c r="F1331" s="331"/>
      <c r="G1331" s="333">
        <f t="shared" si="31"/>
        <v>8795.0899999999892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46080</v>
      </c>
      <c r="D1332" s="298" t="s">
        <v>358</v>
      </c>
      <c r="E1332" s="331">
        <v>11.17</v>
      </c>
      <c r="F1332" s="331"/>
      <c r="G1332" s="333">
        <f t="shared" si="31"/>
        <v>8812.9899999999889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46080</v>
      </c>
      <c r="D1333" s="299" t="s">
        <v>426</v>
      </c>
      <c r="E1333" s="331">
        <v>25</v>
      </c>
      <c r="F1333" s="331"/>
      <c r="G1333" s="333">
        <f t="shared" si="31"/>
        <v>8824.1599999999889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46080</v>
      </c>
      <c r="D1334" s="299" t="s">
        <v>358</v>
      </c>
      <c r="E1334" s="331">
        <v>22.84</v>
      </c>
      <c r="F1334" s="331"/>
      <c r="G1334" s="333">
        <f t="shared" si="31"/>
        <v>8849.1599999999889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6</v>
      </c>
      <c r="C1335" s="298">
        <v>46080</v>
      </c>
      <c r="D1335" s="299" t="s">
        <v>427</v>
      </c>
      <c r="E1335" s="331">
        <v>-88</v>
      </c>
      <c r="F1335" s="331"/>
      <c r="G1335" s="333">
        <f t="shared" si="31"/>
        <v>8871.9999999999891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291</v>
      </c>
      <c r="B1336" s="330">
        <v>38</v>
      </c>
      <c r="C1336" s="298">
        <v>46080</v>
      </c>
      <c r="D1336" s="299" t="s">
        <v>293</v>
      </c>
      <c r="E1336" s="331"/>
      <c r="F1336" s="331">
        <v>4278.1499999999996</v>
      </c>
      <c r="G1336" s="333">
        <f t="shared" si="31"/>
        <v>8783.9999999999891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46080</v>
      </c>
      <c r="D1337" s="299" t="s">
        <v>428</v>
      </c>
      <c r="E1337" s="331">
        <v>25.93</v>
      </c>
      <c r="F1337" s="331"/>
      <c r="G1337" s="333">
        <f t="shared" si="31"/>
        <v>4505.8499999999904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4</v>
      </c>
      <c r="C1338" s="298">
        <v>46079</v>
      </c>
      <c r="D1338" s="299" t="s">
        <v>310</v>
      </c>
      <c r="E1338" s="331">
        <v>29.84</v>
      </c>
      <c r="F1338" s="331"/>
      <c r="G1338" s="333">
        <f t="shared" si="31"/>
        <v>4531.7799999999907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5</v>
      </c>
      <c r="C1339" s="298">
        <v>46079</v>
      </c>
      <c r="D1339" s="299" t="s">
        <v>429</v>
      </c>
      <c r="E1339" s="331">
        <v>103.25</v>
      </c>
      <c r="F1339" s="331"/>
      <c r="G1339" s="333">
        <f t="shared" si="31"/>
        <v>4561.6199999999908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8</v>
      </c>
      <c r="C1340" s="298">
        <v>46079</v>
      </c>
      <c r="D1340" s="299" t="s">
        <v>357</v>
      </c>
      <c r="E1340" s="331">
        <v>26.02</v>
      </c>
      <c r="F1340" s="331"/>
      <c r="G1340" s="333">
        <f t="shared" si="31"/>
        <v>4664.8699999999908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294</v>
      </c>
      <c r="B1341" s="330">
        <v>24</v>
      </c>
      <c r="C1341" s="298">
        <v>46079</v>
      </c>
      <c r="D1341" s="299" t="s">
        <v>860</v>
      </c>
      <c r="E1341" s="331">
        <v>84.83</v>
      </c>
      <c r="F1341" s="331"/>
      <c r="G1341" s="333">
        <f t="shared" si="31"/>
        <v>4690.8899999999912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46079</v>
      </c>
      <c r="D1342" s="299" t="s">
        <v>296</v>
      </c>
      <c r="E1342" s="331">
        <v>17.87</v>
      </c>
      <c r="F1342" s="331"/>
      <c r="G1342" s="333">
        <f t="shared" si="31"/>
        <v>4775.7199999999912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5</v>
      </c>
      <c r="C1343" s="298">
        <v>46079</v>
      </c>
      <c r="D1343" s="299" t="s">
        <v>430</v>
      </c>
      <c r="E1343" s="331">
        <v>123.64</v>
      </c>
      <c r="F1343" s="331"/>
      <c r="G1343" s="333">
        <f t="shared" si="31"/>
        <v>4793.5899999999911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8</v>
      </c>
      <c r="C1344" s="298">
        <v>46078</v>
      </c>
      <c r="D1344" s="299" t="s">
        <v>319</v>
      </c>
      <c r="E1344" s="331">
        <v>18.5</v>
      </c>
      <c r="F1344" s="331"/>
      <c r="G1344" s="333">
        <f t="shared" si="31"/>
        <v>4917.2299999999914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4</v>
      </c>
      <c r="C1345" s="298">
        <v>46078</v>
      </c>
      <c r="D1345" s="299" t="s">
        <v>296</v>
      </c>
      <c r="E1345" s="331">
        <v>50.96</v>
      </c>
      <c r="F1345" s="331"/>
      <c r="G1345" s="333">
        <f t="shared" si="31"/>
        <v>4935.7299999999914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46078</v>
      </c>
      <c r="D1346" s="299" t="s">
        <v>296</v>
      </c>
      <c r="E1346" s="331">
        <v>11.28</v>
      </c>
      <c r="F1346" s="331"/>
      <c r="G1346" s="333">
        <f t="shared" si="31"/>
        <v>4986.6899999999914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12</v>
      </c>
      <c r="C1347" s="298">
        <v>46078</v>
      </c>
      <c r="D1347" s="299" t="s">
        <v>314</v>
      </c>
      <c r="E1347" s="331">
        <v>204.47</v>
      </c>
      <c r="F1347" s="331"/>
      <c r="G1347" s="333">
        <f t="shared" si="31"/>
        <v>4997.9699999999912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46078</v>
      </c>
      <c r="D1348" s="299" t="s">
        <v>308</v>
      </c>
      <c r="E1348" s="331">
        <v>47.99</v>
      </c>
      <c r="F1348" s="331"/>
      <c r="G1348" s="333">
        <f t="shared" si="31"/>
        <v>5202.4399999999914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1</v>
      </c>
      <c r="C1349" s="298">
        <v>46078</v>
      </c>
      <c r="D1349" s="299" t="s">
        <v>304</v>
      </c>
      <c r="E1349" s="331">
        <v>19.09</v>
      </c>
      <c r="F1349" s="331"/>
      <c r="G1349" s="333">
        <f t="shared" si="31"/>
        <v>5250.4299999999912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23</v>
      </c>
      <c r="C1350" s="298">
        <v>46076</v>
      </c>
      <c r="D1350" s="299" t="s">
        <v>67</v>
      </c>
      <c r="E1350" s="331">
        <v>650.88</v>
      </c>
      <c r="F1350" s="331"/>
      <c r="G1350" s="333">
        <f t="shared" si="31"/>
        <v>5269.5199999999913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46076</v>
      </c>
      <c r="D1351" s="299" t="s">
        <v>351</v>
      </c>
      <c r="E1351" s="331">
        <v>35</v>
      </c>
      <c r="F1351" s="331"/>
      <c r="G1351" s="333">
        <f t="shared" si="31"/>
        <v>5920.3999999999915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46076</v>
      </c>
      <c r="D1352" s="299" t="s">
        <v>306</v>
      </c>
      <c r="E1352" s="331">
        <v>128.97999999999999</v>
      </c>
      <c r="F1352" s="331"/>
      <c r="G1352" s="333">
        <f t="shared" si="31"/>
        <v>5955.3999999999915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46076</v>
      </c>
      <c r="D1353" s="299" t="s">
        <v>320</v>
      </c>
      <c r="E1353" s="331">
        <v>52.55</v>
      </c>
      <c r="F1353" s="331"/>
      <c r="G1353" s="333">
        <f t="shared" si="31"/>
        <v>6084.379999999991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3</v>
      </c>
      <c r="C1354" s="298">
        <v>46075</v>
      </c>
      <c r="D1354" s="299" t="s">
        <v>348</v>
      </c>
      <c r="E1354" s="331">
        <v>13.76</v>
      </c>
      <c r="F1354" s="331"/>
      <c r="G1354" s="333">
        <f t="shared" si="31"/>
        <v>6136.9299999999912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1</v>
      </c>
      <c r="C1355" s="298">
        <v>46075</v>
      </c>
      <c r="D1355" s="299" t="s">
        <v>311</v>
      </c>
      <c r="E1355" s="331">
        <v>187.64</v>
      </c>
      <c r="F1355" s="331"/>
      <c r="G1355" s="333">
        <f t="shared" si="31"/>
        <v>6150.6899999999914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46074</v>
      </c>
      <c r="D1356" s="299" t="s">
        <v>393</v>
      </c>
      <c r="E1356" s="331">
        <v>75.78</v>
      </c>
      <c r="F1356" s="331"/>
      <c r="G1356" s="333">
        <f t="shared" si="31"/>
        <v>6338.3299999999917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46074</v>
      </c>
      <c r="D1357" s="299" t="s">
        <v>392</v>
      </c>
      <c r="E1357" s="331">
        <v>27.41</v>
      </c>
      <c r="F1357" s="331"/>
      <c r="G1357" s="333">
        <f t="shared" si="31"/>
        <v>6414.1099999999915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4</v>
      </c>
      <c r="C1358" s="298">
        <v>46074</v>
      </c>
      <c r="D1358" s="299" t="s">
        <v>431</v>
      </c>
      <c r="E1358" s="331">
        <v>32.049999999999997</v>
      </c>
      <c r="F1358" s="331"/>
      <c r="G1358" s="333">
        <f t="shared" si="31"/>
        <v>6441.5199999999913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46074</v>
      </c>
      <c r="D1359" s="299" t="s">
        <v>358</v>
      </c>
      <c r="E1359" s="331">
        <v>9.4700000000000006</v>
      </c>
      <c r="F1359" s="331"/>
      <c r="G1359" s="333">
        <f t="shared" si="31"/>
        <v>6473.5699999999915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46073</v>
      </c>
      <c r="D1360" s="299" t="s">
        <v>296</v>
      </c>
      <c r="E1360" s="331">
        <v>14.47</v>
      </c>
      <c r="F1360" s="331"/>
      <c r="G1360" s="333">
        <f t="shared" si="31"/>
        <v>6483.0399999999918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3</v>
      </c>
      <c r="C1361" s="298">
        <v>46073</v>
      </c>
      <c r="D1361" s="299" t="s">
        <v>355</v>
      </c>
      <c r="E1361" s="331">
        <v>11.97</v>
      </c>
      <c r="F1361" s="331"/>
      <c r="G1361" s="333">
        <f t="shared" si="31"/>
        <v>6497.509999999992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4</v>
      </c>
      <c r="C1362" s="298">
        <v>46073</v>
      </c>
      <c r="D1362" s="299" t="s">
        <v>355</v>
      </c>
      <c r="E1362" s="331">
        <v>59.88</v>
      </c>
      <c r="F1362" s="331"/>
      <c r="G1362" s="333">
        <f t="shared" si="31"/>
        <v>6509.4799999999923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46073</v>
      </c>
      <c r="D1363" s="299" t="s">
        <v>418</v>
      </c>
      <c r="E1363" s="331">
        <v>19.57</v>
      </c>
      <c r="F1363" s="331"/>
      <c r="G1363" s="333">
        <f t="shared" si="31"/>
        <v>6569.3599999999924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294</v>
      </c>
      <c r="B1364" s="330">
        <v>22</v>
      </c>
      <c r="C1364" s="298">
        <v>46073</v>
      </c>
      <c r="D1364" s="299" t="s">
        <v>323</v>
      </c>
      <c r="E1364" s="331">
        <v>20.22</v>
      </c>
      <c r="F1364" s="331"/>
      <c r="G1364" s="333">
        <f t="shared" si="31"/>
        <v>6588.9299999999921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46073</v>
      </c>
      <c r="D1365" s="299" t="s">
        <v>358</v>
      </c>
      <c r="E1365" s="331">
        <v>5.3</v>
      </c>
      <c r="F1365" s="331"/>
      <c r="G1365" s="333">
        <f t="shared" si="31"/>
        <v>6609.1499999999924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3</v>
      </c>
      <c r="C1366" s="298">
        <v>46073</v>
      </c>
      <c r="D1366" s="299" t="s">
        <v>324</v>
      </c>
      <c r="E1366" s="331">
        <v>8.1300000000000008</v>
      </c>
      <c r="F1366" s="331"/>
      <c r="G1366" s="333">
        <f t="shared" si="31"/>
        <v>6614.4499999999925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4</v>
      </c>
      <c r="C1367" s="298">
        <v>46073</v>
      </c>
      <c r="D1367" s="299" t="s">
        <v>310</v>
      </c>
      <c r="E1367" s="331">
        <v>32.43</v>
      </c>
      <c r="F1367" s="331"/>
      <c r="G1367" s="333">
        <f t="shared" si="31"/>
        <v>6622.5799999999927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8</v>
      </c>
      <c r="C1368" s="298">
        <v>46073</v>
      </c>
      <c r="D1368" s="299" t="s">
        <v>432</v>
      </c>
      <c r="E1368" s="331">
        <v>98.65</v>
      </c>
      <c r="F1368" s="331"/>
      <c r="G1368" s="333">
        <f t="shared" si="31"/>
        <v>6655.0099999999929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6</v>
      </c>
      <c r="C1369" s="298">
        <v>46072</v>
      </c>
      <c r="D1369" s="299" t="s">
        <v>300</v>
      </c>
      <c r="E1369" s="331">
        <v>30.87</v>
      </c>
      <c r="F1369" s="331"/>
      <c r="G1369" s="333">
        <f t="shared" si="31"/>
        <v>6753.6599999999926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6</v>
      </c>
      <c r="C1370" s="298">
        <v>46072</v>
      </c>
      <c r="D1370" s="299" t="s">
        <v>300</v>
      </c>
      <c r="E1370" s="331">
        <v>15.96</v>
      </c>
      <c r="F1370" s="331"/>
      <c r="G1370" s="333">
        <f t="shared" si="31"/>
        <v>6784.5299999999925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46072</v>
      </c>
      <c r="D1371" s="299" t="s">
        <v>296</v>
      </c>
      <c r="E1371" s="331">
        <v>17.36</v>
      </c>
      <c r="F1371" s="331"/>
      <c r="G1371" s="333">
        <f t="shared" si="31"/>
        <v>6800.4899999999925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294</v>
      </c>
      <c r="B1372" s="330">
        <v>22</v>
      </c>
      <c r="C1372" s="298">
        <v>46072</v>
      </c>
      <c r="D1372" s="299" t="s">
        <v>328</v>
      </c>
      <c r="E1372" s="331">
        <v>7.46</v>
      </c>
      <c r="F1372" s="331"/>
      <c r="G1372" s="333">
        <f t="shared" si="31"/>
        <v>6817.8499999999922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291</v>
      </c>
      <c r="B1373" s="330">
        <v>39</v>
      </c>
      <c r="C1373" s="298">
        <v>46072</v>
      </c>
      <c r="D1373" s="299" t="s">
        <v>292</v>
      </c>
      <c r="E1373" s="331"/>
      <c r="F1373" s="331">
        <v>2763.77</v>
      </c>
      <c r="G1373" s="333">
        <f t="shared" si="31"/>
        <v>6825.3099999999922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335</v>
      </c>
      <c r="B1374" s="330" t="s">
        <v>335</v>
      </c>
      <c r="C1374" s="298">
        <v>46071</v>
      </c>
      <c r="D1374" s="299" t="s">
        <v>336</v>
      </c>
      <c r="E1374" s="331">
        <v>182.55</v>
      </c>
      <c r="F1374" s="331"/>
      <c r="G1374" s="333">
        <f t="shared" si="31"/>
        <v>4061.5399999999927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15</v>
      </c>
      <c r="C1375" s="298">
        <v>46071</v>
      </c>
      <c r="D1375" s="299" t="s">
        <v>185</v>
      </c>
      <c r="E1375" s="331">
        <v>188.16</v>
      </c>
      <c r="F1375" s="331"/>
      <c r="G1375" s="333">
        <f t="shared" si="31"/>
        <v>4244.0899999999929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291</v>
      </c>
      <c r="B1376" s="330">
        <v>40</v>
      </c>
      <c r="C1376" s="298">
        <v>46071</v>
      </c>
      <c r="D1376" s="299" t="s">
        <v>316</v>
      </c>
      <c r="E1376" s="331"/>
      <c r="F1376" s="331">
        <v>1281.58</v>
      </c>
      <c r="G1376" s="333">
        <f t="shared" si="31"/>
        <v>4432.2499999999927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6</v>
      </c>
      <c r="C1377" s="298">
        <v>46071</v>
      </c>
      <c r="D1377" s="299" t="s">
        <v>433</v>
      </c>
      <c r="E1377" s="331">
        <v>-146</v>
      </c>
      <c r="F1377" s="331"/>
      <c r="G1377" s="333">
        <f t="shared" si="31"/>
        <v>3150.6699999999933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46071</v>
      </c>
      <c r="D1378" s="299" t="s">
        <v>434</v>
      </c>
      <c r="E1378" s="331">
        <v>-13</v>
      </c>
      <c r="F1378" s="331"/>
      <c r="G1378" s="333">
        <f t="shared" si="31"/>
        <v>3004.6699999999933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335</v>
      </c>
      <c r="B1379" s="330" t="s">
        <v>335</v>
      </c>
      <c r="C1379" s="298">
        <v>46071</v>
      </c>
      <c r="D1379" s="299" t="s">
        <v>460</v>
      </c>
      <c r="E1379" s="331"/>
      <c r="F1379" s="331">
        <v>191</v>
      </c>
      <c r="G1379" s="333">
        <f t="shared" si="31"/>
        <v>2991.6699999999933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6</v>
      </c>
      <c r="C1380" s="298">
        <v>46071</v>
      </c>
      <c r="D1380" s="299" t="s">
        <v>300</v>
      </c>
      <c r="E1380" s="331">
        <v>43.63</v>
      </c>
      <c r="F1380" s="331"/>
      <c r="G1380" s="333">
        <f t="shared" si="31"/>
        <v>2800.6699999999933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6</v>
      </c>
      <c r="C1381" s="298">
        <v>46071</v>
      </c>
      <c r="D1381" s="299" t="s">
        <v>300</v>
      </c>
      <c r="E1381" s="331">
        <v>10.64</v>
      </c>
      <c r="F1381" s="331"/>
      <c r="G1381" s="333">
        <f t="shared" si="31"/>
        <v>2844.2999999999934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8</v>
      </c>
      <c r="C1382" s="298">
        <v>46071</v>
      </c>
      <c r="D1382" s="299" t="s">
        <v>296</v>
      </c>
      <c r="E1382" s="331">
        <v>14.87</v>
      </c>
      <c r="F1382" s="331"/>
      <c r="G1382" s="333">
        <f t="shared" si="31"/>
        <v>2854.9399999999932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46071</v>
      </c>
      <c r="D1383" s="299" t="s">
        <v>295</v>
      </c>
      <c r="E1383" s="331">
        <v>12.99</v>
      </c>
      <c r="F1383" s="331"/>
      <c r="G1383" s="333">
        <f t="shared" si="31"/>
        <v>2869.8099999999931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4</v>
      </c>
      <c r="C1384" s="298">
        <v>46071</v>
      </c>
      <c r="D1384" s="299" t="s">
        <v>295</v>
      </c>
      <c r="E1384" s="331">
        <v>29.47</v>
      </c>
      <c r="F1384" s="331"/>
      <c r="G1384" s="333">
        <f t="shared" si="31"/>
        <v>2882.7999999999929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22</v>
      </c>
      <c r="C1385" s="298">
        <v>46071</v>
      </c>
      <c r="D1385" s="299" t="s">
        <v>401</v>
      </c>
      <c r="E1385" s="331">
        <v>13.84</v>
      </c>
      <c r="F1385" s="331"/>
      <c r="G1385" s="333">
        <f t="shared" si="31"/>
        <v>2912.2699999999927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46071</v>
      </c>
      <c r="D1386" s="299" t="s">
        <v>435</v>
      </c>
      <c r="E1386" s="331">
        <v>64.569999999999993</v>
      </c>
      <c r="F1386" s="331"/>
      <c r="G1386" s="333">
        <f t="shared" si="31"/>
        <v>2926.1099999999929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21</v>
      </c>
      <c r="C1387" s="298">
        <v>46070</v>
      </c>
      <c r="D1387" s="299" t="s">
        <v>194</v>
      </c>
      <c r="E1387" s="331">
        <v>81</v>
      </c>
      <c r="F1387" s="331"/>
      <c r="G1387" s="333">
        <f t="shared" si="31"/>
        <v>2990.679999999993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46070</v>
      </c>
      <c r="D1388" s="299" t="s">
        <v>384</v>
      </c>
      <c r="E1388" s="331">
        <v>81.41</v>
      </c>
      <c r="F1388" s="331"/>
      <c r="G1388" s="333">
        <f t="shared" si="31"/>
        <v>3071.679999999993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46070</v>
      </c>
      <c r="D1389" s="299" t="s">
        <v>300</v>
      </c>
      <c r="E1389" s="331">
        <v>113.74</v>
      </c>
      <c r="F1389" s="331"/>
      <c r="G1389" s="333">
        <f t="shared" si="31"/>
        <v>3153.0899999999929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43</v>
      </c>
      <c r="C1390" s="298">
        <v>46070</v>
      </c>
      <c r="D1390" s="299" t="s">
        <v>333</v>
      </c>
      <c r="E1390" s="331">
        <v>29.8</v>
      </c>
      <c r="F1390" s="331"/>
      <c r="G1390" s="333">
        <f t="shared" si="31"/>
        <v>3266.8299999999927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294</v>
      </c>
      <c r="B1391" s="330">
        <v>42</v>
      </c>
      <c r="C1391" s="298">
        <v>46070</v>
      </c>
      <c r="D1391" s="299" t="s">
        <v>333</v>
      </c>
      <c r="E1391" s="331">
        <v>37.25</v>
      </c>
      <c r="F1391" s="331"/>
      <c r="G1391" s="333">
        <f t="shared" si="31"/>
        <v>3296.6299999999928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46070</v>
      </c>
      <c r="D1392" s="299" t="s">
        <v>424</v>
      </c>
      <c r="E1392" s="331">
        <v>7.97</v>
      </c>
      <c r="F1392" s="331"/>
      <c r="G1392" s="333">
        <f t="shared" si="31"/>
        <v>3333.8799999999928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17</v>
      </c>
      <c r="C1393" s="298">
        <v>46070</v>
      </c>
      <c r="D1393" s="299" t="s">
        <v>188</v>
      </c>
      <c r="E1393" s="331">
        <v>42.65</v>
      </c>
      <c r="F1393" s="331"/>
      <c r="G1393" s="333">
        <f t="shared" si="31"/>
        <v>3341.8499999999926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46070</v>
      </c>
      <c r="D1394" s="299" t="s">
        <v>436</v>
      </c>
      <c r="E1394" s="331">
        <v>40</v>
      </c>
      <c r="F1394" s="331"/>
      <c r="G1394" s="333">
        <f t="shared" si="31"/>
        <v>3384.4999999999927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11</v>
      </c>
      <c r="C1395" s="298">
        <v>46070</v>
      </c>
      <c r="D1395" s="299" t="s">
        <v>178</v>
      </c>
      <c r="E1395" s="331">
        <v>480.91</v>
      </c>
      <c r="F1395" s="331"/>
      <c r="G1395" s="333">
        <f t="shared" si="31"/>
        <v>3424.4999999999927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294</v>
      </c>
      <c r="B1396" s="330">
        <v>23</v>
      </c>
      <c r="C1396" s="298">
        <v>46070</v>
      </c>
      <c r="D1396" s="299" t="s">
        <v>63</v>
      </c>
      <c r="E1396" s="331">
        <v>529.46</v>
      </c>
      <c r="F1396" s="331"/>
      <c r="G1396" s="333">
        <f t="shared" si="31"/>
        <v>3905.4099999999926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46069</v>
      </c>
      <c r="D1397" s="299" t="s">
        <v>324</v>
      </c>
      <c r="E1397" s="331">
        <v>16.079999999999998</v>
      </c>
      <c r="F1397" s="331"/>
      <c r="G1397" s="333">
        <f t="shared" si="31"/>
        <v>4434.8699999999926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6</v>
      </c>
      <c r="C1398" s="298">
        <v>46069</v>
      </c>
      <c r="D1398" s="299" t="s">
        <v>300</v>
      </c>
      <c r="E1398" s="331">
        <v>21.17</v>
      </c>
      <c r="F1398" s="331"/>
      <c r="G1398" s="333">
        <f t="shared" si="31"/>
        <v>4450.9499999999925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6</v>
      </c>
      <c r="C1399" s="298">
        <v>46069</v>
      </c>
      <c r="D1399" s="299" t="s">
        <v>300</v>
      </c>
      <c r="E1399" s="331">
        <v>17.03</v>
      </c>
      <c r="F1399" s="331"/>
      <c r="G1399" s="333">
        <f t="shared" si="31"/>
        <v>4472.1199999999926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46069</v>
      </c>
      <c r="D1400" s="299" t="s">
        <v>296</v>
      </c>
      <c r="E1400" s="331">
        <v>18.309999999999999</v>
      </c>
      <c r="F1400" s="331"/>
      <c r="G1400" s="333">
        <f t="shared" si="31"/>
        <v>4489.1499999999924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46069</v>
      </c>
      <c r="D1401" s="299" t="s">
        <v>301</v>
      </c>
      <c r="E1401" s="331">
        <v>19.3</v>
      </c>
      <c r="F1401" s="331"/>
      <c r="G1401" s="333">
        <f t="shared" si="31"/>
        <v>4507.4599999999928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6</v>
      </c>
      <c r="C1402" s="298">
        <v>46069</v>
      </c>
      <c r="D1402" s="299" t="s">
        <v>397</v>
      </c>
      <c r="E1402" s="331">
        <v>24.67</v>
      </c>
      <c r="F1402" s="331"/>
      <c r="G1402" s="333">
        <f t="shared" si="31"/>
        <v>4526.7599999999929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287</v>
      </c>
      <c r="B1403" s="330" t="s">
        <v>287</v>
      </c>
      <c r="C1403" s="298">
        <v>46069</v>
      </c>
      <c r="D1403" s="299" t="s">
        <v>397</v>
      </c>
      <c r="E1403" s="331">
        <v>152.41999999999999</v>
      </c>
      <c r="F1403" s="331">
        <v>152.41999999999999</v>
      </c>
      <c r="G1403" s="333">
        <f t="shared" si="31"/>
        <v>4551.429999999993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46068</v>
      </c>
      <c r="D1404" s="299" t="s">
        <v>437</v>
      </c>
      <c r="E1404" s="331">
        <v>233.83</v>
      </c>
      <c r="F1404" s="331"/>
      <c r="G1404" s="333">
        <f t="shared" si="31"/>
        <v>4551.429999999993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46068</v>
      </c>
      <c r="D1405" s="299" t="s">
        <v>326</v>
      </c>
      <c r="E1405" s="331">
        <v>50.87</v>
      </c>
      <c r="F1405" s="331"/>
      <c r="G1405" s="333">
        <f t="shared" si="31"/>
        <v>4785.2599999999929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46068</v>
      </c>
      <c r="D1406" s="299" t="s">
        <v>438</v>
      </c>
      <c r="E1406" s="331">
        <v>16</v>
      </c>
      <c r="F1406" s="331"/>
      <c r="G1406" s="333">
        <f t="shared" si="31"/>
        <v>4836.1299999999928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46068</v>
      </c>
      <c r="D1407" s="299" t="s">
        <v>353</v>
      </c>
      <c r="E1407" s="331">
        <v>30</v>
      </c>
      <c r="F1407" s="331"/>
      <c r="G1407" s="333">
        <f t="shared" si="31"/>
        <v>4852.1299999999928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6</v>
      </c>
      <c r="C1408" s="298">
        <v>46068</v>
      </c>
      <c r="D1408" s="299" t="s">
        <v>306</v>
      </c>
      <c r="E1408" s="331">
        <v>76</v>
      </c>
      <c r="F1408" s="331"/>
      <c r="G1408" s="333">
        <f t="shared" si="31"/>
        <v>4882.1299999999928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3</v>
      </c>
      <c r="C1409" s="298">
        <v>46068</v>
      </c>
      <c r="D1409" s="299" t="s">
        <v>348</v>
      </c>
      <c r="E1409" s="331">
        <v>3.59</v>
      </c>
      <c r="F1409" s="331"/>
      <c r="G1409" s="333">
        <f t="shared" si="31"/>
        <v>4958.1299999999928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46068</v>
      </c>
      <c r="D1410" s="299" t="s">
        <v>439</v>
      </c>
      <c r="E1410" s="331">
        <v>70</v>
      </c>
      <c r="F1410" s="331"/>
      <c r="G1410" s="333">
        <f t="shared" si="31"/>
        <v>4961.719999999993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8</v>
      </c>
      <c r="C1411" s="298">
        <v>46068</v>
      </c>
      <c r="D1411" s="299" t="s">
        <v>440</v>
      </c>
      <c r="E1411" s="331">
        <v>175</v>
      </c>
      <c r="F1411" s="331"/>
      <c r="G1411" s="333">
        <f t="shared" si="31"/>
        <v>5031.719999999993</v>
      </c>
      <c r="H1411" s="334" t="s">
        <v>298</v>
      </c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8</v>
      </c>
      <c r="C1412" s="298">
        <v>46067</v>
      </c>
      <c r="D1412" s="299" t="s">
        <v>319</v>
      </c>
      <c r="E1412" s="331">
        <v>13.09</v>
      </c>
      <c r="F1412" s="331"/>
      <c r="G1412" s="333">
        <f t="shared" si="31"/>
        <v>5206.719999999993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3</v>
      </c>
      <c r="C1413" s="298">
        <v>46067</v>
      </c>
      <c r="D1413" s="299" t="s">
        <v>296</v>
      </c>
      <c r="E1413" s="331">
        <v>7.56</v>
      </c>
      <c r="F1413" s="331"/>
      <c r="G1413" s="333">
        <f t="shared" si="31"/>
        <v>5219.8099999999931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46067</v>
      </c>
      <c r="D1414" s="299" t="s">
        <v>296</v>
      </c>
      <c r="E1414" s="331">
        <v>32.409999999999997</v>
      </c>
      <c r="F1414" s="331"/>
      <c r="G1414" s="333">
        <f t="shared" si="31"/>
        <v>5227.3699999999935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5</v>
      </c>
      <c r="C1415" s="298">
        <v>46067</v>
      </c>
      <c r="D1415" s="299" t="s">
        <v>441</v>
      </c>
      <c r="E1415" s="331">
        <v>400</v>
      </c>
      <c r="F1415" s="331"/>
      <c r="G1415" s="333">
        <f t="shared" si="31"/>
        <v>5259.7799999999934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8</v>
      </c>
      <c r="C1416" s="298">
        <v>46066</v>
      </c>
      <c r="D1416" s="299" t="s">
        <v>319</v>
      </c>
      <c r="E1416" s="331">
        <v>41.51</v>
      </c>
      <c r="F1416" s="331"/>
      <c r="G1416" s="333">
        <f t="shared" si="31"/>
        <v>5659.7799999999934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4</v>
      </c>
      <c r="C1417" s="298">
        <v>46066</v>
      </c>
      <c r="D1417" s="299" t="s">
        <v>296</v>
      </c>
      <c r="E1417" s="331">
        <v>21.55</v>
      </c>
      <c r="F1417" s="331"/>
      <c r="G1417" s="333">
        <f t="shared" si="31"/>
        <v>5701.2899999999936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46066</v>
      </c>
      <c r="D1418" s="299" t="s">
        <v>358</v>
      </c>
      <c r="E1418" s="331">
        <v>12.45</v>
      </c>
      <c r="F1418" s="331"/>
      <c r="G1418" s="333">
        <f t="shared" si="31"/>
        <v>5722.8399999999938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287</v>
      </c>
      <c r="B1419" s="330" t="s">
        <v>287</v>
      </c>
      <c r="C1419" s="298">
        <v>46066</v>
      </c>
      <c r="D1419" s="299" t="s">
        <v>397</v>
      </c>
      <c r="E1419" s="331">
        <v>91.38</v>
      </c>
      <c r="F1419" s="331">
        <v>91.38</v>
      </c>
      <c r="G1419" s="333">
        <f t="shared" si="31"/>
        <v>5735.2899999999936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1</v>
      </c>
      <c r="C1420" s="298">
        <v>46066</v>
      </c>
      <c r="D1420" s="299" t="s">
        <v>311</v>
      </c>
      <c r="E1420" s="331">
        <v>16.48</v>
      </c>
      <c r="F1420" s="331"/>
      <c r="G1420" s="333">
        <f t="shared" si="31"/>
        <v>5735.2899999999936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1</v>
      </c>
      <c r="C1421" s="298">
        <v>46066</v>
      </c>
      <c r="D1421" s="299" t="s">
        <v>428</v>
      </c>
      <c r="E1421" s="331">
        <v>12.76</v>
      </c>
      <c r="F1421" s="331"/>
      <c r="G1421" s="333">
        <f t="shared" si="31"/>
        <v>5751.7699999999932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4</v>
      </c>
      <c r="C1422" s="298">
        <v>46066</v>
      </c>
      <c r="D1422" s="299" t="s">
        <v>329</v>
      </c>
      <c r="E1422" s="331">
        <v>37.9</v>
      </c>
      <c r="F1422" s="331"/>
      <c r="G1422" s="333">
        <f t="shared" si="31"/>
        <v>5764.5299999999934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291</v>
      </c>
      <c r="B1423" s="330">
        <v>40</v>
      </c>
      <c r="C1423" s="298">
        <v>46066</v>
      </c>
      <c r="D1423" s="299" t="s">
        <v>316</v>
      </c>
      <c r="E1423" s="331"/>
      <c r="F1423" s="331">
        <v>427.18</v>
      </c>
      <c r="G1423" s="333">
        <f t="shared" si="31"/>
        <v>5802.429999999993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291</v>
      </c>
      <c r="B1424" s="330">
        <v>38</v>
      </c>
      <c r="C1424" s="298">
        <v>46066</v>
      </c>
      <c r="D1424" s="299" t="s">
        <v>293</v>
      </c>
      <c r="E1424" s="331"/>
      <c r="F1424" s="331">
        <v>4278.16</v>
      </c>
      <c r="G1424" s="333">
        <f t="shared" si="31"/>
        <v>5375.2499999999927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8</v>
      </c>
      <c r="C1425" s="298">
        <v>46065</v>
      </c>
      <c r="D1425" s="299" t="s">
        <v>357</v>
      </c>
      <c r="E1425" s="331">
        <v>111.36</v>
      </c>
      <c r="F1425" s="331"/>
      <c r="G1425" s="333">
        <f t="shared" si="31"/>
        <v>1097.0899999999931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46065</v>
      </c>
      <c r="D1426" s="299" t="s">
        <v>442</v>
      </c>
      <c r="E1426" s="331">
        <v>16</v>
      </c>
      <c r="F1426" s="331"/>
      <c r="G1426" s="333">
        <f t="shared" si="31"/>
        <v>1208.449999999993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6</v>
      </c>
      <c r="C1427" s="298">
        <v>46065</v>
      </c>
      <c r="D1427" s="299" t="s">
        <v>300</v>
      </c>
      <c r="E1427" s="331">
        <v>29.81</v>
      </c>
      <c r="F1427" s="331"/>
      <c r="G1427" s="333">
        <f t="shared" si="31"/>
        <v>1224.449999999993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19</v>
      </c>
      <c r="C1428" s="298">
        <v>46065</v>
      </c>
      <c r="D1428" s="299" t="s">
        <v>191</v>
      </c>
      <c r="E1428" s="331">
        <v>200</v>
      </c>
      <c r="F1428" s="331"/>
      <c r="G1428" s="333">
        <f t="shared" si="31"/>
        <v>1254.2599999999929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46065</v>
      </c>
      <c r="D1429" s="299" t="s">
        <v>296</v>
      </c>
      <c r="E1429" s="331">
        <v>7.56</v>
      </c>
      <c r="F1429" s="331"/>
      <c r="G1429" s="333">
        <f t="shared" si="31"/>
        <v>1454.2599999999929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4</v>
      </c>
      <c r="C1430" s="298">
        <v>46065</v>
      </c>
      <c r="D1430" s="299" t="s">
        <v>296</v>
      </c>
      <c r="E1430" s="331">
        <v>65.78</v>
      </c>
      <c r="F1430" s="331"/>
      <c r="G1430" s="333">
        <f t="shared" si="31"/>
        <v>1461.8199999999929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3</v>
      </c>
      <c r="C1431" s="298">
        <v>46065</v>
      </c>
      <c r="D1431" s="299" t="s">
        <v>296</v>
      </c>
      <c r="E1431" s="331">
        <v>3.93</v>
      </c>
      <c r="F1431" s="331"/>
      <c r="G1431" s="333">
        <f t="shared" si="31"/>
        <v>1527.5999999999929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7</v>
      </c>
      <c r="C1432" s="298">
        <v>46065</v>
      </c>
      <c r="D1432" s="299" t="s">
        <v>443</v>
      </c>
      <c r="E1432" s="331">
        <v>564.83000000000004</v>
      </c>
      <c r="F1432" s="331"/>
      <c r="G1432" s="333">
        <f t="shared" si="31"/>
        <v>1531.5299999999929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7</v>
      </c>
      <c r="C1433" s="298">
        <v>46065</v>
      </c>
      <c r="D1433" s="299" t="s">
        <v>444</v>
      </c>
      <c r="E1433" s="331">
        <v>70.180000000000007</v>
      </c>
      <c r="F1433" s="331"/>
      <c r="G1433" s="333">
        <f t="shared" si="31"/>
        <v>2096.3599999999929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46065</v>
      </c>
      <c r="D1434" s="299" t="s">
        <v>445</v>
      </c>
      <c r="E1434" s="331">
        <v>2.66</v>
      </c>
      <c r="F1434" s="331"/>
      <c r="G1434" s="333">
        <f t="shared" si="31"/>
        <v>2166.5399999999927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5</v>
      </c>
      <c r="C1435" s="298">
        <v>46064</v>
      </c>
      <c r="D1435" s="299" t="s">
        <v>429</v>
      </c>
      <c r="E1435" s="331">
        <v>103.25</v>
      </c>
      <c r="F1435" s="331"/>
      <c r="G1435" s="333">
        <f t="shared" si="31"/>
        <v>2169.1999999999925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4</v>
      </c>
      <c r="C1436" s="298">
        <v>46064</v>
      </c>
      <c r="D1436" s="299" t="s">
        <v>363</v>
      </c>
      <c r="E1436" s="331">
        <v>30.39</v>
      </c>
      <c r="F1436" s="331"/>
      <c r="G1436" s="333">
        <f t="shared" si="31"/>
        <v>2272.4499999999925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46064</v>
      </c>
      <c r="D1437" s="299" t="s">
        <v>296</v>
      </c>
      <c r="E1437" s="331">
        <v>9.92</v>
      </c>
      <c r="F1437" s="331"/>
      <c r="G1437" s="333">
        <f t="shared" si="31"/>
        <v>2302.8399999999924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3</v>
      </c>
      <c r="C1438" s="298">
        <v>46064</v>
      </c>
      <c r="D1438" s="299" t="s">
        <v>295</v>
      </c>
      <c r="E1438" s="331">
        <v>3.49</v>
      </c>
      <c r="F1438" s="331"/>
      <c r="G1438" s="333">
        <f t="shared" si="31"/>
        <v>2312.7599999999925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22</v>
      </c>
      <c r="C1439" s="298">
        <v>46064</v>
      </c>
      <c r="D1439" s="299" t="s">
        <v>352</v>
      </c>
      <c r="E1439" s="331">
        <v>19.16</v>
      </c>
      <c r="F1439" s="331"/>
      <c r="G1439" s="333">
        <f t="shared" si="31"/>
        <v>2316.2499999999923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6</v>
      </c>
      <c r="C1440" s="298">
        <v>46063</v>
      </c>
      <c r="D1440" s="299" t="s">
        <v>412</v>
      </c>
      <c r="E1440" s="331">
        <v>-8</v>
      </c>
      <c r="F1440" s="331"/>
      <c r="G1440" s="333">
        <f t="shared" si="31"/>
        <v>2335.4099999999921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6</v>
      </c>
      <c r="C1441" s="298">
        <v>46063</v>
      </c>
      <c r="D1441" s="299" t="s">
        <v>446</v>
      </c>
      <c r="E1441" s="331">
        <v>-0.04</v>
      </c>
      <c r="F1441" s="331"/>
      <c r="G1441" s="333">
        <f t="shared" si="31"/>
        <v>2327.4099999999921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335</v>
      </c>
      <c r="B1442" s="330" t="s">
        <v>335</v>
      </c>
      <c r="C1442" s="298">
        <v>46063</v>
      </c>
      <c r="D1442" s="299" t="s">
        <v>447</v>
      </c>
      <c r="E1442" s="331">
        <v>65.78</v>
      </c>
      <c r="F1442" s="331"/>
      <c r="G1442" s="333">
        <f t="shared" si="31"/>
        <v>2327.3699999999922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294</v>
      </c>
      <c r="B1443" s="330">
        <v>13</v>
      </c>
      <c r="C1443" s="298">
        <v>46063</v>
      </c>
      <c r="D1443" s="299" t="s">
        <v>182</v>
      </c>
      <c r="E1443" s="331">
        <v>159.35</v>
      </c>
      <c r="F1443" s="331"/>
      <c r="G1443" s="333">
        <f t="shared" si="31"/>
        <v>2393.1499999999924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46063</v>
      </c>
      <c r="D1444" s="299" t="s">
        <v>296</v>
      </c>
      <c r="E1444" s="331">
        <v>16.29</v>
      </c>
      <c r="F1444" s="331"/>
      <c r="G1444" s="333">
        <f t="shared" si="31"/>
        <v>2552.4999999999923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1</v>
      </c>
      <c r="C1445" s="298">
        <v>46063</v>
      </c>
      <c r="D1445" s="299" t="s">
        <v>311</v>
      </c>
      <c r="E1445" s="331">
        <v>19.329999999999998</v>
      </c>
      <c r="F1445" s="331"/>
      <c r="G1445" s="333">
        <f t="shared" si="31"/>
        <v>2568.7899999999922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46062</v>
      </c>
      <c r="D1446" s="299" t="s">
        <v>448</v>
      </c>
      <c r="E1446" s="331">
        <v>8.61</v>
      </c>
      <c r="F1446" s="331"/>
      <c r="G1446" s="333">
        <f t="shared" ref="G1446:G1691" si="32">G1447-E1446+F1446</f>
        <v>2588.1199999999922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46062</v>
      </c>
      <c r="D1447" s="299" t="s">
        <v>296</v>
      </c>
      <c r="E1447" s="331">
        <v>13.41</v>
      </c>
      <c r="F1447" s="331"/>
      <c r="G1447" s="333">
        <f t="shared" si="32"/>
        <v>2596.7299999999923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18</v>
      </c>
      <c r="C1448" s="298">
        <v>46062</v>
      </c>
      <c r="D1448" s="299" t="s">
        <v>361</v>
      </c>
      <c r="E1448" s="331">
        <v>400</v>
      </c>
      <c r="F1448" s="331"/>
      <c r="G1448" s="333">
        <f t="shared" si="32"/>
        <v>2610.1399999999921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294</v>
      </c>
      <c r="B1449" s="330">
        <v>9</v>
      </c>
      <c r="C1449" s="298">
        <v>46062</v>
      </c>
      <c r="D1449" s="299" t="s">
        <v>58</v>
      </c>
      <c r="E1449" s="331">
        <v>1281.53</v>
      </c>
      <c r="F1449" s="331"/>
      <c r="G1449" s="333">
        <f t="shared" si="32"/>
        <v>3010.1399999999921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5</v>
      </c>
      <c r="C1450" s="298">
        <v>46062</v>
      </c>
      <c r="D1450" s="299" t="s">
        <v>449</v>
      </c>
      <c r="E1450" s="331">
        <v>50</v>
      </c>
      <c r="F1450" s="331"/>
      <c r="G1450" s="333">
        <f t="shared" si="32"/>
        <v>4291.6699999999919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46062</v>
      </c>
      <c r="D1451" s="299" t="s">
        <v>450</v>
      </c>
      <c r="E1451" s="331">
        <v>12.1</v>
      </c>
      <c r="F1451" s="331"/>
      <c r="G1451" s="333">
        <f t="shared" si="32"/>
        <v>4341.6699999999919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1</v>
      </c>
      <c r="C1452" s="298">
        <v>46061</v>
      </c>
      <c r="D1452" s="299" t="s">
        <v>306</v>
      </c>
      <c r="E1452" s="331">
        <v>72.099999999999994</v>
      </c>
      <c r="F1452" s="331"/>
      <c r="G1452" s="333">
        <f t="shared" si="32"/>
        <v>4353.7699999999923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46061</v>
      </c>
      <c r="D1453" s="299" t="s">
        <v>319</v>
      </c>
      <c r="E1453" s="331">
        <v>30.25</v>
      </c>
      <c r="F1453" s="331"/>
      <c r="G1453" s="333">
        <f t="shared" si="32"/>
        <v>4425.8699999999926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3</v>
      </c>
      <c r="C1454" s="298">
        <v>46061</v>
      </c>
      <c r="D1454" s="299" t="s">
        <v>296</v>
      </c>
      <c r="E1454" s="331">
        <v>3.72</v>
      </c>
      <c r="F1454" s="331"/>
      <c r="G1454" s="333">
        <f t="shared" si="32"/>
        <v>4456.1199999999926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4</v>
      </c>
      <c r="C1455" s="298">
        <v>46061</v>
      </c>
      <c r="D1455" s="299" t="s">
        <v>296</v>
      </c>
      <c r="E1455" s="331">
        <v>41.6</v>
      </c>
      <c r="F1455" s="331"/>
      <c r="G1455" s="333">
        <f t="shared" si="32"/>
        <v>4459.8399999999929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3</v>
      </c>
      <c r="C1456" s="298">
        <v>46061</v>
      </c>
      <c r="D1456" s="299" t="s">
        <v>451</v>
      </c>
      <c r="E1456" s="331">
        <v>1</v>
      </c>
      <c r="F1456" s="331"/>
      <c r="G1456" s="333">
        <f t="shared" si="32"/>
        <v>4501.4399999999932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46061</v>
      </c>
      <c r="D1457" s="299" t="s">
        <v>358</v>
      </c>
      <c r="E1457" s="331">
        <v>10.17</v>
      </c>
      <c r="F1457" s="331"/>
      <c r="G1457" s="333">
        <f t="shared" si="32"/>
        <v>4502.4399999999932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287</v>
      </c>
      <c r="B1458" s="330" t="s">
        <v>287</v>
      </c>
      <c r="C1458" s="298">
        <v>46060</v>
      </c>
      <c r="D1458" s="299" t="s">
        <v>452</v>
      </c>
      <c r="E1458" s="331">
        <v>367.77</v>
      </c>
      <c r="F1458" s="331">
        <v>367.77</v>
      </c>
      <c r="G1458" s="333">
        <f t="shared" si="32"/>
        <v>4512.6099999999933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46060</v>
      </c>
      <c r="D1459" s="299" t="s">
        <v>310</v>
      </c>
      <c r="E1459" s="331">
        <v>32.36</v>
      </c>
      <c r="F1459" s="331"/>
      <c r="G1459" s="333">
        <f t="shared" si="32"/>
        <v>4512.6099999999933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46060</v>
      </c>
      <c r="D1460" s="299" t="s">
        <v>453</v>
      </c>
      <c r="E1460" s="331">
        <v>41.39</v>
      </c>
      <c r="F1460" s="331"/>
      <c r="G1460" s="333">
        <f t="shared" si="32"/>
        <v>4544.969999999993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46060</v>
      </c>
      <c r="D1461" s="299" t="s">
        <v>445</v>
      </c>
      <c r="E1461" s="331">
        <v>35.770000000000003</v>
      </c>
      <c r="F1461" s="331"/>
      <c r="G1461" s="333">
        <f t="shared" si="32"/>
        <v>4586.3599999999933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3</v>
      </c>
      <c r="C1462" s="298">
        <v>46060</v>
      </c>
      <c r="D1462" s="299" t="s">
        <v>348</v>
      </c>
      <c r="E1462" s="331">
        <v>25</v>
      </c>
      <c r="F1462" s="331"/>
      <c r="G1462" s="333">
        <f t="shared" si="32"/>
        <v>4622.1299999999937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8</v>
      </c>
      <c r="C1463" s="298">
        <v>46060</v>
      </c>
      <c r="D1463" s="299" t="s">
        <v>296</v>
      </c>
      <c r="E1463" s="331">
        <v>6.69</v>
      </c>
      <c r="F1463" s="331"/>
      <c r="G1463" s="333">
        <f t="shared" si="32"/>
        <v>4647.1299999999937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46060</v>
      </c>
      <c r="D1464" s="299" t="s">
        <v>296</v>
      </c>
      <c r="E1464" s="331">
        <v>47.85</v>
      </c>
      <c r="F1464" s="331"/>
      <c r="G1464" s="333">
        <f t="shared" si="32"/>
        <v>4653.8199999999933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46059</v>
      </c>
      <c r="D1465" s="299" t="s">
        <v>301</v>
      </c>
      <c r="E1465" s="331">
        <v>20</v>
      </c>
      <c r="F1465" s="331"/>
      <c r="G1465" s="333">
        <f t="shared" si="32"/>
        <v>4701.6699999999937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291</v>
      </c>
      <c r="B1466" s="330">
        <v>40</v>
      </c>
      <c r="C1466" s="298">
        <v>46059</v>
      </c>
      <c r="D1466" s="299" t="s">
        <v>316</v>
      </c>
      <c r="E1466" s="331"/>
      <c r="F1466" s="331">
        <v>822.99</v>
      </c>
      <c r="G1466" s="333">
        <f t="shared" si="32"/>
        <v>4721.6699999999937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14</v>
      </c>
      <c r="C1467" s="298">
        <v>46059</v>
      </c>
      <c r="D1467" s="299" t="s">
        <v>366</v>
      </c>
      <c r="E1467" s="331">
        <v>66.67</v>
      </c>
      <c r="F1467" s="331"/>
      <c r="G1467" s="333">
        <f t="shared" si="32"/>
        <v>3898.6799999999935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46059</v>
      </c>
      <c r="D1468" s="299" t="s">
        <v>296</v>
      </c>
      <c r="E1468" s="331">
        <v>9.35</v>
      </c>
      <c r="F1468" s="331"/>
      <c r="G1468" s="333">
        <f t="shared" si="32"/>
        <v>3965.3499999999935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4</v>
      </c>
      <c r="C1469" s="298">
        <v>46059</v>
      </c>
      <c r="D1469" s="299" t="s">
        <v>296</v>
      </c>
      <c r="E1469" s="331">
        <v>45.81</v>
      </c>
      <c r="F1469" s="331"/>
      <c r="G1469" s="333">
        <f t="shared" si="32"/>
        <v>3974.6999999999935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2</v>
      </c>
      <c r="C1470" s="298">
        <v>46059</v>
      </c>
      <c r="D1470" s="299" t="s">
        <v>353</v>
      </c>
      <c r="E1470" s="331">
        <v>22.98</v>
      </c>
      <c r="F1470" s="331"/>
      <c r="G1470" s="333">
        <f t="shared" si="32"/>
        <v>4020.5099999999934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46059</v>
      </c>
      <c r="D1471" s="299" t="s">
        <v>301</v>
      </c>
      <c r="E1471" s="331">
        <v>46.5</v>
      </c>
      <c r="F1471" s="331"/>
      <c r="G1471" s="333">
        <f t="shared" si="32"/>
        <v>4043.4899999999934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46059</v>
      </c>
      <c r="D1472" s="299" t="s">
        <v>358</v>
      </c>
      <c r="E1472" s="331">
        <v>10.17</v>
      </c>
      <c r="F1472" s="331"/>
      <c r="G1472" s="333">
        <f t="shared" si="32"/>
        <v>4089.9899999999934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8</v>
      </c>
      <c r="C1473" s="298">
        <v>46059</v>
      </c>
      <c r="D1473" s="299" t="s">
        <v>435</v>
      </c>
      <c r="E1473" s="331">
        <v>81.2</v>
      </c>
      <c r="F1473" s="331"/>
      <c r="G1473" s="333">
        <f t="shared" si="32"/>
        <v>4100.1599999999935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46058</v>
      </c>
      <c r="D1474" s="299" t="s">
        <v>301</v>
      </c>
      <c r="E1474" s="331">
        <v>21</v>
      </c>
      <c r="F1474" s="331"/>
      <c r="G1474" s="333">
        <f t="shared" si="32"/>
        <v>4181.3599999999933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291</v>
      </c>
      <c r="B1475" s="330">
        <v>39</v>
      </c>
      <c r="C1475" s="298">
        <v>46058</v>
      </c>
      <c r="D1475" s="299" t="s">
        <v>292</v>
      </c>
      <c r="E1475" s="331"/>
      <c r="F1475" s="331">
        <v>2763.79</v>
      </c>
      <c r="G1475" s="333">
        <f t="shared" si="32"/>
        <v>4202.3599999999933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46058</v>
      </c>
      <c r="D1476" s="299" t="s">
        <v>357</v>
      </c>
      <c r="E1476" s="331">
        <v>95.35</v>
      </c>
      <c r="F1476" s="331"/>
      <c r="G1476" s="333">
        <f t="shared" si="32"/>
        <v>1438.5699999999933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46058</v>
      </c>
      <c r="D1477" s="299" t="s">
        <v>353</v>
      </c>
      <c r="E1477" s="331">
        <v>14.99</v>
      </c>
      <c r="F1477" s="331"/>
      <c r="G1477" s="333">
        <f t="shared" si="32"/>
        <v>1533.9199999999933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287</v>
      </c>
      <c r="B1478" s="330" t="s">
        <v>287</v>
      </c>
      <c r="C1478" s="298">
        <v>46058</v>
      </c>
      <c r="D1478" s="299" t="s">
        <v>452</v>
      </c>
      <c r="E1478" s="331">
        <v>77.569999999999993</v>
      </c>
      <c r="F1478" s="331">
        <v>77.569999999999993</v>
      </c>
      <c r="G1478" s="333">
        <f t="shared" si="32"/>
        <v>1548.9099999999933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6</v>
      </c>
      <c r="C1479" s="298">
        <v>46057</v>
      </c>
      <c r="D1479" s="299" t="s">
        <v>344</v>
      </c>
      <c r="E1479" s="331">
        <v>50</v>
      </c>
      <c r="F1479" s="331"/>
      <c r="G1479" s="333">
        <f t="shared" si="32"/>
        <v>1548.9099999999933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1</v>
      </c>
      <c r="C1480" s="298">
        <v>46057</v>
      </c>
      <c r="D1480" s="299" t="s">
        <v>306</v>
      </c>
      <c r="E1480" s="331">
        <v>62.03</v>
      </c>
      <c r="F1480" s="331"/>
      <c r="G1480" s="333">
        <f t="shared" si="32"/>
        <v>1598.9099999999933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46057</v>
      </c>
      <c r="D1481" s="299" t="s">
        <v>296</v>
      </c>
      <c r="E1481" s="331">
        <v>14.91</v>
      </c>
      <c r="F1481" s="331"/>
      <c r="G1481" s="333">
        <f t="shared" si="32"/>
        <v>1660.9399999999932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4</v>
      </c>
      <c r="C1482" s="298">
        <v>46057</v>
      </c>
      <c r="D1482" s="299" t="s">
        <v>310</v>
      </c>
      <c r="E1482" s="331">
        <v>63.38</v>
      </c>
      <c r="F1482" s="331"/>
      <c r="G1482" s="333">
        <f t="shared" si="32"/>
        <v>1675.8499999999933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287</v>
      </c>
      <c r="B1483" s="330" t="s">
        <v>287</v>
      </c>
      <c r="C1483" s="298">
        <v>46057</v>
      </c>
      <c r="D1483" s="299" t="s">
        <v>454</v>
      </c>
      <c r="E1483" s="331">
        <v>192.78</v>
      </c>
      <c r="F1483" s="331">
        <v>192.78</v>
      </c>
      <c r="G1483" s="333">
        <f t="shared" si="32"/>
        <v>1739.2299999999934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14</v>
      </c>
      <c r="C1484" s="298">
        <v>46057</v>
      </c>
      <c r="D1484" s="299" t="s">
        <v>367</v>
      </c>
      <c r="E1484" s="331">
        <v>68.739999999999995</v>
      </c>
      <c r="F1484" s="331"/>
      <c r="G1484" s="333">
        <f t="shared" si="32"/>
        <v>1739.2299999999934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6</v>
      </c>
      <c r="C1485" s="298">
        <v>46057</v>
      </c>
      <c r="D1485" s="299" t="s">
        <v>300</v>
      </c>
      <c r="E1485" s="331">
        <v>-42.58</v>
      </c>
      <c r="F1485" s="331"/>
      <c r="G1485" s="333">
        <f t="shared" si="32"/>
        <v>1807.9699999999934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1</v>
      </c>
      <c r="C1486" s="298">
        <v>46057</v>
      </c>
      <c r="D1486" s="299" t="s">
        <v>371</v>
      </c>
      <c r="E1486" s="331">
        <v>31.36</v>
      </c>
      <c r="F1486" s="331"/>
      <c r="G1486" s="333">
        <f t="shared" si="32"/>
        <v>1765.3899999999935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17</v>
      </c>
      <c r="C1487" s="298">
        <v>46057</v>
      </c>
      <c r="D1487" s="299" t="s">
        <v>370</v>
      </c>
      <c r="E1487" s="331">
        <v>99</v>
      </c>
      <c r="F1487" s="331"/>
      <c r="G1487" s="333">
        <f t="shared" si="32"/>
        <v>1796.7499999999934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284</v>
      </c>
      <c r="B1488" s="330">
        <v>36</v>
      </c>
      <c r="C1488" s="298">
        <v>46056</v>
      </c>
      <c r="D1488" s="299" t="s">
        <v>374</v>
      </c>
      <c r="E1488" s="331">
        <v>50</v>
      </c>
      <c r="F1488" s="331"/>
      <c r="G1488" s="333">
        <f t="shared" si="32"/>
        <v>1895.7499999999934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8</v>
      </c>
      <c r="C1489" s="298">
        <v>46056</v>
      </c>
      <c r="D1489" s="299" t="s">
        <v>319</v>
      </c>
      <c r="E1489" s="331">
        <v>7.92</v>
      </c>
      <c r="F1489" s="331"/>
      <c r="G1489" s="333">
        <f t="shared" si="32"/>
        <v>1945.7499999999934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294</v>
      </c>
      <c r="B1490" s="330">
        <v>24</v>
      </c>
      <c r="C1490" s="298">
        <v>46056</v>
      </c>
      <c r="D1490" s="299" t="s">
        <v>860</v>
      </c>
      <c r="E1490" s="331">
        <v>83.58</v>
      </c>
      <c r="F1490" s="331"/>
      <c r="G1490" s="333">
        <f t="shared" si="32"/>
        <v>1953.6699999999935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46056</v>
      </c>
      <c r="D1491" s="299" t="s">
        <v>455</v>
      </c>
      <c r="E1491" s="331">
        <v>28.64</v>
      </c>
      <c r="F1491" s="331"/>
      <c r="G1491" s="333">
        <f t="shared" si="32"/>
        <v>2037.2499999999934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46056</v>
      </c>
      <c r="D1492" s="299" t="s">
        <v>358</v>
      </c>
      <c r="E1492" s="331">
        <v>9.4700000000000006</v>
      </c>
      <c r="F1492" s="331"/>
      <c r="G1492" s="333">
        <f t="shared" si="32"/>
        <v>2065.8899999999935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6</v>
      </c>
      <c r="C1493" s="298">
        <v>46055</v>
      </c>
      <c r="D1493" s="299" t="s">
        <v>456</v>
      </c>
      <c r="E1493" s="331">
        <v>20</v>
      </c>
      <c r="F1493" s="331"/>
      <c r="G1493" s="333">
        <f t="shared" si="32"/>
        <v>2075.3599999999933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17</v>
      </c>
      <c r="C1494" s="298">
        <v>46055</v>
      </c>
      <c r="D1494" s="299" t="s">
        <v>188</v>
      </c>
      <c r="E1494" s="331">
        <v>41.54</v>
      </c>
      <c r="F1494" s="331"/>
      <c r="G1494" s="333">
        <f t="shared" si="32"/>
        <v>2095.3599999999933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2</v>
      </c>
      <c r="C1495" s="298">
        <v>46055</v>
      </c>
      <c r="D1495" s="299" t="s">
        <v>296</v>
      </c>
      <c r="E1495" s="331">
        <v>9.92</v>
      </c>
      <c r="F1495" s="331"/>
      <c r="G1495" s="333">
        <f t="shared" si="32"/>
        <v>2136.8999999999933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8</v>
      </c>
      <c r="C1496" s="298">
        <v>46055</v>
      </c>
      <c r="D1496" s="299" t="s">
        <v>457</v>
      </c>
      <c r="E1496" s="331">
        <v>155.38</v>
      </c>
      <c r="F1496" s="331"/>
      <c r="G1496" s="333">
        <f t="shared" si="32"/>
        <v>2146.8199999999933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21</v>
      </c>
      <c r="C1497" s="298">
        <v>46055</v>
      </c>
      <c r="D1497" s="299" t="s">
        <v>194</v>
      </c>
      <c r="E1497" s="331">
        <v>27.35</v>
      </c>
      <c r="F1497" s="331"/>
      <c r="G1497" s="333">
        <f t="shared" si="32"/>
        <v>2302.1999999999935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6</v>
      </c>
      <c r="C1498" s="298">
        <v>46054</v>
      </c>
      <c r="D1498" s="299" t="s">
        <v>300</v>
      </c>
      <c r="E1498" s="331">
        <v>59.37</v>
      </c>
      <c r="F1498" s="331"/>
      <c r="G1498" s="333">
        <f t="shared" si="32"/>
        <v>2329.5499999999934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294</v>
      </c>
      <c r="B1499" s="330">
        <v>22</v>
      </c>
      <c r="C1499" s="298">
        <v>46054</v>
      </c>
      <c r="D1499" s="299" t="s">
        <v>375</v>
      </c>
      <c r="E1499" s="331">
        <v>6.37</v>
      </c>
      <c r="F1499" s="331"/>
      <c r="G1499" s="333">
        <f t="shared" si="32"/>
        <v>2388.9199999999933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8</v>
      </c>
      <c r="C1500" s="298">
        <v>46054</v>
      </c>
      <c r="D1500" s="299" t="s">
        <v>458</v>
      </c>
      <c r="E1500" s="331">
        <v>44.65</v>
      </c>
      <c r="F1500" s="331"/>
      <c r="G1500" s="333">
        <f t="shared" si="32"/>
        <v>2395.2899999999931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7</v>
      </c>
      <c r="C1501" s="298">
        <v>46054</v>
      </c>
      <c r="D1501" s="299" t="s">
        <v>338</v>
      </c>
      <c r="E1501" s="331">
        <v>35.17</v>
      </c>
      <c r="F1501" s="331"/>
      <c r="G1501" s="333">
        <f t="shared" si="32"/>
        <v>2439.9399999999932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46054</v>
      </c>
      <c r="D1502" s="299" t="s">
        <v>310</v>
      </c>
      <c r="E1502" s="331">
        <v>28.48</v>
      </c>
      <c r="F1502" s="331"/>
      <c r="G1502" s="333">
        <f t="shared" si="32"/>
        <v>2475.1099999999933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1</v>
      </c>
      <c r="C1503" s="298">
        <v>46054</v>
      </c>
      <c r="D1503" s="299" t="s">
        <v>311</v>
      </c>
      <c r="E1503" s="331">
        <v>125.07</v>
      </c>
      <c r="F1503" s="331"/>
      <c r="G1503" s="333">
        <f t="shared" si="32"/>
        <v>2503.5899999999933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2</v>
      </c>
      <c r="C1504" s="298">
        <v>46054</v>
      </c>
      <c r="D1504" s="299" t="s">
        <v>458</v>
      </c>
      <c r="E1504" s="331">
        <v>100</v>
      </c>
      <c r="F1504" s="331"/>
      <c r="G1504" s="333">
        <f t="shared" si="32"/>
        <v>2628.6599999999935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1</v>
      </c>
      <c r="C1505" s="298">
        <v>46054</v>
      </c>
      <c r="D1505" s="299" t="s">
        <v>329</v>
      </c>
      <c r="E1505" s="331">
        <v>194.96</v>
      </c>
      <c r="F1505" s="331"/>
      <c r="G1505" s="333">
        <f t="shared" si="32"/>
        <v>2728.6599999999935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2</v>
      </c>
      <c r="C1506" s="298">
        <v>46054</v>
      </c>
      <c r="D1506" s="299" t="s">
        <v>410</v>
      </c>
      <c r="E1506" s="331">
        <v>75.53</v>
      </c>
      <c r="F1506" s="331"/>
      <c r="G1506" s="333">
        <f t="shared" si="32"/>
        <v>2923.6199999999935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284</v>
      </c>
      <c r="B1507" s="330">
        <v>37</v>
      </c>
      <c r="C1507" s="298">
        <v>46053</v>
      </c>
      <c r="D1507" s="299" t="s">
        <v>459</v>
      </c>
      <c r="E1507" s="331">
        <v>3194.64</v>
      </c>
      <c r="F1507" s="331"/>
      <c r="G1507" s="333">
        <f t="shared" si="32"/>
        <v>2999.1499999999937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286</v>
      </c>
      <c r="B1508" s="330">
        <v>25</v>
      </c>
      <c r="C1508" s="298">
        <v>46053</v>
      </c>
      <c r="D1508" s="298" t="s">
        <v>204</v>
      </c>
      <c r="E1508" s="331">
        <v>350</v>
      </c>
      <c r="F1508" s="331"/>
      <c r="G1508" s="333">
        <f t="shared" si="32"/>
        <v>6193.7899999999936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286</v>
      </c>
      <c r="B1509" s="330">
        <v>26</v>
      </c>
      <c r="C1509" s="298">
        <v>46053</v>
      </c>
      <c r="D1509" s="298" t="s">
        <v>205</v>
      </c>
      <c r="E1509" s="331">
        <v>320</v>
      </c>
      <c r="F1509" s="331"/>
      <c r="G1509" s="333">
        <f t="shared" si="32"/>
        <v>6543.7899999999936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286</v>
      </c>
      <c r="B1510" s="330">
        <v>27</v>
      </c>
      <c r="C1510" s="298">
        <v>46053</v>
      </c>
      <c r="D1510" s="298" t="s">
        <v>206</v>
      </c>
      <c r="E1510" s="331">
        <v>25</v>
      </c>
      <c r="F1510" s="331"/>
      <c r="G1510" s="333">
        <f t="shared" si="32"/>
        <v>6863.7899999999936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286</v>
      </c>
      <c r="B1511" s="330">
        <v>28</v>
      </c>
      <c r="C1511" s="298">
        <v>46053</v>
      </c>
      <c r="D1511" s="298" t="s">
        <v>207</v>
      </c>
      <c r="E1511" s="331">
        <v>25</v>
      </c>
      <c r="F1511" s="331"/>
      <c r="G1511" s="333">
        <f t="shared" si="32"/>
        <v>6888.7899999999936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286</v>
      </c>
      <c r="B1512" s="330">
        <v>29</v>
      </c>
      <c r="C1512" s="298">
        <v>46053</v>
      </c>
      <c r="D1512" s="298" t="s">
        <v>208</v>
      </c>
      <c r="E1512" s="331">
        <v>45</v>
      </c>
      <c r="F1512" s="331"/>
      <c r="G1512" s="333">
        <f t="shared" si="32"/>
        <v>6913.7899999999936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286</v>
      </c>
      <c r="B1513" s="330">
        <v>30</v>
      </c>
      <c r="C1513" s="298">
        <v>46053</v>
      </c>
      <c r="D1513" s="298" t="s">
        <v>209</v>
      </c>
      <c r="E1513" s="331">
        <v>400</v>
      </c>
      <c r="F1513" s="331"/>
      <c r="G1513" s="333">
        <f t="shared" si="32"/>
        <v>6958.7899999999936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286</v>
      </c>
      <c r="B1514" s="330">
        <v>31</v>
      </c>
      <c r="C1514" s="298">
        <v>46053</v>
      </c>
      <c r="D1514" s="298" t="s">
        <v>210</v>
      </c>
      <c r="E1514" s="331">
        <v>375</v>
      </c>
      <c r="F1514" s="331"/>
      <c r="G1514" s="333">
        <f t="shared" si="32"/>
        <v>7358.7899999999936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286</v>
      </c>
      <c r="B1515" s="330">
        <v>32</v>
      </c>
      <c r="C1515" s="298">
        <v>46053</v>
      </c>
      <c r="D1515" s="298" t="s">
        <v>211</v>
      </c>
      <c r="E1515" s="331">
        <v>100</v>
      </c>
      <c r="F1515" s="331"/>
      <c r="G1515" s="333">
        <f t="shared" si="32"/>
        <v>7733.7899999999936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286</v>
      </c>
      <c r="B1516" s="330">
        <v>33</v>
      </c>
      <c r="C1516" s="298">
        <v>46053</v>
      </c>
      <c r="D1516" s="298" t="s">
        <v>212</v>
      </c>
      <c r="E1516" s="331">
        <v>85</v>
      </c>
      <c r="F1516" s="331"/>
      <c r="G1516" s="333">
        <f t="shared" si="32"/>
        <v>7833.7899999999936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286</v>
      </c>
      <c r="B1517" s="330">
        <v>34</v>
      </c>
      <c r="C1517" s="298">
        <v>46053</v>
      </c>
      <c r="D1517" s="298" t="s">
        <v>213</v>
      </c>
      <c r="E1517" s="331">
        <v>230</v>
      </c>
      <c r="F1517" s="331"/>
      <c r="G1517" s="333">
        <f t="shared" si="32"/>
        <v>7918.7899999999936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286</v>
      </c>
      <c r="B1518" s="330">
        <v>35</v>
      </c>
      <c r="C1518" s="298">
        <v>46053</v>
      </c>
      <c r="D1518" s="298" t="s">
        <v>214</v>
      </c>
      <c r="E1518" s="331">
        <v>45</v>
      </c>
      <c r="F1518" s="331"/>
      <c r="G1518" s="333">
        <f t="shared" si="32"/>
        <v>8148.7899999999936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8</v>
      </c>
      <c r="C1519" s="298">
        <v>46053</v>
      </c>
      <c r="D1519" s="298" t="s">
        <v>319</v>
      </c>
      <c r="E1519" s="331">
        <v>31.03</v>
      </c>
      <c r="F1519" s="331"/>
      <c r="G1519" s="333">
        <f t="shared" si="32"/>
        <v>8193.7899999999936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294</v>
      </c>
      <c r="B1520" s="330">
        <v>10</v>
      </c>
      <c r="C1520" s="298">
        <v>46053</v>
      </c>
      <c r="D1520" s="298" t="s">
        <v>176</v>
      </c>
      <c r="E1520" s="331">
        <v>17.899999999999999</v>
      </c>
      <c r="F1520" s="331"/>
      <c r="G1520" s="333">
        <f t="shared" si="32"/>
        <v>8224.8199999999943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3</v>
      </c>
      <c r="C1521" s="298">
        <v>46053</v>
      </c>
      <c r="D1521" s="298" t="s">
        <v>348</v>
      </c>
      <c r="E1521" s="331">
        <v>18.84</v>
      </c>
      <c r="F1521" s="331"/>
      <c r="G1521" s="333">
        <f t="shared" si="32"/>
        <v>8242.7199999999939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8</v>
      </c>
      <c r="C1522" s="298">
        <v>46053</v>
      </c>
      <c r="D1522" s="298" t="s">
        <v>319</v>
      </c>
      <c r="E1522" s="331">
        <v>25.54</v>
      </c>
      <c r="F1522" s="331"/>
      <c r="G1522" s="333">
        <f t="shared" si="32"/>
        <v>8261.559999999994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8</v>
      </c>
      <c r="C1523" s="298">
        <v>46053</v>
      </c>
      <c r="D1523" s="298" t="s">
        <v>308</v>
      </c>
      <c r="E1523" s="331">
        <v>52.59</v>
      </c>
      <c r="F1523" s="331"/>
      <c r="G1523" s="333">
        <f t="shared" si="32"/>
        <v>8287.0999999999949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335</v>
      </c>
      <c r="B1524" s="330" t="s">
        <v>335</v>
      </c>
      <c r="C1524" s="298">
        <v>46052</v>
      </c>
      <c r="D1524" s="299" t="s">
        <v>460</v>
      </c>
      <c r="E1524" s="331"/>
      <c r="F1524" s="331">
        <v>422</v>
      </c>
      <c r="G1524" s="333">
        <f t="shared" si="32"/>
        <v>8339.6899999999951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5</v>
      </c>
      <c r="C1525" s="298">
        <v>46052</v>
      </c>
      <c r="D1525" s="299" t="s">
        <v>864</v>
      </c>
      <c r="E1525" s="331">
        <v>200</v>
      </c>
      <c r="F1525" s="331"/>
      <c r="G1525" s="333">
        <f t="shared" si="32"/>
        <v>7917.6899999999951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46052</v>
      </c>
      <c r="D1526" s="299" t="s">
        <v>296</v>
      </c>
      <c r="E1526" s="331">
        <v>8.52</v>
      </c>
      <c r="F1526" s="331"/>
      <c r="G1526" s="333">
        <f t="shared" si="32"/>
        <v>8117.6899999999951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287</v>
      </c>
      <c r="B1527" s="330" t="s">
        <v>287</v>
      </c>
      <c r="C1527" s="298">
        <v>46052</v>
      </c>
      <c r="D1527" s="299" t="s">
        <v>461</v>
      </c>
      <c r="E1527" s="331">
        <v>831.92</v>
      </c>
      <c r="F1527" s="331">
        <v>831.92</v>
      </c>
      <c r="G1527" s="333">
        <f t="shared" si="32"/>
        <v>8126.2099999999955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5</v>
      </c>
      <c r="C1528" s="298">
        <v>46052</v>
      </c>
      <c r="D1528" s="299" t="s">
        <v>441</v>
      </c>
      <c r="E1528" s="331">
        <v>200</v>
      </c>
      <c r="F1528" s="331"/>
      <c r="G1528" s="333">
        <f t="shared" si="32"/>
        <v>8126.2099999999955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46052</v>
      </c>
      <c r="D1529" s="299" t="s">
        <v>324</v>
      </c>
      <c r="E1529" s="331">
        <v>11.04</v>
      </c>
      <c r="F1529" s="331"/>
      <c r="G1529" s="333">
        <f t="shared" si="32"/>
        <v>8326.2099999999955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291</v>
      </c>
      <c r="B1530" s="330">
        <v>38</v>
      </c>
      <c r="C1530" s="298">
        <v>46051</v>
      </c>
      <c r="D1530" s="299" t="s">
        <v>293</v>
      </c>
      <c r="E1530" s="331"/>
      <c r="F1530" s="331">
        <v>4365.6499999999996</v>
      </c>
      <c r="G1530" s="333">
        <f t="shared" si="32"/>
        <v>8337.2499999999964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46051</v>
      </c>
      <c r="D1531" s="299" t="s">
        <v>296</v>
      </c>
      <c r="E1531" s="331">
        <v>18.28</v>
      </c>
      <c r="F1531" s="331"/>
      <c r="G1531" s="333">
        <f t="shared" si="32"/>
        <v>3971.5999999999976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4</v>
      </c>
      <c r="C1532" s="298">
        <v>46051</v>
      </c>
      <c r="D1532" s="299" t="s">
        <v>295</v>
      </c>
      <c r="E1532" s="331">
        <v>57.06</v>
      </c>
      <c r="F1532" s="331"/>
      <c r="G1532" s="333">
        <f t="shared" si="32"/>
        <v>3989.8799999999978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287</v>
      </c>
      <c r="B1533" s="330" t="s">
        <v>287</v>
      </c>
      <c r="C1533" s="298">
        <v>46051</v>
      </c>
      <c r="D1533" s="299" t="s">
        <v>462</v>
      </c>
      <c r="E1533" s="331">
        <v>89.42</v>
      </c>
      <c r="F1533" s="331">
        <v>89.42</v>
      </c>
      <c r="G1533" s="333">
        <f t="shared" si="32"/>
        <v>4046.9399999999978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46051</v>
      </c>
      <c r="D1534" s="299" t="s">
        <v>463</v>
      </c>
      <c r="E1534" s="331">
        <v>59</v>
      </c>
      <c r="F1534" s="331"/>
      <c r="G1534" s="333">
        <f t="shared" si="32"/>
        <v>4046.9399999999978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2</v>
      </c>
      <c r="C1535" s="298">
        <v>46051</v>
      </c>
      <c r="D1535" s="299" t="s">
        <v>371</v>
      </c>
      <c r="E1535" s="331">
        <v>19.899999999999999</v>
      </c>
      <c r="F1535" s="331"/>
      <c r="G1535" s="333">
        <f t="shared" si="32"/>
        <v>4105.9399999999978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46050</v>
      </c>
      <c r="D1536" s="299" t="s">
        <v>353</v>
      </c>
      <c r="E1536" s="331">
        <v>14.99</v>
      </c>
      <c r="F1536" s="331"/>
      <c r="G1536" s="333">
        <f t="shared" si="32"/>
        <v>4125.8399999999974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6</v>
      </c>
      <c r="C1537" s="298">
        <v>46050</v>
      </c>
      <c r="D1537" s="299" t="s">
        <v>464</v>
      </c>
      <c r="E1537" s="331">
        <v>25</v>
      </c>
      <c r="F1537" s="331"/>
      <c r="G1537" s="333">
        <f t="shared" si="32"/>
        <v>4140.8299999999972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3</v>
      </c>
      <c r="C1538" s="298">
        <v>46050</v>
      </c>
      <c r="D1538" s="299" t="s">
        <v>865</v>
      </c>
      <c r="E1538" s="331">
        <v>6</v>
      </c>
      <c r="F1538" s="331"/>
      <c r="G1538" s="333">
        <f t="shared" si="32"/>
        <v>4165.8299999999972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46050</v>
      </c>
      <c r="D1539" s="299" t="s">
        <v>866</v>
      </c>
      <c r="E1539" s="331">
        <v>15</v>
      </c>
      <c r="F1539" s="331"/>
      <c r="G1539" s="333">
        <f t="shared" si="32"/>
        <v>4171.8299999999972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46050</v>
      </c>
      <c r="D1540" s="299" t="s">
        <v>296</v>
      </c>
      <c r="E1540" s="331">
        <v>12.71</v>
      </c>
      <c r="F1540" s="331"/>
      <c r="G1540" s="333">
        <f t="shared" si="32"/>
        <v>4186.8299999999972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287</v>
      </c>
      <c r="B1541" s="330" t="s">
        <v>287</v>
      </c>
      <c r="C1541" s="298">
        <v>46050</v>
      </c>
      <c r="D1541" s="299" t="s">
        <v>452</v>
      </c>
      <c r="E1541" s="331">
        <v>1475.9</v>
      </c>
      <c r="F1541" s="331">
        <v>1475.9</v>
      </c>
      <c r="G1541" s="333">
        <f t="shared" si="32"/>
        <v>4199.5399999999972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8</v>
      </c>
      <c r="C1542" s="298">
        <v>46050</v>
      </c>
      <c r="D1542" s="299" t="s">
        <v>319</v>
      </c>
      <c r="E1542" s="331">
        <v>28.52</v>
      </c>
      <c r="F1542" s="331"/>
      <c r="G1542" s="333">
        <f t="shared" si="32"/>
        <v>4199.5399999999972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46050</v>
      </c>
      <c r="D1543" s="299" t="s">
        <v>465</v>
      </c>
      <c r="E1543" s="331">
        <v>66.94</v>
      </c>
      <c r="F1543" s="331"/>
      <c r="G1543" s="333">
        <f t="shared" si="32"/>
        <v>4228.0599999999977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8</v>
      </c>
      <c r="C1544" s="298">
        <v>46049</v>
      </c>
      <c r="D1544" s="299" t="s">
        <v>308</v>
      </c>
      <c r="E1544" s="331">
        <v>47.99</v>
      </c>
      <c r="F1544" s="331"/>
      <c r="G1544" s="333">
        <f t="shared" si="32"/>
        <v>4294.9999999999973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287</v>
      </c>
      <c r="B1545" s="330" t="s">
        <v>287</v>
      </c>
      <c r="C1545" s="298">
        <v>46048</v>
      </c>
      <c r="D1545" s="299" t="s">
        <v>466</v>
      </c>
      <c r="E1545" s="331"/>
      <c r="F1545" s="331">
        <v>425</v>
      </c>
      <c r="G1545" s="333">
        <f t="shared" si="32"/>
        <v>4342.9899999999971</v>
      </c>
      <c r="H1545" s="334" t="s">
        <v>298</v>
      </c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287</v>
      </c>
      <c r="B1546" s="330" t="s">
        <v>287</v>
      </c>
      <c r="C1546" s="298">
        <v>46048</v>
      </c>
      <c r="D1546" s="299" t="s">
        <v>466</v>
      </c>
      <c r="E1546" s="331">
        <v>425</v>
      </c>
      <c r="F1546" s="331"/>
      <c r="G1546" s="333">
        <f t="shared" si="32"/>
        <v>3917.9899999999971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46048</v>
      </c>
      <c r="D1547" s="299" t="s">
        <v>467</v>
      </c>
      <c r="E1547" s="331">
        <v>20.12</v>
      </c>
      <c r="F1547" s="331"/>
      <c r="G1547" s="333">
        <f t="shared" si="32"/>
        <v>4342.9899999999971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17</v>
      </c>
      <c r="C1548" s="298">
        <v>46048</v>
      </c>
      <c r="D1548" s="299" t="s">
        <v>468</v>
      </c>
      <c r="E1548" s="331">
        <v>42.68</v>
      </c>
      <c r="F1548" s="331"/>
      <c r="G1548" s="333">
        <f t="shared" si="32"/>
        <v>4363.1099999999969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6</v>
      </c>
      <c r="C1549" s="298">
        <v>46048</v>
      </c>
      <c r="D1549" s="299" t="s">
        <v>397</v>
      </c>
      <c r="E1549" s="331">
        <v>47.9</v>
      </c>
      <c r="F1549" s="331"/>
      <c r="G1549" s="333">
        <f t="shared" si="32"/>
        <v>4405.7899999999972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1</v>
      </c>
      <c r="C1550" s="298">
        <v>46047</v>
      </c>
      <c r="D1550" s="299" t="s">
        <v>457</v>
      </c>
      <c r="E1550" s="331">
        <v>105.79</v>
      </c>
      <c r="F1550" s="331"/>
      <c r="G1550" s="333">
        <f t="shared" si="32"/>
        <v>4453.6899999999969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294</v>
      </c>
      <c r="B1551" s="330">
        <v>12</v>
      </c>
      <c r="C1551" s="298">
        <v>46047</v>
      </c>
      <c r="D1551" s="299" t="s">
        <v>314</v>
      </c>
      <c r="E1551" s="331">
        <v>204.83</v>
      </c>
      <c r="F1551" s="331"/>
      <c r="G1551" s="333">
        <f t="shared" si="32"/>
        <v>4559.4799999999968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3</v>
      </c>
      <c r="C1552" s="298">
        <v>46047</v>
      </c>
      <c r="D1552" s="299" t="s">
        <v>348</v>
      </c>
      <c r="E1552" s="331">
        <v>8.51</v>
      </c>
      <c r="F1552" s="331"/>
      <c r="G1552" s="333">
        <f t="shared" si="32"/>
        <v>4764.3099999999968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4</v>
      </c>
      <c r="C1553" s="298">
        <v>46046</v>
      </c>
      <c r="D1553" s="299" t="s">
        <v>296</v>
      </c>
      <c r="E1553" s="331">
        <v>92.96</v>
      </c>
      <c r="F1553" s="331"/>
      <c r="G1553" s="333">
        <f t="shared" si="32"/>
        <v>4772.819999999997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4</v>
      </c>
      <c r="C1554" s="298">
        <v>46046</v>
      </c>
      <c r="D1554" s="299" t="s">
        <v>334</v>
      </c>
      <c r="E1554" s="331">
        <v>30.77</v>
      </c>
      <c r="F1554" s="331"/>
      <c r="G1554" s="333">
        <f t="shared" si="32"/>
        <v>4865.779999999997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2</v>
      </c>
      <c r="C1555" s="298">
        <v>46046</v>
      </c>
      <c r="D1555" s="299" t="s">
        <v>358</v>
      </c>
      <c r="E1555" s="331">
        <v>9.4700000000000006</v>
      </c>
      <c r="F1555" s="331"/>
      <c r="G1555" s="333">
        <f t="shared" si="32"/>
        <v>4896.5499999999975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6</v>
      </c>
      <c r="C1556" s="298">
        <v>46046</v>
      </c>
      <c r="D1556" s="299" t="s">
        <v>397</v>
      </c>
      <c r="E1556" s="331">
        <v>53.59</v>
      </c>
      <c r="F1556" s="331"/>
      <c r="G1556" s="333">
        <f t="shared" si="32"/>
        <v>4906.0199999999977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1</v>
      </c>
      <c r="C1557" s="298">
        <v>46046</v>
      </c>
      <c r="D1557" s="299" t="s">
        <v>311</v>
      </c>
      <c r="E1557" s="331">
        <v>61.64</v>
      </c>
      <c r="F1557" s="331"/>
      <c r="G1557" s="333">
        <f t="shared" si="32"/>
        <v>4959.6099999999979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1</v>
      </c>
      <c r="C1558" s="298">
        <v>46045</v>
      </c>
      <c r="D1558" s="299" t="s">
        <v>304</v>
      </c>
      <c r="E1558" s="331">
        <v>23.17</v>
      </c>
      <c r="F1558" s="331"/>
      <c r="G1558" s="333">
        <f t="shared" si="32"/>
        <v>5021.2499999999982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4</v>
      </c>
      <c r="C1559" s="298">
        <v>46045</v>
      </c>
      <c r="D1559" s="299" t="s">
        <v>296</v>
      </c>
      <c r="E1559" s="331">
        <v>62.77</v>
      </c>
      <c r="F1559" s="331"/>
      <c r="G1559" s="333">
        <f t="shared" si="32"/>
        <v>5044.4199999999983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6</v>
      </c>
      <c r="C1560" s="298">
        <v>46045</v>
      </c>
      <c r="D1560" s="299" t="s">
        <v>469</v>
      </c>
      <c r="E1560" s="331">
        <v>105.51</v>
      </c>
      <c r="F1560" s="331"/>
      <c r="G1560" s="333">
        <f t="shared" si="32"/>
        <v>5107.1899999999987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3</v>
      </c>
      <c r="C1561" s="298">
        <v>46045</v>
      </c>
      <c r="D1561" s="299" t="s">
        <v>334</v>
      </c>
      <c r="E1561" s="331">
        <v>9.9499999999999993</v>
      </c>
      <c r="F1561" s="331"/>
      <c r="G1561" s="333">
        <f t="shared" si="32"/>
        <v>5212.6999999999989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46045</v>
      </c>
      <c r="D1562" s="299" t="s">
        <v>358</v>
      </c>
      <c r="E1562" s="331">
        <v>10.17</v>
      </c>
      <c r="F1562" s="331"/>
      <c r="G1562" s="333">
        <f t="shared" si="32"/>
        <v>5222.6499999999987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46045</v>
      </c>
      <c r="D1563" s="299" t="s">
        <v>301</v>
      </c>
      <c r="E1563" s="331">
        <v>32.200000000000003</v>
      </c>
      <c r="F1563" s="331"/>
      <c r="G1563" s="333">
        <f t="shared" si="32"/>
        <v>5232.8199999999988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22</v>
      </c>
      <c r="C1564" s="298">
        <v>46045</v>
      </c>
      <c r="D1564" s="299" t="s">
        <v>862</v>
      </c>
      <c r="E1564" s="331">
        <v>5.31</v>
      </c>
      <c r="F1564" s="331"/>
      <c r="G1564" s="333">
        <f t="shared" si="32"/>
        <v>5265.0199999999986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8</v>
      </c>
      <c r="C1565" s="298">
        <v>46044</v>
      </c>
      <c r="D1565" s="299" t="s">
        <v>435</v>
      </c>
      <c r="E1565" s="331">
        <v>73.95</v>
      </c>
      <c r="F1565" s="331"/>
      <c r="G1565" s="333">
        <f t="shared" si="32"/>
        <v>5270.329999999999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46044</v>
      </c>
      <c r="D1566" s="299" t="s">
        <v>470</v>
      </c>
      <c r="E1566" s="331">
        <v>28.68</v>
      </c>
      <c r="F1566" s="331"/>
      <c r="G1566" s="333">
        <f t="shared" si="32"/>
        <v>5344.2799999999988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8</v>
      </c>
      <c r="C1567" s="298">
        <v>46044</v>
      </c>
      <c r="D1567" s="299" t="s">
        <v>357</v>
      </c>
      <c r="E1567" s="331">
        <v>57.38</v>
      </c>
      <c r="F1567" s="331"/>
      <c r="G1567" s="333">
        <f t="shared" si="32"/>
        <v>5372.9599999999991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46044</v>
      </c>
      <c r="D1568" s="299" t="s">
        <v>358</v>
      </c>
      <c r="E1568" s="331">
        <v>9.4700000000000006</v>
      </c>
      <c r="F1568" s="331"/>
      <c r="G1568" s="333">
        <f t="shared" si="32"/>
        <v>5430.3399999999992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46044</v>
      </c>
      <c r="D1569" s="299" t="s">
        <v>358</v>
      </c>
      <c r="E1569" s="331">
        <v>7.18</v>
      </c>
      <c r="F1569" s="331"/>
      <c r="G1569" s="333">
        <f t="shared" si="32"/>
        <v>5439.8099999999995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287</v>
      </c>
      <c r="B1570" s="330" t="s">
        <v>287</v>
      </c>
      <c r="C1570" s="298">
        <v>46044</v>
      </c>
      <c r="D1570" s="299" t="s">
        <v>315</v>
      </c>
      <c r="E1570" s="331">
        <v>126.24</v>
      </c>
      <c r="F1570" s="331">
        <v>126.24</v>
      </c>
      <c r="G1570" s="333">
        <f t="shared" si="32"/>
        <v>5446.99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8</v>
      </c>
      <c r="C1571" s="298">
        <v>46043</v>
      </c>
      <c r="D1571" s="299" t="s">
        <v>471</v>
      </c>
      <c r="E1571" s="331">
        <v>17</v>
      </c>
      <c r="F1571" s="331"/>
      <c r="G1571" s="333">
        <f t="shared" si="32"/>
        <v>5446.99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1</v>
      </c>
      <c r="C1572" s="298">
        <v>46043</v>
      </c>
      <c r="D1572" s="299" t="s">
        <v>329</v>
      </c>
      <c r="E1572" s="331">
        <v>24.75</v>
      </c>
      <c r="F1572" s="331"/>
      <c r="G1572" s="333">
        <f t="shared" si="32"/>
        <v>5463.99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291</v>
      </c>
      <c r="B1573" s="330">
        <v>39</v>
      </c>
      <c r="C1573" s="298">
        <v>46043</v>
      </c>
      <c r="D1573" s="299" t="s">
        <v>292</v>
      </c>
      <c r="E1573" s="331"/>
      <c r="F1573" s="331">
        <v>3378.82</v>
      </c>
      <c r="G1573" s="333">
        <f t="shared" si="32"/>
        <v>5488.74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294</v>
      </c>
      <c r="B1574" s="330">
        <v>23</v>
      </c>
      <c r="C1574" s="298">
        <v>46043</v>
      </c>
      <c r="D1574" s="299" t="s">
        <v>67</v>
      </c>
      <c r="E1574" s="331">
        <v>650.88</v>
      </c>
      <c r="F1574" s="331"/>
      <c r="G1574" s="333">
        <f t="shared" si="32"/>
        <v>2109.9199999999992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287</v>
      </c>
      <c r="B1575" s="330" t="s">
        <v>287</v>
      </c>
      <c r="C1575" s="298">
        <v>46043</v>
      </c>
      <c r="D1575" s="299" t="s">
        <v>472</v>
      </c>
      <c r="E1575" s="331">
        <v>100</v>
      </c>
      <c r="F1575" s="331">
        <v>100</v>
      </c>
      <c r="G1575" s="333">
        <f t="shared" si="32"/>
        <v>2760.7999999999993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2</v>
      </c>
      <c r="C1576" s="298">
        <v>46043</v>
      </c>
      <c r="D1576" s="299" t="s">
        <v>301</v>
      </c>
      <c r="E1576" s="331">
        <v>20</v>
      </c>
      <c r="F1576" s="331"/>
      <c r="G1576" s="333">
        <f t="shared" si="32"/>
        <v>2760.7999999999993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8</v>
      </c>
      <c r="C1577" s="298">
        <v>46043</v>
      </c>
      <c r="D1577" s="299" t="s">
        <v>295</v>
      </c>
      <c r="E1577" s="331">
        <v>6.38</v>
      </c>
      <c r="F1577" s="331"/>
      <c r="G1577" s="333">
        <f t="shared" si="32"/>
        <v>2780.7999999999993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46043</v>
      </c>
      <c r="D1578" s="299" t="s">
        <v>295</v>
      </c>
      <c r="E1578" s="331">
        <v>17.29</v>
      </c>
      <c r="F1578" s="331"/>
      <c r="G1578" s="333">
        <f t="shared" si="32"/>
        <v>2787.1799999999994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2</v>
      </c>
      <c r="C1579" s="298">
        <v>46043</v>
      </c>
      <c r="D1579" s="299" t="s">
        <v>358</v>
      </c>
      <c r="E1579" s="331">
        <v>14.86</v>
      </c>
      <c r="F1579" s="331"/>
      <c r="G1579" s="333">
        <f t="shared" si="32"/>
        <v>2804.4699999999993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46042</v>
      </c>
      <c r="D1580" s="299" t="s">
        <v>371</v>
      </c>
      <c r="E1580" s="331">
        <v>13.4</v>
      </c>
      <c r="F1580" s="331"/>
      <c r="G1580" s="333">
        <f t="shared" si="32"/>
        <v>2819.3299999999995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46042</v>
      </c>
      <c r="D1581" s="299" t="s">
        <v>371</v>
      </c>
      <c r="E1581" s="331">
        <v>5.97</v>
      </c>
      <c r="F1581" s="331"/>
      <c r="G1581" s="333">
        <f t="shared" si="32"/>
        <v>2832.7299999999996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294</v>
      </c>
      <c r="B1582" s="330">
        <v>22</v>
      </c>
      <c r="C1582" s="298">
        <v>46042</v>
      </c>
      <c r="D1582" s="299" t="s">
        <v>323</v>
      </c>
      <c r="E1582" s="331">
        <v>18.09</v>
      </c>
      <c r="F1582" s="331"/>
      <c r="G1582" s="333">
        <f t="shared" si="32"/>
        <v>2838.6999999999994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294</v>
      </c>
      <c r="B1583" s="330">
        <v>17</v>
      </c>
      <c r="C1583" s="298">
        <v>46042</v>
      </c>
      <c r="D1583" s="299" t="s">
        <v>188</v>
      </c>
      <c r="E1583" s="331">
        <v>42.65</v>
      </c>
      <c r="F1583" s="331"/>
      <c r="G1583" s="333">
        <f t="shared" si="32"/>
        <v>2856.7899999999995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335</v>
      </c>
      <c r="B1584" s="330" t="s">
        <v>335</v>
      </c>
      <c r="C1584" s="298">
        <v>46042</v>
      </c>
      <c r="D1584" s="299" t="s">
        <v>336</v>
      </c>
      <c r="E1584" s="331">
        <v>130.51</v>
      </c>
      <c r="F1584" s="331"/>
      <c r="G1584" s="333">
        <f t="shared" si="32"/>
        <v>2899.4399999999996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294</v>
      </c>
      <c r="B1585" s="330">
        <v>15</v>
      </c>
      <c r="C1585" s="298">
        <v>46042</v>
      </c>
      <c r="D1585" s="299" t="s">
        <v>185</v>
      </c>
      <c r="E1585" s="331">
        <v>132.4</v>
      </c>
      <c r="F1585" s="331"/>
      <c r="G1585" s="333">
        <f t="shared" si="32"/>
        <v>3029.9499999999994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23</v>
      </c>
      <c r="C1586" s="298">
        <v>46042</v>
      </c>
      <c r="D1586" s="299" t="s">
        <v>63</v>
      </c>
      <c r="E1586" s="331">
        <v>529.46</v>
      </c>
      <c r="F1586" s="331"/>
      <c r="G1586" s="333">
        <f t="shared" si="32"/>
        <v>3162.3499999999995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6</v>
      </c>
      <c r="C1587" s="298">
        <v>46042</v>
      </c>
      <c r="D1587" s="299" t="s">
        <v>300</v>
      </c>
      <c r="E1587" s="331">
        <v>51.63</v>
      </c>
      <c r="F1587" s="331"/>
      <c r="G1587" s="333">
        <f t="shared" si="32"/>
        <v>3691.8099999999995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2</v>
      </c>
      <c r="C1588" s="298">
        <v>46042</v>
      </c>
      <c r="D1588" s="299" t="s">
        <v>296</v>
      </c>
      <c r="E1588" s="331">
        <v>11.17</v>
      </c>
      <c r="F1588" s="331"/>
      <c r="G1588" s="333">
        <f t="shared" si="32"/>
        <v>3743.4399999999996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4</v>
      </c>
      <c r="C1589" s="298">
        <v>46042</v>
      </c>
      <c r="D1589" s="299" t="s">
        <v>296</v>
      </c>
      <c r="E1589" s="331">
        <v>57.37</v>
      </c>
      <c r="F1589" s="331"/>
      <c r="G1589" s="333">
        <f t="shared" si="32"/>
        <v>3754.6099999999997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294</v>
      </c>
      <c r="B1590" s="330">
        <v>22</v>
      </c>
      <c r="C1590" s="298">
        <v>46042</v>
      </c>
      <c r="D1590" s="299" t="s">
        <v>328</v>
      </c>
      <c r="E1590" s="331">
        <v>7.46</v>
      </c>
      <c r="F1590" s="331"/>
      <c r="G1590" s="333">
        <f t="shared" si="32"/>
        <v>3811.9799999999996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4</v>
      </c>
      <c r="C1591" s="298">
        <v>46042</v>
      </c>
      <c r="D1591" s="299" t="s">
        <v>310</v>
      </c>
      <c r="E1591" s="331">
        <v>28.91</v>
      </c>
      <c r="F1591" s="331"/>
      <c r="G1591" s="333">
        <f t="shared" si="32"/>
        <v>3819.4399999999996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6</v>
      </c>
      <c r="C1592" s="298">
        <v>46040</v>
      </c>
      <c r="D1592" s="299" t="s">
        <v>300</v>
      </c>
      <c r="E1592" s="331">
        <v>31.35</v>
      </c>
      <c r="F1592" s="331"/>
      <c r="G1592" s="333">
        <f t="shared" si="32"/>
        <v>3848.3499999999995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8</v>
      </c>
      <c r="C1593" s="298">
        <v>46040</v>
      </c>
      <c r="D1593" s="299" t="s">
        <v>473</v>
      </c>
      <c r="E1593" s="331">
        <v>124.75</v>
      </c>
      <c r="F1593" s="331"/>
      <c r="G1593" s="333">
        <f t="shared" si="32"/>
        <v>3879.6999999999994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3</v>
      </c>
      <c r="C1594" s="298">
        <v>46040</v>
      </c>
      <c r="D1594" s="299" t="s">
        <v>320</v>
      </c>
      <c r="E1594" s="331">
        <v>11.3</v>
      </c>
      <c r="F1594" s="331"/>
      <c r="G1594" s="333">
        <f t="shared" si="32"/>
        <v>4004.4499999999994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294</v>
      </c>
      <c r="B1595" s="330">
        <v>22</v>
      </c>
      <c r="C1595" s="298">
        <v>46040</v>
      </c>
      <c r="D1595" s="299" t="s">
        <v>401</v>
      </c>
      <c r="E1595" s="331">
        <v>13.84</v>
      </c>
      <c r="F1595" s="331"/>
      <c r="G1595" s="333">
        <f t="shared" si="32"/>
        <v>4015.7499999999995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1</v>
      </c>
      <c r="C1596" s="298">
        <v>46040</v>
      </c>
      <c r="D1596" s="299" t="s">
        <v>306</v>
      </c>
      <c r="E1596" s="331">
        <v>92.06</v>
      </c>
      <c r="F1596" s="331"/>
      <c r="G1596" s="333">
        <f t="shared" si="32"/>
        <v>4029.5899999999997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7</v>
      </c>
      <c r="C1597" s="298">
        <v>46040</v>
      </c>
      <c r="D1597" s="299" t="s">
        <v>338</v>
      </c>
      <c r="E1597" s="331">
        <v>78.47</v>
      </c>
      <c r="F1597" s="331"/>
      <c r="G1597" s="333">
        <f t="shared" si="32"/>
        <v>4121.6499999999996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1</v>
      </c>
      <c r="C1598" s="298">
        <v>46040</v>
      </c>
      <c r="D1598" s="299" t="s">
        <v>393</v>
      </c>
      <c r="E1598" s="331">
        <v>28.22</v>
      </c>
      <c r="F1598" s="331"/>
      <c r="G1598" s="333">
        <f t="shared" si="32"/>
        <v>4200.12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2</v>
      </c>
      <c r="C1599" s="298">
        <v>46040</v>
      </c>
      <c r="D1599" s="299" t="s">
        <v>392</v>
      </c>
      <c r="E1599" s="331">
        <v>32.729999999999997</v>
      </c>
      <c r="F1599" s="331"/>
      <c r="G1599" s="333">
        <f t="shared" si="32"/>
        <v>4228.34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294</v>
      </c>
      <c r="B1600" s="330">
        <v>42</v>
      </c>
      <c r="C1600" s="298">
        <v>46039</v>
      </c>
      <c r="D1600" s="299" t="s">
        <v>333</v>
      </c>
      <c r="E1600" s="331">
        <v>29.8</v>
      </c>
      <c r="F1600" s="331"/>
      <c r="G1600" s="333">
        <f t="shared" si="32"/>
        <v>4261.07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43</v>
      </c>
      <c r="C1601" s="298">
        <v>46039</v>
      </c>
      <c r="D1601" s="299" t="s">
        <v>333</v>
      </c>
      <c r="E1601" s="331">
        <v>22.35</v>
      </c>
      <c r="F1601" s="331"/>
      <c r="G1601" s="333">
        <f t="shared" si="32"/>
        <v>4290.87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8</v>
      </c>
      <c r="C1602" s="298">
        <v>46039</v>
      </c>
      <c r="D1602" s="299" t="s">
        <v>319</v>
      </c>
      <c r="E1602" s="331">
        <v>36.92</v>
      </c>
      <c r="F1602" s="331"/>
      <c r="G1602" s="333">
        <f t="shared" si="32"/>
        <v>4313.22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1</v>
      </c>
      <c r="C1603" s="298">
        <v>46039</v>
      </c>
      <c r="D1603" s="299" t="s">
        <v>311</v>
      </c>
      <c r="E1603" s="331">
        <v>117.89</v>
      </c>
      <c r="F1603" s="331"/>
      <c r="G1603" s="333">
        <f t="shared" si="32"/>
        <v>4350.1400000000003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1</v>
      </c>
      <c r="C1604" s="298">
        <v>46039</v>
      </c>
      <c r="D1604" s="299" t="s">
        <v>329</v>
      </c>
      <c r="E1604" s="331">
        <v>196.36</v>
      </c>
      <c r="F1604" s="331"/>
      <c r="G1604" s="333">
        <f t="shared" si="32"/>
        <v>4468.0300000000007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294</v>
      </c>
      <c r="B1605" s="330">
        <v>21</v>
      </c>
      <c r="C1605" s="298">
        <v>46039</v>
      </c>
      <c r="D1605" s="299" t="s">
        <v>194</v>
      </c>
      <c r="E1605" s="331">
        <v>70.2</v>
      </c>
      <c r="F1605" s="331"/>
      <c r="G1605" s="333">
        <f t="shared" si="32"/>
        <v>4664.3900000000003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46038</v>
      </c>
      <c r="D1606" s="299" t="s">
        <v>324</v>
      </c>
      <c r="E1606" s="331">
        <v>13.14</v>
      </c>
      <c r="F1606" s="331"/>
      <c r="G1606" s="333">
        <f t="shared" si="32"/>
        <v>4734.59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2</v>
      </c>
      <c r="C1607" s="298">
        <v>46038</v>
      </c>
      <c r="D1607" s="299" t="s">
        <v>296</v>
      </c>
      <c r="E1607" s="331">
        <v>18.489999999999998</v>
      </c>
      <c r="F1607" s="331"/>
      <c r="G1607" s="333">
        <f t="shared" si="32"/>
        <v>4747.7300000000005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291</v>
      </c>
      <c r="B1608" s="330">
        <v>41</v>
      </c>
      <c r="C1608" s="298">
        <v>46038</v>
      </c>
      <c r="D1608" s="299" t="s">
        <v>474</v>
      </c>
      <c r="E1608" s="331"/>
      <c r="F1608" s="331">
        <v>800</v>
      </c>
      <c r="G1608" s="333">
        <f t="shared" si="32"/>
        <v>4766.22</v>
      </c>
      <c r="H1608" s="334" t="s">
        <v>298</v>
      </c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294</v>
      </c>
      <c r="B1609" s="330">
        <v>18</v>
      </c>
      <c r="C1609" s="298">
        <v>46038</v>
      </c>
      <c r="D1609" s="299" t="s">
        <v>361</v>
      </c>
      <c r="E1609" s="331">
        <v>400</v>
      </c>
      <c r="F1609" s="331"/>
      <c r="G1609" s="333">
        <f t="shared" si="32"/>
        <v>3966.2200000000003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294</v>
      </c>
      <c r="B1610" s="330">
        <v>19</v>
      </c>
      <c r="C1610" s="298">
        <v>46038</v>
      </c>
      <c r="D1610" s="299" t="s">
        <v>191</v>
      </c>
      <c r="E1610" s="331">
        <v>200</v>
      </c>
      <c r="F1610" s="331"/>
      <c r="G1610" s="333">
        <f t="shared" si="32"/>
        <v>4366.22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294</v>
      </c>
      <c r="B1611" s="330">
        <v>11</v>
      </c>
      <c r="C1611" s="298">
        <v>46038</v>
      </c>
      <c r="D1611" s="299" t="s">
        <v>178</v>
      </c>
      <c r="E1611" s="331">
        <v>267.95999999999998</v>
      </c>
      <c r="F1611" s="331"/>
      <c r="G1611" s="333">
        <f t="shared" si="32"/>
        <v>4566.22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8</v>
      </c>
      <c r="C1612" s="298">
        <v>46037</v>
      </c>
      <c r="D1612" s="299" t="s">
        <v>357</v>
      </c>
      <c r="E1612" s="331">
        <v>59.95</v>
      </c>
      <c r="F1612" s="331"/>
      <c r="G1612" s="333">
        <f t="shared" si="32"/>
        <v>4834.18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46037</v>
      </c>
      <c r="D1613" s="299" t="s">
        <v>357</v>
      </c>
      <c r="E1613" s="331">
        <v>59.96</v>
      </c>
      <c r="F1613" s="331"/>
      <c r="G1613" s="333">
        <f t="shared" si="32"/>
        <v>4894.13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8</v>
      </c>
      <c r="C1614" s="298">
        <v>46037</v>
      </c>
      <c r="D1614" s="299" t="s">
        <v>319</v>
      </c>
      <c r="E1614" s="331">
        <v>12.43</v>
      </c>
      <c r="F1614" s="331"/>
      <c r="G1614" s="333">
        <f t="shared" si="32"/>
        <v>4954.09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46037</v>
      </c>
      <c r="D1615" s="299" t="s">
        <v>296</v>
      </c>
      <c r="E1615" s="331">
        <v>11.07</v>
      </c>
      <c r="F1615" s="331"/>
      <c r="G1615" s="333">
        <f t="shared" si="32"/>
        <v>4966.5200000000004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4</v>
      </c>
      <c r="C1616" s="298">
        <v>46037</v>
      </c>
      <c r="D1616" s="299" t="s">
        <v>296</v>
      </c>
      <c r="E1616" s="331">
        <v>52.3</v>
      </c>
      <c r="F1616" s="331"/>
      <c r="G1616" s="333">
        <f t="shared" si="32"/>
        <v>4977.59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6</v>
      </c>
      <c r="C1617" s="298">
        <v>46037</v>
      </c>
      <c r="D1617" s="299" t="s">
        <v>436</v>
      </c>
      <c r="E1617" s="331">
        <v>50</v>
      </c>
      <c r="F1617" s="331"/>
      <c r="G1617" s="333">
        <f t="shared" si="32"/>
        <v>5029.8900000000003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291</v>
      </c>
      <c r="B1618" s="330">
        <v>38</v>
      </c>
      <c r="C1618" s="298">
        <v>46037</v>
      </c>
      <c r="D1618" s="299" t="s">
        <v>293</v>
      </c>
      <c r="E1618" s="331"/>
      <c r="F1618" s="331">
        <v>4365.67</v>
      </c>
      <c r="G1618" s="333">
        <f t="shared" si="32"/>
        <v>5079.8900000000003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4</v>
      </c>
      <c r="C1619" s="298">
        <v>46036</v>
      </c>
      <c r="D1619" s="299" t="s">
        <v>295</v>
      </c>
      <c r="E1619" s="331">
        <v>30.91</v>
      </c>
      <c r="F1619" s="331"/>
      <c r="G1619" s="333">
        <f t="shared" si="32"/>
        <v>714.22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3</v>
      </c>
      <c r="C1620" s="298">
        <v>46036</v>
      </c>
      <c r="D1620" s="299" t="s">
        <v>348</v>
      </c>
      <c r="E1620" s="331">
        <v>8.67</v>
      </c>
      <c r="F1620" s="331"/>
      <c r="G1620" s="333">
        <f t="shared" si="32"/>
        <v>745.13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3</v>
      </c>
      <c r="C1621" s="298">
        <v>46035</v>
      </c>
      <c r="D1621" s="299" t="s">
        <v>351</v>
      </c>
      <c r="E1621" s="331">
        <v>25.01</v>
      </c>
      <c r="F1621" s="331"/>
      <c r="G1621" s="333">
        <f t="shared" si="32"/>
        <v>753.8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6</v>
      </c>
      <c r="C1622" s="298">
        <v>46035</v>
      </c>
      <c r="D1622" s="299" t="s">
        <v>412</v>
      </c>
      <c r="E1622" s="331">
        <v>-5.9</v>
      </c>
      <c r="F1622" s="331"/>
      <c r="G1622" s="333">
        <f t="shared" si="32"/>
        <v>778.81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6</v>
      </c>
      <c r="C1623" s="298">
        <v>46035</v>
      </c>
      <c r="D1623" s="299" t="s">
        <v>446</v>
      </c>
      <c r="E1623" s="331">
        <v>-0.03</v>
      </c>
      <c r="F1623" s="331"/>
      <c r="G1623" s="333">
        <f t="shared" si="32"/>
        <v>772.91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294</v>
      </c>
      <c r="B1624" s="330">
        <v>43</v>
      </c>
      <c r="C1624" s="298">
        <v>46035</v>
      </c>
      <c r="D1624" s="299" t="s">
        <v>201</v>
      </c>
      <c r="E1624" s="331">
        <v>44.18</v>
      </c>
      <c r="F1624" s="331"/>
      <c r="G1624" s="333">
        <f t="shared" si="32"/>
        <v>772.88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294</v>
      </c>
      <c r="B1625" s="330">
        <v>42</v>
      </c>
      <c r="C1625" s="298">
        <v>46035</v>
      </c>
      <c r="D1625" s="299" t="s">
        <v>200</v>
      </c>
      <c r="E1625" s="331">
        <v>51.19</v>
      </c>
      <c r="F1625" s="331"/>
      <c r="G1625" s="333">
        <f t="shared" si="32"/>
        <v>817.06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4</v>
      </c>
      <c r="C1626" s="298">
        <v>46035</v>
      </c>
      <c r="D1626" s="299" t="s">
        <v>295</v>
      </c>
      <c r="E1626" s="331">
        <v>28.15</v>
      </c>
      <c r="F1626" s="331"/>
      <c r="G1626" s="333">
        <f t="shared" si="32"/>
        <v>868.25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3</v>
      </c>
      <c r="C1627" s="298">
        <v>46035</v>
      </c>
      <c r="D1627" s="299" t="s">
        <v>296</v>
      </c>
      <c r="E1627" s="331">
        <v>20.85</v>
      </c>
      <c r="F1627" s="331"/>
      <c r="G1627" s="333">
        <f t="shared" si="32"/>
        <v>896.4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1</v>
      </c>
      <c r="C1628" s="298">
        <v>46034</v>
      </c>
      <c r="D1628" s="299" t="s">
        <v>306</v>
      </c>
      <c r="E1628" s="331">
        <v>145.81</v>
      </c>
      <c r="F1628" s="331"/>
      <c r="G1628" s="333">
        <f t="shared" si="32"/>
        <v>917.25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2</v>
      </c>
      <c r="C1629" s="298">
        <v>46034</v>
      </c>
      <c r="D1629" s="299" t="s">
        <v>424</v>
      </c>
      <c r="E1629" s="331">
        <v>25.22</v>
      </c>
      <c r="F1629" s="331"/>
      <c r="G1629" s="333">
        <f t="shared" si="32"/>
        <v>1063.06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2</v>
      </c>
      <c r="C1630" s="298">
        <v>46033</v>
      </c>
      <c r="D1630" s="299" t="s">
        <v>326</v>
      </c>
      <c r="E1630" s="331">
        <v>49.38</v>
      </c>
      <c r="F1630" s="331"/>
      <c r="G1630" s="333">
        <f t="shared" si="32"/>
        <v>1088.28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294</v>
      </c>
      <c r="B1631" s="330">
        <v>22</v>
      </c>
      <c r="C1631" s="298">
        <v>46033</v>
      </c>
      <c r="D1631" s="299" t="s">
        <v>352</v>
      </c>
      <c r="E1631" s="331">
        <v>19.16</v>
      </c>
      <c r="F1631" s="331"/>
      <c r="G1631" s="333">
        <f t="shared" si="32"/>
        <v>1137.6600000000001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6</v>
      </c>
      <c r="C1632" s="298">
        <v>46033</v>
      </c>
      <c r="D1632" s="299" t="s">
        <v>312</v>
      </c>
      <c r="E1632" s="331">
        <v>39.86</v>
      </c>
      <c r="F1632" s="331"/>
      <c r="G1632" s="333">
        <f t="shared" si="32"/>
        <v>1156.8200000000002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7</v>
      </c>
      <c r="C1633" s="298">
        <v>46033</v>
      </c>
      <c r="D1633" s="299" t="s">
        <v>444</v>
      </c>
      <c r="E1633" s="331">
        <v>165.05</v>
      </c>
      <c r="F1633" s="331"/>
      <c r="G1633" s="333">
        <f t="shared" si="32"/>
        <v>1196.68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294</v>
      </c>
      <c r="B1634" s="330">
        <v>24</v>
      </c>
      <c r="C1634" s="298">
        <v>46032</v>
      </c>
      <c r="D1634" s="299" t="s">
        <v>860</v>
      </c>
      <c r="E1634" s="331">
        <v>83.42</v>
      </c>
      <c r="F1634" s="331"/>
      <c r="G1634" s="333">
        <f t="shared" si="32"/>
        <v>1361.73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4</v>
      </c>
      <c r="C1635" s="298">
        <v>46032</v>
      </c>
      <c r="D1635" s="299" t="s">
        <v>296</v>
      </c>
      <c r="E1635" s="331">
        <v>30.4</v>
      </c>
      <c r="F1635" s="331"/>
      <c r="G1635" s="333">
        <f t="shared" si="32"/>
        <v>1445.15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2</v>
      </c>
      <c r="C1636" s="298">
        <v>46032</v>
      </c>
      <c r="D1636" s="299" t="s">
        <v>296</v>
      </c>
      <c r="E1636" s="331">
        <v>13.83</v>
      </c>
      <c r="F1636" s="331"/>
      <c r="G1636" s="333">
        <f t="shared" si="32"/>
        <v>1475.5500000000002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2</v>
      </c>
      <c r="C1637" s="298">
        <v>46032</v>
      </c>
      <c r="D1637" s="299" t="s">
        <v>473</v>
      </c>
      <c r="E1637" s="331">
        <v>100</v>
      </c>
      <c r="F1637" s="331"/>
      <c r="G1637" s="333">
        <f t="shared" si="32"/>
        <v>1489.38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1</v>
      </c>
      <c r="C1638" s="298">
        <v>46032</v>
      </c>
      <c r="D1638" s="299" t="s">
        <v>304</v>
      </c>
      <c r="E1638" s="331">
        <v>55.68</v>
      </c>
      <c r="F1638" s="331"/>
      <c r="G1638" s="333">
        <f t="shared" si="32"/>
        <v>1589.38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2</v>
      </c>
      <c r="C1639" s="298">
        <v>46031</v>
      </c>
      <c r="D1639" s="299" t="s">
        <v>358</v>
      </c>
      <c r="E1639" s="331">
        <v>9.4700000000000006</v>
      </c>
      <c r="F1639" s="331"/>
      <c r="G1639" s="333">
        <f t="shared" si="32"/>
        <v>1645.0600000000002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5</v>
      </c>
      <c r="C1640" s="298">
        <v>46031</v>
      </c>
      <c r="D1640" s="299" t="s">
        <v>475</v>
      </c>
      <c r="E1640" s="331">
        <v>50</v>
      </c>
      <c r="F1640" s="331"/>
      <c r="G1640" s="333">
        <f t="shared" si="32"/>
        <v>1654.5300000000002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8</v>
      </c>
      <c r="C1641" s="298">
        <v>46030</v>
      </c>
      <c r="D1641" s="299" t="s">
        <v>476</v>
      </c>
      <c r="E1641" s="331">
        <v>32.619999999999997</v>
      </c>
      <c r="F1641" s="331"/>
      <c r="G1641" s="333">
        <f t="shared" si="32"/>
        <v>1704.5300000000002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291</v>
      </c>
      <c r="B1642" s="330">
        <v>39</v>
      </c>
      <c r="C1642" s="298">
        <v>46030</v>
      </c>
      <c r="D1642" s="299" t="s">
        <v>292</v>
      </c>
      <c r="E1642" s="331"/>
      <c r="F1642" s="331">
        <v>2729.22</v>
      </c>
      <c r="G1642" s="333">
        <f t="shared" si="32"/>
        <v>1737.15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2</v>
      </c>
      <c r="C1643" s="298">
        <v>46030</v>
      </c>
      <c r="D1643" s="299" t="s">
        <v>296</v>
      </c>
      <c r="E1643" s="331">
        <v>6.37</v>
      </c>
      <c r="F1643" s="331"/>
      <c r="G1643" s="333">
        <f t="shared" si="32"/>
        <v>-992.06999999999971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4</v>
      </c>
      <c r="C1644" s="298">
        <v>46030</v>
      </c>
      <c r="D1644" s="299" t="s">
        <v>296</v>
      </c>
      <c r="E1644" s="331">
        <v>32.119999999999997</v>
      </c>
      <c r="F1644" s="331"/>
      <c r="G1644" s="333">
        <f t="shared" si="32"/>
        <v>-985.6999999999997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2</v>
      </c>
      <c r="C1645" s="298">
        <v>46030</v>
      </c>
      <c r="D1645" s="299" t="s">
        <v>358</v>
      </c>
      <c r="E1645" s="331">
        <v>9.4700000000000006</v>
      </c>
      <c r="F1645" s="331"/>
      <c r="G1645" s="333">
        <f t="shared" si="32"/>
        <v>-953.5799999999997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46030</v>
      </c>
      <c r="D1646" s="299" t="s">
        <v>386</v>
      </c>
      <c r="E1646" s="331">
        <v>21.18</v>
      </c>
      <c r="F1646" s="331"/>
      <c r="G1646" s="333">
        <f t="shared" si="32"/>
        <v>-944.10999999999967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335</v>
      </c>
      <c r="B1647" s="330" t="s">
        <v>335</v>
      </c>
      <c r="C1647" s="298">
        <v>46029</v>
      </c>
      <c r="D1647" s="299" t="s">
        <v>447</v>
      </c>
      <c r="E1647" s="331">
        <v>52.66</v>
      </c>
      <c r="F1647" s="331"/>
      <c r="G1647" s="333">
        <f t="shared" si="32"/>
        <v>-922.92999999999972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294</v>
      </c>
      <c r="B1648" s="330">
        <v>13</v>
      </c>
      <c r="C1648" s="298">
        <v>46029</v>
      </c>
      <c r="D1648" s="299" t="s">
        <v>182</v>
      </c>
      <c r="E1648" s="331">
        <v>167.42</v>
      </c>
      <c r="F1648" s="331"/>
      <c r="G1648" s="333">
        <f t="shared" si="32"/>
        <v>-870.26999999999975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4</v>
      </c>
      <c r="C1649" s="298">
        <v>46029</v>
      </c>
      <c r="D1649" s="299" t="s">
        <v>296</v>
      </c>
      <c r="E1649" s="331">
        <v>30.81</v>
      </c>
      <c r="F1649" s="331"/>
      <c r="G1649" s="333">
        <f t="shared" si="32"/>
        <v>-702.8499999999998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2</v>
      </c>
      <c r="C1650" s="298">
        <v>46029</v>
      </c>
      <c r="D1650" s="299" t="s">
        <v>358</v>
      </c>
      <c r="E1650" s="331">
        <v>9.4700000000000006</v>
      </c>
      <c r="F1650" s="331"/>
      <c r="G1650" s="333">
        <f t="shared" si="32"/>
        <v>-672.03999999999985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294</v>
      </c>
      <c r="B1651" s="330">
        <v>22</v>
      </c>
      <c r="C1651" s="298">
        <v>46029</v>
      </c>
      <c r="D1651" s="299" t="s">
        <v>477</v>
      </c>
      <c r="E1651" s="331">
        <v>148.04</v>
      </c>
      <c r="F1651" s="331"/>
      <c r="G1651" s="333">
        <f t="shared" si="32"/>
        <v>-662.56999999999982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294</v>
      </c>
      <c r="B1652" s="330">
        <v>14</v>
      </c>
      <c r="C1652" s="298">
        <v>46028</v>
      </c>
      <c r="D1652" s="299" t="s">
        <v>366</v>
      </c>
      <c r="E1652" s="331">
        <v>66.67</v>
      </c>
      <c r="F1652" s="331"/>
      <c r="G1652" s="333">
        <f t="shared" si="32"/>
        <v>-514.52999999999986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3</v>
      </c>
      <c r="C1653" s="298">
        <v>46028</v>
      </c>
      <c r="D1653" s="299" t="s">
        <v>296</v>
      </c>
      <c r="E1653" s="331">
        <v>5.7</v>
      </c>
      <c r="F1653" s="331"/>
      <c r="G1653" s="333">
        <f t="shared" si="32"/>
        <v>-447.8599999999999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294</v>
      </c>
      <c r="B1654" s="330">
        <v>21</v>
      </c>
      <c r="C1654" s="298">
        <v>46028</v>
      </c>
      <c r="D1654" s="299" t="s">
        <v>194</v>
      </c>
      <c r="E1654" s="331">
        <v>30.59</v>
      </c>
      <c r="F1654" s="331"/>
      <c r="G1654" s="333">
        <f t="shared" si="32"/>
        <v>-442.15999999999991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294</v>
      </c>
      <c r="B1655" s="330">
        <v>17</v>
      </c>
      <c r="C1655" s="298">
        <v>46027</v>
      </c>
      <c r="D1655" s="299" t="s">
        <v>370</v>
      </c>
      <c r="E1655" s="331">
        <v>133.91999999999999</v>
      </c>
      <c r="F1655" s="331"/>
      <c r="G1655" s="333">
        <f t="shared" si="32"/>
        <v>-411.56999999999994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294</v>
      </c>
      <c r="B1656" s="330">
        <v>17</v>
      </c>
      <c r="C1656" s="298">
        <v>46027</v>
      </c>
      <c r="D1656" s="299" t="s">
        <v>370</v>
      </c>
      <c r="E1656" s="331">
        <v>62</v>
      </c>
      <c r="F1656" s="331"/>
      <c r="G1656" s="333">
        <f t="shared" si="32"/>
        <v>-277.64999999999992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6</v>
      </c>
      <c r="C1657" s="298">
        <v>46027</v>
      </c>
      <c r="D1657" s="299" t="s">
        <v>300</v>
      </c>
      <c r="E1657" s="331">
        <v>10.64</v>
      </c>
      <c r="F1657" s="331"/>
      <c r="G1657" s="333">
        <f t="shared" si="32"/>
        <v>-215.64999999999992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8</v>
      </c>
      <c r="C1658" s="298">
        <v>46027</v>
      </c>
      <c r="D1658" s="299" t="s">
        <v>319</v>
      </c>
      <c r="E1658" s="331">
        <v>17.440000000000001</v>
      </c>
      <c r="F1658" s="331"/>
      <c r="G1658" s="333">
        <f t="shared" si="32"/>
        <v>-205.00999999999991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1</v>
      </c>
      <c r="C1659" s="298">
        <v>46027</v>
      </c>
      <c r="D1659" s="299" t="s">
        <v>306</v>
      </c>
      <c r="E1659" s="331">
        <v>216.19</v>
      </c>
      <c r="F1659" s="331"/>
      <c r="G1659" s="333">
        <f t="shared" si="32"/>
        <v>-187.56999999999991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2</v>
      </c>
      <c r="C1660" s="298">
        <v>46027</v>
      </c>
      <c r="D1660" s="299" t="s">
        <v>478</v>
      </c>
      <c r="E1660" s="331">
        <v>70</v>
      </c>
      <c r="F1660" s="331"/>
      <c r="G1660" s="333">
        <f t="shared" si="32"/>
        <v>28.62000000000009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2</v>
      </c>
      <c r="C1661" s="298">
        <v>46027</v>
      </c>
      <c r="D1661" s="299" t="s">
        <v>358</v>
      </c>
      <c r="E1661" s="331">
        <v>14.05</v>
      </c>
      <c r="F1661" s="331"/>
      <c r="G1661" s="333">
        <f t="shared" si="32"/>
        <v>98.62000000000009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294</v>
      </c>
      <c r="B1662" s="330">
        <v>14</v>
      </c>
      <c r="C1662" s="298">
        <v>46027</v>
      </c>
      <c r="D1662" s="299" t="s">
        <v>367</v>
      </c>
      <c r="E1662" s="331">
        <v>68.739999999999995</v>
      </c>
      <c r="F1662" s="331"/>
      <c r="G1662" s="333">
        <f t="shared" si="32"/>
        <v>112.67000000000009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6</v>
      </c>
      <c r="C1663" s="298">
        <v>46027</v>
      </c>
      <c r="D1663" s="299" t="s">
        <v>479</v>
      </c>
      <c r="E1663" s="331">
        <v>120</v>
      </c>
      <c r="F1663" s="331"/>
      <c r="G1663" s="333">
        <f t="shared" si="32"/>
        <v>181.41000000000008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294</v>
      </c>
      <c r="B1664" s="330">
        <v>9</v>
      </c>
      <c r="C1664" s="298">
        <v>46027</v>
      </c>
      <c r="D1664" s="299" t="s">
        <v>58</v>
      </c>
      <c r="E1664" s="331">
        <v>1281.53</v>
      </c>
      <c r="F1664" s="331"/>
      <c r="G1664" s="333">
        <f t="shared" si="32"/>
        <v>301.41000000000008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7</v>
      </c>
      <c r="C1665" s="298">
        <v>46026</v>
      </c>
      <c r="D1665" s="299" t="s">
        <v>338</v>
      </c>
      <c r="E1665" s="331">
        <v>18.260000000000002</v>
      </c>
      <c r="F1665" s="331"/>
      <c r="G1665" s="333">
        <f t="shared" si="32"/>
        <v>1582.94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287</v>
      </c>
      <c r="B1666" s="330" t="s">
        <v>287</v>
      </c>
      <c r="C1666" s="298">
        <v>46026</v>
      </c>
      <c r="D1666" s="299" t="s">
        <v>300</v>
      </c>
      <c r="E1666" s="331">
        <v>114.91</v>
      </c>
      <c r="F1666" s="331">
        <v>114.91</v>
      </c>
      <c r="G1666" s="333">
        <f t="shared" si="32"/>
        <v>1601.2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5</v>
      </c>
      <c r="C1667" s="298">
        <v>46026</v>
      </c>
      <c r="D1667" s="299" t="s">
        <v>480</v>
      </c>
      <c r="E1667" s="331">
        <v>42.43</v>
      </c>
      <c r="F1667" s="331"/>
      <c r="G1667" s="333">
        <f t="shared" si="32"/>
        <v>1601.2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7</v>
      </c>
      <c r="C1668" s="298">
        <v>46026</v>
      </c>
      <c r="D1668" s="299" t="s">
        <v>300</v>
      </c>
      <c r="E1668" s="331">
        <v>42.59</v>
      </c>
      <c r="F1668" s="331"/>
      <c r="G1668" s="333">
        <f t="shared" si="32"/>
        <v>1643.63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3</v>
      </c>
      <c r="C1669" s="298">
        <v>46025</v>
      </c>
      <c r="D1669" s="299" t="s">
        <v>348</v>
      </c>
      <c r="E1669" s="331">
        <v>14.57</v>
      </c>
      <c r="F1669" s="331"/>
      <c r="G1669" s="333">
        <f t="shared" si="32"/>
        <v>1686.22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2</v>
      </c>
      <c r="C1670" s="298">
        <v>46025</v>
      </c>
      <c r="D1670" s="299" t="s">
        <v>481</v>
      </c>
      <c r="E1670" s="331">
        <v>41.05</v>
      </c>
      <c r="F1670" s="331"/>
      <c r="G1670" s="333">
        <f t="shared" si="32"/>
        <v>1700.79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289</v>
      </c>
      <c r="B1671" s="330">
        <v>4</v>
      </c>
      <c r="C1671" s="298">
        <v>46025</v>
      </c>
      <c r="D1671" s="299" t="s">
        <v>310</v>
      </c>
      <c r="E1671" s="331">
        <v>26.88</v>
      </c>
      <c r="F1671" s="331"/>
      <c r="G1671" s="333">
        <f t="shared" si="32"/>
        <v>1741.84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2</v>
      </c>
      <c r="C1672" s="298">
        <v>46025</v>
      </c>
      <c r="D1672" s="299" t="s">
        <v>308</v>
      </c>
      <c r="E1672" s="331">
        <v>130.08000000000001</v>
      </c>
      <c r="F1672" s="331"/>
      <c r="G1672" s="333">
        <f t="shared" si="32"/>
        <v>1768.72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7</v>
      </c>
      <c r="C1673" s="298">
        <v>46025</v>
      </c>
      <c r="D1673" s="299" t="s">
        <v>482</v>
      </c>
      <c r="E1673" s="331">
        <v>222.49</v>
      </c>
      <c r="F1673" s="331"/>
      <c r="G1673" s="333">
        <f t="shared" si="32"/>
        <v>1898.8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7</v>
      </c>
      <c r="C1674" s="298">
        <v>46025</v>
      </c>
      <c r="D1674" s="299" t="s">
        <v>482</v>
      </c>
      <c r="E1674" s="331">
        <v>99.18</v>
      </c>
      <c r="F1674" s="331"/>
      <c r="G1674" s="333">
        <f t="shared" si="32"/>
        <v>2121.29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5</v>
      </c>
      <c r="C1675" s="298">
        <v>46024</v>
      </c>
      <c r="D1675" s="299" t="s">
        <v>483</v>
      </c>
      <c r="E1675" s="331">
        <v>35</v>
      </c>
      <c r="F1675" s="331"/>
      <c r="G1675" s="333">
        <f t="shared" si="32"/>
        <v>2220.4699999999998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3</v>
      </c>
      <c r="C1676" s="298">
        <v>46024</v>
      </c>
      <c r="D1676" s="299" t="s">
        <v>296</v>
      </c>
      <c r="E1676" s="331">
        <v>15.11</v>
      </c>
      <c r="F1676" s="331"/>
      <c r="G1676" s="333">
        <f t="shared" si="32"/>
        <v>2255.4699999999998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5</v>
      </c>
      <c r="C1677" s="298">
        <v>46024</v>
      </c>
      <c r="D1677" s="299" t="s">
        <v>484</v>
      </c>
      <c r="E1677" s="331">
        <v>29.67</v>
      </c>
      <c r="F1677" s="331"/>
      <c r="G1677" s="333">
        <f t="shared" si="32"/>
        <v>2270.58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287</v>
      </c>
      <c r="B1678" s="330" t="s">
        <v>287</v>
      </c>
      <c r="C1678" s="298">
        <v>46024</v>
      </c>
      <c r="D1678" s="299" t="s">
        <v>397</v>
      </c>
      <c r="E1678" s="331">
        <v>70.56</v>
      </c>
      <c r="F1678" s="331">
        <v>70.56</v>
      </c>
      <c r="G1678" s="333">
        <f t="shared" si="32"/>
        <v>2300.25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287</v>
      </c>
      <c r="B1679" s="330" t="s">
        <v>287</v>
      </c>
      <c r="C1679" s="298">
        <v>46024</v>
      </c>
      <c r="D1679" s="299" t="s">
        <v>485</v>
      </c>
      <c r="E1679" s="331">
        <v>113.94</v>
      </c>
      <c r="F1679" s="331">
        <v>113.94</v>
      </c>
      <c r="G1679" s="333">
        <f t="shared" si="32"/>
        <v>2300.25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289</v>
      </c>
      <c r="B1680" s="330">
        <v>2</v>
      </c>
      <c r="C1680" s="298">
        <v>46024</v>
      </c>
      <c r="D1680" s="299" t="s">
        <v>371</v>
      </c>
      <c r="E1680" s="331">
        <v>11.9</v>
      </c>
      <c r="F1680" s="331"/>
      <c r="G1680" s="333">
        <f t="shared" si="32"/>
        <v>2300.25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2</v>
      </c>
      <c r="C1681" s="298">
        <v>46024</v>
      </c>
      <c r="D1681" s="299" t="s">
        <v>408</v>
      </c>
      <c r="E1681" s="331">
        <v>23.9</v>
      </c>
      <c r="F1681" s="331"/>
      <c r="G1681" s="333">
        <f t="shared" si="32"/>
        <v>2312.15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5</v>
      </c>
      <c r="C1682" s="298">
        <v>46024</v>
      </c>
      <c r="D1682" s="299" t="s">
        <v>486</v>
      </c>
      <c r="E1682" s="331">
        <v>160</v>
      </c>
      <c r="F1682" s="331"/>
      <c r="G1682" s="333">
        <f t="shared" si="32"/>
        <v>2336.0500000000002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284</v>
      </c>
      <c r="B1683" s="330">
        <v>36</v>
      </c>
      <c r="C1683" s="298">
        <v>46024</v>
      </c>
      <c r="D1683" s="299" t="s">
        <v>374</v>
      </c>
      <c r="E1683" s="331">
        <v>50</v>
      </c>
      <c r="F1683" s="331"/>
      <c r="G1683" s="333">
        <f t="shared" si="32"/>
        <v>2496.0500000000002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6</v>
      </c>
      <c r="C1684" s="298">
        <v>46023</v>
      </c>
      <c r="D1684" s="299" t="s">
        <v>312</v>
      </c>
      <c r="E1684" s="331">
        <v>8</v>
      </c>
      <c r="F1684" s="331"/>
      <c r="G1684" s="333">
        <f t="shared" si="32"/>
        <v>2546.0500000000002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289</v>
      </c>
      <c r="B1685" s="330">
        <v>2</v>
      </c>
      <c r="C1685" s="298">
        <v>46023</v>
      </c>
      <c r="D1685" s="299" t="s">
        <v>371</v>
      </c>
      <c r="E1685" s="331">
        <v>13.06</v>
      </c>
      <c r="F1685" s="331"/>
      <c r="G1685" s="333">
        <f t="shared" si="32"/>
        <v>2554.0500000000002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294</v>
      </c>
      <c r="B1686" s="330">
        <v>22</v>
      </c>
      <c r="C1686" s="298">
        <v>46023</v>
      </c>
      <c r="D1686" s="299" t="s">
        <v>375</v>
      </c>
      <c r="E1686" s="331">
        <v>6.37</v>
      </c>
      <c r="F1686" s="331"/>
      <c r="G1686" s="333">
        <f t="shared" si="32"/>
        <v>2567.11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2</v>
      </c>
      <c r="C1687" s="298">
        <v>46023</v>
      </c>
      <c r="D1687" s="299" t="s">
        <v>358</v>
      </c>
      <c r="E1687" s="331">
        <v>10.27</v>
      </c>
      <c r="F1687" s="331"/>
      <c r="G1687" s="333">
        <f t="shared" si="32"/>
        <v>2573.48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289</v>
      </c>
      <c r="B1688" s="330">
        <v>6</v>
      </c>
      <c r="C1688" s="298">
        <v>46023</v>
      </c>
      <c r="D1688" s="299" t="s">
        <v>487</v>
      </c>
      <c r="E1688" s="331">
        <v>176.57</v>
      </c>
      <c r="F1688" s="331"/>
      <c r="G1688" s="333">
        <f t="shared" si="32"/>
        <v>2583.75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287</v>
      </c>
      <c r="B1689" s="330" t="s">
        <v>287</v>
      </c>
      <c r="C1689" s="298">
        <v>46023</v>
      </c>
      <c r="D1689" s="299" t="s">
        <v>300</v>
      </c>
      <c r="E1689" s="331">
        <v>383.39</v>
      </c>
      <c r="F1689" s="331">
        <v>383.39</v>
      </c>
      <c r="G1689" s="333">
        <f t="shared" si="32"/>
        <v>2760.32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287</v>
      </c>
      <c r="B1690" s="330" t="s">
        <v>287</v>
      </c>
      <c r="C1690" s="298">
        <v>46023</v>
      </c>
      <c r="D1690" s="299" t="s">
        <v>300</v>
      </c>
      <c r="E1690" s="331">
        <v>53.24</v>
      </c>
      <c r="F1690" s="331">
        <v>53.24</v>
      </c>
      <c r="G1690" s="333">
        <f t="shared" si="32"/>
        <v>2760.32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335</v>
      </c>
      <c r="B1691" s="330" t="s">
        <v>335</v>
      </c>
      <c r="C1691" s="298">
        <v>46023</v>
      </c>
      <c r="D1691" s="337" t="s">
        <v>460</v>
      </c>
      <c r="E1691" s="331">
        <v>239.68</v>
      </c>
      <c r="F1691" s="331"/>
      <c r="G1691" s="333">
        <f t="shared" si="32"/>
        <v>2760.32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488</v>
      </c>
      <c r="B1692" s="330" t="s">
        <v>488</v>
      </c>
      <c r="C1692" s="298">
        <v>45658</v>
      </c>
      <c r="D1692" s="298" t="s">
        <v>489</v>
      </c>
      <c r="E1692" s="332"/>
      <c r="F1692" s="332"/>
      <c r="G1692" s="333">
        <v>3000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5.75" customHeight="1" x14ac:dyDescent="0.3"/>
    <row r="1694" spans="1:20" ht="15.75" customHeight="1" x14ac:dyDescent="0.3"/>
    <row r="1695" spans="1:20" ht="15.75" customHeight="1" x14ac:dyDescent="0.3"/>
    <row r="1696" spans="1:20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spans="9:9" ht="15.75" customHeight="1" x14ac:dyDescent="0.3"/>
    <row r="3410" spans="9:9" ht="15.75" customHeight="1" x14ac:dyDescent="0.3"/>
    <row r="3411" spans="9:9" ht="15.75" customHeight="1" x14ac:dyDescent="0.3"/>
    <row r="3412" spans="9:9" ht="15.75" customHeight="1" x14ac:dyDescent="0.3"/>
    <row r="3413" spans="9:9" ht="15.75" customHeight="1" x14ac:dyDescent="0.3"/>
    <row r="3414" spans="9:9" ht="15.75" customHeight="1" x14ac:dyDescent="0.3"/>
    <row r="3415" spans="9:9" ht="15.75" customHeight="1" x14ac:dyDescent="0.3"/>
    <row r="3416" spans="9:9" ht="15.75" customHeight="1" x14ac:dyDescent="0.3"/>
    <row r="3417" spans="9:9" ht="15.75" customHeight="1" x14ac:dyDescent="0.3"/>
    <row r="3418" spans="9:9" ht="15.75" customHeight="1" x14ac:dyDescent="0.3"/>
    <row r="3419" spans="9:9" ht="15.75" customHeight="1" x14ac:dyDescent="0.3"/>
    <row r="3420" spans="9:9" ht="15.75" customHeight="1" x14ac:dyDescent="0.3"/>
    <row r="3421" spans="9:9" ht="15.75" customHeight="1" x14ac:dyDescent="0.3"/>
    <row r="3422" spans="9:9" ht="12" customHeight="1" x14ac:dyDescent="0.3">
      <c r="I3422" s="335" t="s">
        <v>225</v>
      </c>
    </row>
    <row r="3423" spans="9:9" ht="12" customHeight="1" x14ac:dyDescent="0.3">
      <c r="I3423" s="335"/>
    </row>
    <row r="3424" spans="9:9" ht="12" customHeight="1" x14ac:dyDescent="0.3">
      <c r="I3424" s="335"/>
    </row>
    <row r="3425" spans="9:9" ht="12" customHeight="1" x14ac:dyDescent="0.3">
      <c r="I3425" s="335"/>
    </row>
    <row r="3426" spans="9:9" ht="12" customHeight="1" x14ac:dyDescent="0.3">
      <c r="I3426" s="335"/>
    </row>
    <row r="3427" spans="9:9" ht="12" customHeight="1" x14ac:dyDescent="0.3">
      <c r="I3427" s="335"/>
    </row>
    <row r="3428" spans="9:9" ht="12" customHeight="1" x14ac:dyDescent="0.3">
      <c r="I3428" s="335"/>
    </row>
    <row r="3429" spans="9:9" ht="12" customHeight="1" x14ac:dyDescent="0.3">
      <c r="I3429" s="335"/>
    </row>
    <row r="3430" spans="9:9" ht="12" customHeight="1" x14ac:dyDescent="0.3">
      <c r="I3430" s="335"/>
    </row>
    <row r="3431" spans="9:9" ht="12" customHeight="1" x14ac:dyDescent="0.3">
      <c r="I3431" s="335" t="s">
        <v>226</v>
      </c>
    </row>
    <row r="3432" spans="9:9" ht="15.75" customHeight="1" x14ac:dyDescent="0.3"/>
    <row r="3433" spans="9:9" ht="15.75" customHeight="1" x14ac:dyDescent="0.3"/>
    <row r="3434" spans="9:9" ht="12" customHeight="1" x14ac:dyDescent="0.3">
      <c r="I3434" s="335" t="s">
        <v>226</v>
      </c>
    </row>
    <row r="3435" spans="9:9" ht="12" customHeight="1" x14ac:dyDescent="0.3">
      <c r="I3435" s="335"/>
    </row>
    <row r="3436" spans="9:9" ht="12" customHeight="1" x14ac:dyDescent="0.3">
      <c r="I3436" s="335"/>
    </row>
    <row r="3437" spans="9:9" ht="12" customHeight="1" x14ac:dyDescent="0.3">
      <c r="I3437" s="335"/>
    </row>
    <row r="3438" spans="9:9" ht="12" customHeight="1" x14ac:dyDescent="0.3">
      <c r="I3438" s="335"/>
    </row>
    <row r="3439" spans="9:9" ht="12" customHeight="1" x14ac:dyDescent="0.3">
      <c r="I3439" s="335"/>
    </row>
    <row r="3440" spans="9:9" ht="12" customHeight="1" x14ac:dyDescent="0.3">
      <c r="I3440" s="335" t="s">
        <v>226</v>
      </c>
    </row>
    <row r="3441" spans="9:9" ht="12" customHeight="1" x14ac:dyDescent="0.3">
      <c r="I3441" s="335" t="s">
        <v>226</v>
      </c>
    </row>
    <row r="3442" spans="9:9" ht="12" customHeight="1" x14ac:dyDescent="0.3">
      <c r="I3442" s="335"/>
    </row>
    <row r="3443" spans="9:9" ht="12" customHeight="1" x14ac:dyDescent="0.3">
      <c r="I3443" s="335"/>
    </row>
    <row r="3444" spans="9:9" ht="12" customHeight="1" x14ac:dyDescent="0.3">
      <c r="I3444" s="335"/>
    </row>
    <row r="3445" spans="9:9" ht="12" customHeight="1" x14ac:dyDescent="0.3">
      <c r="I3445" s="335" t="s">
        <v>226</v>
      </c>
    </row>
    <row r="3446" spans="9:9" ht="12" customHeight="1" x14ac:dyDescent="0.3">
      <c r="I3446" s="335" t="s">
        <v>225</v>
      </c>
    </row>
    <row r="3447" spans="9:9" ht="12" customHeight="1" x14ac:dyDescent="0.3">
      <c r="I3447" s="335" t="s">
        <v>225</v>
      </c>
    </row>
    <row r="3448" spans="9:9" ht="15.75" customHeight="1" x14ac:dyDescent="0.3"/>
    <row r="3449" spans="9:9" ht="15.75" customHeight="1" x14ac:dyDescent="0.3"/>
    <row r="3450" spans="9:9" ht="12" customHeight="1" x14ac:dyDescent="0.3">
      <c r="I3450" s="335" t="s">
        <v>225</v>
      </c>
    </row>
    <row r="3451" spans="9:9" ht="12" customHeight="1" x14ac:dyDescent="0.3">
      <c r="I3451" s="335"/>
    </row>
    <row r="3452" spans="9:9" ht="12" customHeight="1" x14ac:dyDescent="0.3">
      <c r="I3452" s="335" t="s">
        <v>226</v>
      </c>
    </row>
    <row r="3453" spans="9:9" ht="12" customHeight="1" x14ac:dyDescent="0.3">
      <c r="I3453" s="335"/>
    </row>
    <row r="3454" spans="9:9" ht="12" customHeight="1" x14ac:dyDescent="0.3">
      <c r="I3454" s="335"/>
    </row>
    <row r="3455" spans="9:9" ht="12" customHeight="1" x14ac:dyDescent="0.3">
      <c r="I3455" s="335" t="s">
        <v>226</v>
      </c>
    </row>
    <row r="3456" spans="9:9" ht="12" customHeight="1" x14ac:dyDescent="0.3">
      <c r="I3456" s="335"/>
    </row>
    <row r="3457" spans="9:9" ht="12" customHeight="1" x14ac:dyDescent="0.3">
      <c r="I3457" s="335" t="s">
        <v>226</v>
      </c>
    </row>
    <row r="3458" spans="9:9" ht="15.75" customHeight="1" x14ac:dyDescent="0.3"/>
    <row r="3459" spans="9:9" ht="15.75" customHeight="1" x14ac:dyDescent="0.3"/>
    <row r="3460" spans="9:9" ht="15.75" customHeight="1" x14ac:dyDescent="0.3"/>
    <row r="3461" spans="9:9" ht="15.75" customHeight="1" x14ac:dyDescent="0.3"/>
    <row r="3462" spans="9:9" ht="15.75" customHeight="1" x14ac:dyDescent="0.3"/>
    <row r="3463" spans="9:9" ht="15.75" customHeight="1" x14ac:dyDescent="0.3"/>
    <row r="3464" spans="9:9" ht="15.75" customHeight="1" x14ac:dyDescent="0.3"/>
    <row r="3465" spans="9:9" ht="15.75" customHeight="1" x14ac:dyDescent="0.3"/>
    <row r="3466" spans="9:9" ht="12" customHeight="1" x14ac:dyDescent="0.3">
      <c r="I3466" s="335" t="s">
        <v>226</v>
      </c>
    </row>
    <row r="3467" spans="9:9" ht="12" customHeight="1" x14ac:dyDescent="0.3">
      <c r="I3467" s="335"/>
    </row>
    <row r="3468" spans="9:9" ht="12" customHeight="1" x14ac:dyDescent="0.3">
      <c r="I3468" s="335" t="s">
        <v>225</v>
      </c>
    </row>
    <row r="3469" spans="9:9" ht="12" customHeight="1" x14ac:dyDescent="0.3">
      <c r="I3469" s="335"/>
    </row>
    <row r="3470" spans="9:9" ht="12" customHeight="1" x14ac:dyDescent="0.3">
      <c r="I3470" s="335" t="s">
        <v>226</v>
      </c>
    </row>
    <row r="3471" spans="9:9" ht="12" customHeight="1" x14ac:dyDescent="0.3">
      <c r="I3471" s="335" t="s">
        <v>225</v>
      </c>
    </row>
    <row r="3472" spans="9:9" ht="15.75" customHeight="1" x14ac:dyDescent="0.3"/>
    <row r="3473" ht="15.75" customHeight="1" x14ac:dyDescent="0.3"/>
    <row r="3474" ht="15.75" customHeight="1" x14ac:dyDescent="0.3"/>
    <row r="3475" ht="15.75" customHeight="1" x14ac:dyDescent="0.3"/>
    <row r="3476" ht="15.75" customHeight="1" x14ac:dyDescent="0.3"/>
    <row r="3477" ht="15.75" customHeight="1" x14ac:dyDescent="0.3"/>
    <row r="3478" ht="15.75" customHeight="1" x14ac:dyDescent="0.3"/>
    <row r="3479" ht="15.75" customHeight="1" x14ac:dyDescent="0.3"/>
    <row r="3480" ht="15.75" customHeight="1" x14ac:dyDescent="0.3"/>
    <row r="3481" ht="15.75" customHeight="1" x14ac:dyDescent="0.3"/>
    <row r="3482" ht="15.75" customHeight="1" x14ac:dyDescent="0.3"/>
    <row r="3483" ht="15.75" customHeight="1" x14ac:dyDescent="0.3"/>
    <row r="3484" ht="15.75" customHeight="1" x14ac:dyDescent="0.3"/>
    <row r="3485" ht="15.75" customHeight="1" x14ac:dyDescent="0.3"/>
    <row r="3486" ht="15.75" customHeight="1" x14ac:dyDescent="0.3"/>
    <row r="3487" ht="15.75" customHeight="1" x14ac:dyDescent="0.3"/>
    <row r="3488" ht="15.75" customHeight="1" x14ac:dyDescent="0.3"/>
    <row r="3489" spans="9:9" ht="15.75" customHeight="1" x14ac:dyDescent="0.3"/>
    <row r="3490" spans="9:9" ht="12" customHeight="1" x14ac:dyDescent="0.3">
      <c r="I3490" s="335" t="s">
        <v>226</v>
      </c>
    </row>
  </sheetData>
  <autoFilter ref="A1:G1692" xr:uid="{00000000-0009-0000-0000-000006000000}"/>
  <mergeCells count="5">
    <mergeCell ref="A1:B1"/>
    <mergeCell ref="E1:F1"/>
    <mergeCell ref="Q1:R1"/>
    <mergeCell ref="E2:F2"/>
    <mergeCell ref="E3:F3"/>
  </mergeCells>
  <conditionalFormatting sqref="I1 I4:I349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3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10174.949999999995</v>
      </c>
      <c r="B2" s="339"/>
      <c r="C2" s="340"/>
      <c r="D2" s="342" t="s">
        <v>493</v>
      </c>
      <c r="E2" s="343">
        <f>E3-E131</f>
        <v>26027.029999999995</v>
      </c>
      <c r="F2" s="344" t="s">
        <v>493</v>
      </c>
      <c r="G2" s="345">
        <f>G3-G131</f>
        <v>1286.6100000000001</v>
      </c>
      <c r="H2" s="343" t="s">
        <v>493</v>
      </c>
      <c r="I2" s="343">
        <f>I3-I131</f>
        <v>1533.3599999999997</v>
      </c>
      <c r="J2" s="344" t="s">
        <v>493</v>
      </c>
      <c r="K2" s="345">
        <f>K3-K131</f>
        <v>721</v>
      </c>
      <c r="L2" s="343" t="s">
        <v>493</v>
      </c>
      <c r="M2" s="343">
        <f>M3-M131</f>
        <v>31.47</v>
      </c>
      <c r="N2" s="345" t="s">
        <v>493</v>
      </c>
      <c r="O2" s="345">
        <f>O3-O131</f>
        <v>31.47</v>
      </c>
      <c r="P2" s="343" t="s">
        <v>493</v>
      </c>
      <c r="Q2" s="343">
        <f>Q3-Q131</f>
        <v>30.720000000000027</v>
      </c>
      <c r="R2" s="345" t="s">
        <v>493</v>
      </c>
      <c r="S2" s="345">
        <f>S3-S131</f>
        <v>-2928.84</v>
      </c>
      <c r="T2" s="346" t="s">
        <v>493</v>
      </c>
      <c r="U2" s="343">
        <f>U3-U131</f>
        <v>-17375.309999999998</v>
      </c>
      <c r="V2" s="345" t="s">
        <v>493</v>
      </c>
      <c r="W2" s="345">
        <f>W3-W131</f>
        <v>900</v>
      </c>
      <c r="X2" s="343" t="s">
        <v>493</v>
      </c>
      <c r="Y2" s="343">
        <f>Y3-Y131</f>
        <v>264.5</v>
      </c>
      <c r="Z2" s="345" t="s">
        <v>493</v>
      </c>
      <c r="AA2" s="345">
        <f>AA3-AA131</f>
        <v>-377.7800000000002</v>
      </c>
      <c r="AB2" s="343" t="s">
        <v>493</v>
      </c>
      <c r="AC2" s="343">
        <f>AC3-AC131</f>
        <v>30.720000000000027</v>
      </c>
    </row>
    <row r="3" spans="1:29" ht="14.25" customHeight="1" x14ac:dyDescent="0.3">
      <c r="A3" s="341">
        <f t="shared" si="0"/>
        <v>22415.440000000006</v>
      </c>
      <c r="B3" s="347"/>
      <c r="C3" s="340"/>
      <c r="D3" s="342" t="s">
        <v>494</v>
      </c>
      <c r="E3" s="343">
        <f>SUM(E6:E131)-SUM(D6:D131)</f>
        <v>27737.519999999997</v>
      </c>
      <c r="F3" s="345" t="s">
        <v>494</v>
      </c>
      <c r="G3" s="345">
        <f>SUM(G6:G131)-SUM(F6:F131)</f>
        <v>1786.6100000000001</v>
      </c>
      <c r="H3" s="343" t="s">
        <v>494</v>
      </c>
      <c r="I3" s="343">
        <f>SUM(I6:I131)-SUM(H6:H131)</f>
        <v>3533.3599999999997</v>
      </c>
      <c r="J3" s="345" t="s">
        <v>494</v>
      </c>
      <c r="K3" s="345">
        <f>SUM(K6:K131)-SUM(J6:J131)</f>
        <v>1721</v>
      </c>
      <c r="L3" s="343" t="s">
        <v>494</v>
      </c>
      <c r="M3" s="343">
        <f>SUM(M6:M131)-SUM(L6:L131)</f>
        <v>96.47</v>
      </c>
      <c r="N3" s="345" t="s">
        <v>494</v>
      </c>
      <c r="O3" s="345">
        <f>SUM(O6:O131)-SUM(N6:N131)</f>
        <v>96.47</v>
      </c>
      <c r="P3" s="343" t="s">
        <v>494</v>
      </c>
      <c r="Q3" s="343">
        <f>SUM(Q6:Q131)-SUM(P6:P131)</f>
        <v>130.72000000000003</v>
      </c>
      <c r="R3" s="345" t="s">
        <v>494</v>
      </c>
      <c r="S3" s="345">
        <f>SUM(S6:S131)-SUM(R6:R131)</f>
        <v>-928.84000000000015</v>
      </c>
      <c r="T3" s="343" t="s">
        <v>494</v>
      </c>
      <c r="U3" s="343">
        <f>SUM(U6:U131)-SUM(T6:T131)</f>
        <v>-14875.309999999998</v>
      </c>
      <c r="V3" s="345" t="s">
        <v>494</v>
      </c>
      <c r="W3" s="345">
        <f>SUM(W6:W131)-SUM(V6:V131)</f>
        <v>1400</v>
      </c>
      <c r="X3" s="343" t="s">
        <v>494</v>
      </c>
      <c r="Y3" s="343">
        <f>SUM(Y6:Y131)-SUM(X6:X131)</f>
        <v>464.5</v>
      </c>
      <c r="Z3" s="345" t="s">
        <v>494</v>
      </c>
      <c r="AA3" s="345">
        <f>SUM(AA6:AA131)-SUM(Z6:Z131)</f>
        <v>1122.2199999999998</v>
      </c>
      <c r="AB3" s="343" t="s">
        <v>494</v>
      </c>
      <c r="AC3" s="343">
        <f>SUM(AC6:AC131)-SUM(AB6:AB131)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SUM(D6:D130)</f>
        <v>19711.29</v>
      </c>
      <c r="E5" s="343">
        <f t="shared" si="1"/>
        <v>45738.32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9" si="2">SUM(E7,U7,K7,G7,I7,S7,O7,M7,Q7,W7,Y7,AA7,AC7)-SUM(D7,F7,T7,H7,R7,N7,J7,L7,P7,V7,X7,Z7,AB7)</f>
        <v>2768.7</v>
      </c>
      <c r="C7" s="348" t="s">
        <v>1082</v>
      </c>
      <c r="D7" s="342"/>
      <c r="E7" s="343">
        <v>2768.7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46295</v>
      </c>
      <c r="B8" s="347">
        <f t="shared" si="2"/>
        <v>2000</v>
      </c>
      <c r="C8" s="348" t="s">
        <v>1076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46295</v>
      </c>
      <c r="B9" s="347">
        <f t="shared" si="2"/>
        <v>0.6</v>
      </c>
      <c r="C9" s="348" t="s">
        <v>505</v>
      </c>
      <c r="D9" s="342"/>
      <c r="E9" s="343"/>
      <c r="F9" s="345"/>
      <c r="G9" s="345">
        <v>0.6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46295</v>
      </c>
      <c r="B10" s="347">
        <f t="shared" si="2"/>
        <v>60.95</v>
      </c>
      <c r="C10" s="348" t="s">
        <v>509</v>
      </c>
      <c r="D10" s="342"/>
      <c r="E10" s="343"/>
      <c r="F10" s="345"/>
      <c r="G10" s="345">
        <v>60.95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46279</v>
      </c>
      <c r="B11" s="347">
        <f t="shared" si="2"/>
        <v>-1360</v>
      </c>
      <c r="C11" s="348" t="s">
        <v>1057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1360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46273</v>
      </c>
      <c r="B12" s="347">
        <f t="shared" si="2"/>
        <v>-960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960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46272</v>
      </c>
      <c r="B13" s="347">
        <f t="shared" si="2"/>
        <v>-600</v>
      </c>
      <c r="C13" s="348" t="s">
        <v>529</v>
      </c>
      <c r="D13" s="342">
        <v>600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6794.38</v>
      </c>
      <c r="C14" s="348" t="s">
        <v>1037</v>
      </c>
      <c r="D14" s="342"/>
      <c r="E14" s="343">
        <v>6794.38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46265</v>
      </c>
      <c r="B15" s="347">
        <f t="shared" si="2"/>
        <v>2000</v>
      </c>
      <c r="C15" s="348" t="s">
        <v>1033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46265</v>
      </c>
      <c r="B16" s="347">
        <f t="shared" si="2"/>
        <v>53.41</v>
      </c>
      <c r="C16" s="348" t="s">
        <v>504</v>
      </c>
      <c r="D16" s="342"/>
      <c r="E16" s="343"/>
      <c r="F16" s="345"/>
      <c r="G16" s="345">
        <v>53.41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46265</v>
      </c>
      <c r="B17" s="347">
        <f t="shared" si="2"/>
        <v>0.41</v>
      </c>
      <c r="C17" s="348" t="s">
        <v>505</v>
      </c>
      <c r="D17" s="342"/>
      <c r="E17" s="343"/>
      <c r="F17" s="345"/>
      <c r="G17" s="345">
        <v>0.41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46265</v>
      </c>
      <c r="B18" s="347">
        <f t="shared" si="2"/>
        <v>-191.64</v>
      </c>
      <c r="C18" s="348" t="s">
        <v>423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>
        <v>95.82</v>
      </c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>
        <v>95.82</v>
      </c>
      <c r="AC18" s="343"/>
    </row>
    <row r="19" spans="1:29" ht="14.25" customHeight="1" x14ac:dyDescent="0.3">
      <c r="A19" s="338">
        <v>46261</v>
      </c>
      <c r="B19" s="347">
        <f t="shared" si="2"/>
        <v>99.61</v>
      </c>
      <c r="C19" s="348" t="s">
        <v>509</v>
      </c>
      <c r="D19" s="342"/>
      <c r="E19" s="343"/>
      <c r="F19" s="345"/>
      <c r="G19" s="345">
        <v>99.61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46253</v>
      </c>
      <c r="B20" s="347">
        <f t="shared" si="2"/>
        <v>-219.38</v>
      </c>
      <c r="C20" s="348" t="s">
        <v>1034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219.38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46244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46243</v>
      </c>
      <c r="B22" s="347">
        <f t="shared" si="2"/>
        <v>-116.04</v>
      </c>
      <c r="C22" s="348" t="s">
        <v>858</v>
      </c>
      <c r="D22" s="342">
        <v>116.04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46240</v>
      </c>
      <c r="B23" s="347">
        <f t="shared" si="2"/>
        <v>52.8</v>
      </c>
      <c r="C23" s="348" t="s">
        <v>509</v>
      </c>
      <c r="D23" s="342"/>
      <c r="E23" s="343"/>
      <c r="F23" s="345"/>
      <c r="G23" s="345">
        <v>52.8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-500</v>
      </c>
      <c r="C24" s="348" t="s">
        <v>896</v>
      </c>
      <c r="D24" s="342">
        <v>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46238</v>
      </c>
      <c r="B25" s="347">
        <f t="shared" si="2"/>
        <v>-500</v>
      </c>
      <c r="C25" s="348" t="s">
        <v>897</v>
      </c>
      <c r="D25" s="342">
        <v>500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46238</v>
      </c>
      <c r="B26" s="347">
        <f t="shared" si="2"/>
        <v>-121.4</v>
      </c>
      <c r="C26" s="348" t="s">
        <v>533</v>
      </c>
      <c r="D26" s="342"/>
      <c r="E26" s="343"/>
      <c r="F26" s="345"/>
      <c r="G26" s="345"/>
      <c r="H26" s="343">
        <v>121.4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46234</v>
      </c>
      <c r="B27" s="347">
        <f t="shared" si="2"/>
        <v>8746.27</v>
      </c>
      <c r="C27" s="348" t="s">
        <v>1004</v>
      </c>
      <c r="D27" s="342"/>
      <c r="E27" s="343">
        <v>8746.27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46234</v>
      </c>
      <c r="B28" s="347">
        <f t="shared" si="2"/>
        <v>2000</v>
      </c>
      <c r="C28" s="348" t="s">
        <v>1005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46234</v>
      </c>
      <c r="B29" s="347">
        <f t="shared" si="2"/>
        <v>0.22</v>
      </c>
      <c r="C29" s="348" t="s">
        <v>505</v>
      </c>
      <c r="D29" s="342"/>
      <c r="E29" s="343"/>
      <c r="F29" s="345"/>
      <c r="G29" s="345">
        <v>0.22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46232</v>
      </c>
      <c r="B30" s="347">
        <f t="shared" si="2"/>
        <v>52.7</v>
      </c>
      <c r="C30" s="348" t="s">
        <v>504</v>
      </c>
      <c r="D30" s="342"/>
      <c r="E30" s="343"/>
      <c r="F30" s="345"/>
      <c r="G30" s="345">
        <v>52.7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46231</v>
      </c>
      <c r="B31" s="347">
        <f t="shared" si="2"/>
        <v>-1171.3800000000001</v>
      </c>
      <c r="C31" s="348" t="s">
        <v>525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>
        <v>1171.3800000000001</v>
      </c>
      <c r="AA31" s="345"/>
      <c r="AB31" s="343"/>
      <c r="AC31" s="343"/>
    </row>
    <row r="32" spans="1:29" ht="14.25" customHeight="1" x14ac:dyDescent="0.3">
      <c r="A32" s="338">
        <v>46226</v>
      </c>
      <c r="B32" s="347">
        <f t="shared" si="2"/>
        <v>-133.13999999999999</v>
      </c>
      <c r="C32" s="348" t="s">
        <v>315</v>
      </c>
      <c r="D32" s="342"/>
      <c r="E32" s="343"/>
      <c r="F32" s="345"/>
      <c r="G32" s="345"/>
      <c r="H32" s="343"/>
      <c r="I32" s="343"/>
      <c r="J32" s="345"/>
      <c r="K32" s="345"/>
      <c r="L32" s="343">
        <v>66.569999999999993</v>
      </c>
      <c r="M32" s="343"/>
      <c r="N32" s="345">
        <v>66.569999999999993</v>
      </c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46214</v>
      </c>
      <c r="B33" s="347">
        <f t="shared" si="2"/>
        <v>53.11</v>
      </c>
      <c r="C33" s="348" t="s">
        <v>509</v>
      </c>
      <c r="D33" s="342"/>
      <c r="E33" s="343"/>
      <c r="F33" s="345"/>
      <c r="G33" s="345">
        <v>53.11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46212</v>
      </c>
      <c r="B34" s="347">
        <f t="shared" si="2"/>
        <v>300</v>
      </c>
      <c r="C34" s="348" t="s">
        <v>973</v>
      </c>
      <c r="D34" s="342"/>
      <c r="E34" s="343">
        <v>300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46211</v>
      </c>
      <c r="B35" s="347">
        <f t="shared" si="2"/>
        <v>-960</v>
      </c>
      <c r="C35" s="348" t="s">
        <v>901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960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-1182.68</v>
      </c>
      <c r="C36" s="348" t="s">
        <v>1002</v>
      </c>
      <c r="D36" s="342">
        <v>1182.68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350</v>
      </c>
      <c r="C37" s="348" t="s">
        <v>971</v>
      </c>
      <c r="D37" s="342"/>
      <c r="E37" s="343">
        <v>350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46209</v>
      </c>
      <c r="B38" s="347">
        <f t="shared" si="2"/>
        <v>-8500</v>
      </c>
      <c r="C38" s="348" t="s">
        <v>957</v>
      </c>
      <c r="D38" s="342">
        <v>8500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46209</v>
      </c>
      <c r="B39" s="347">
        <f t="shared" si="2"/>
        <v>-150</v>
      </c>
      <c r="C39" s="348" t="s">
        <v>972</v>
      </c>
      <c r="D39" s="342"/>
      <c r="E39" s="343"/>
      <c r="F39" s="345"/>
      <c r="G39" s="345"/>
      <c r="H39" s="343">
        <v>150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46205</v>
      </c>
      <c r="B40" s="347">
        <f t="shared" si="2"/>
        <v>-783</v>
      </c>
      <c r="C40" s="348" t="s">
        <v>1001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>
        <v>783</v>
      </c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6487.16</v>
      </c>
      <c r="C41" s="348" t="s">
        <v>970</v>
      </c>
      <c r="D41" s="342"/>
      <c r="E41" s="343">
        <v>6487.16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2000</v>
      </c>
      <c r="C42" s="348" t="s">
        <v>944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46203</v>
      </c>
      <c r="B43" s="347">
        <f t="shared" si="2"/>
        <v>0.35</v>
      </c>
      <c r="C43" s="348" t="s">
        <v>505</v>
      </c>
      <c r="D43" s="342"/>
      <c r="E43" s="343"/>
      <c r="F43" s="345"/>
      <c r="G43" s="345">
        <v>0.35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-580</v>
      </c>
      <c r="C44" s="348" t="s">
        <v>949</v>
      </c>
      <c r="D44" s="342">
        <v>580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-185.64</v>
      </c>
      <c r="C45" s="348" t="s">
        <v>423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>
        <v>92.82</v>
      </c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>
        <v>92.82</v>
      </c>
      <c r="AC45" s="343"/>
    </row>
    <row r="46" spans="1:29" ht="14.25" customHeight="1" x14ac:dyDescent="0.3">
      <c r="A46" s="338">
        <v>46203</v>
      </c>
      <c r="B46" s="347">
        <f t="shared" si="2"/>
        <v>51.56</v>
      </c>
      <c r="C46" s="348" t="s">
        <v>509</v>
      </c>
      <c r="D46" s="342"/>
      <c r="E46" s="343"/>
      <c r="F46" s="345"/>
      <c r="G46" s="345">
        <v>51.56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53.44</v>
      </c>
      <c r="C47" s="348" t="s">
        <v>504</v>
      </c>
      <c r="D47" s="342"/>
      <c r="E47" s="343"/>
      <c r="F47" s="345"/>
      <c r="G47" s="345">
        <v>53.44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-207.96</v>
      </c>
      <c r="C48" s="348" t="s">
        <v>946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>
        <v>207.96</v>
      </c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-1713.1</v>
      </c>
      <c r="C49" s="348" t="s">
        <v>531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>
        <v>1713.1</v>
      </c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46189</v>
      </c>
      <c r="B50" s="347">
        <f t="shared" si="2"/>
        <v>53.17</v>
      </c>
      <c r="C50" s="348" t="s">
        <v>509</v>
      </c>
      <c r="D50" s="342"/>
      <c r="E50" s="343"/>
      <c r="F50" s="345"/>
      <c r="G50" s="345">
        <v>53.17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46186</v>
      </c>
      <c r="B51" s="347">
        <f t="shared" si="2"/>
        <v>57.38</v>
      </c>
      <c r="C51" s="348" t="s">
        <v>509</v>
      </c>
      <c r="D51" s="342"/>
      <c r="E51" s="343"/>
      <c r="F51" s="345"/>
      <c r="G51" s="345">
        <v>57.38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46184</v>
      </c>
      <c r="B52" s="347">
        <f t="shared" si="2"/>
        <v>-2159</v>
      </c>
      <c r="C52" s="348" t="s">
        <v>911</v>
      </c>
      <c r="D52" s="342"/>
      <c r="E52" s="343"/>
      <c r="F52" s="345"/>
      <c r="G52" s="345"/>
      <c r="H52" s="343"/>
      <c r="I52" s="343"/>
      <c r="J52" s="345">
        <v>2159</v>
      </c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46183</v>
      </c>
      <c r="B53" s="347">
        <f t="shared" si="2"/>
        <v>-816.19</v>
      </c>
      <c r="C53" s="348" t="s">
        <v>912</v>
      </c>
      <c r="D53" s="342"/>
      <c r="E53" s="343"/>
      <c r="F53" s="345"/>
      <c r="G53" s="345"/>
      <c r="H53" s="343">
        <v>816.19</v>
      </c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46180</v>
      </c>
      <c r="B54" s="347">
        <f t="shared" si="2"/>
        <v>-313.77999999999997</v>
      </c>
      <c r="C54" s="348" t="s">
        <v>890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313.77999999999997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46176</v>
      </c>
      <c r="B55" s="347">
        <f t="shared" si="2"/>
        <v>-1000</v>
      </c>
      <c r="C55" s="348" t="s">
        <v>901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1000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46174</v>
      </c>
      <c r="B56" s="347">
        <f t="shared" si="2"/>
        <v>-320</v>
      </c>
      <c r="C56" s="348" t="s">
        <v>913</v>
      </c>
      <c r="D56" s="342">
        <v>320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-3000</v>
      </c>
      <c r="C57" s="348" t="s">
        <v>897</v>
      </c>
      <c r="D57" s="342">
        <v>3000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si="2"/>
        <v>-1000</v>
      </c>
      <c r="C58" s="348" t="s">
        <v>896</v>
      </c>
      <c r="D58" s="342">
        <v>1000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46173</v>
      </c>
      <c r="B59" s="347">
        <f t="shared" si="2"/>
        <v>1160.3599999999999</v>
      </c>
      <c r="C59" s="348" t="s">
        <v>895</v>
      </c>
      <c r="D59" s="342"/>
      <c r="E59" s="343">
        <v>1160.3599999999999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46173</v>
      </c>
      <c r="B60" s="347">
        <f t="shared" ref="B60:B131" si="3">SUM(E60,U60,K60,G60,I60,S60,O60,M60,Q60,W60,Y60,AA60,AC60)-SUM(D60,F60,T60,H60,R60,N60,J60,L60,P60,V60,X60,Z60,AB60)</f>
        <v>2000</v>
      </c>
      <c r="C60" s="348" t="s">
        <v>886</v>
      </c>
      <c r="D60" s="342"/>
      <c r="E60" s="343"/>
      <c r="F60" s="345"/>
      <c r="G60" s="345"/>
      <c r="H60" s="343"/>
      <c r="I60" s="343">
        <v>350</v>
      </c>
      <c r="J60" s="345"/>
      <c r="K60" s="345">
        <v>320</v>
      </c>
      <c r="L60" s="343"/>
      <c r="M60" s="343">
        <v>25</v>
      </c>
      <c r="N60" s="345"/>
      <c r="O60" s="345">
        <v>25</v>
      </c>
      <c r="P60" s="343"/>
      <c r="Q60" s="343">
        <v>45</v>
      </c>
      <c r="R60" s="345"/>
      <c r="S60" s="345">
        <v>400</v>
      </c>
      <c r="T60" s="343"/>
      <c r="U60" s="343">
        <v>375</v>
      </c>
      <c r="V60" s="345"/>
      <c r="W60" s="345">
        <v>100</v>
      </c>
      <c r="X60" s="343"/>
      <c r="Y60" s="343">
        <v>85</v>
      </c>
      <c r="Z60" s="345"/>
      <c r="AA60" s="345">
        <v>230</v>
      </c>
      <c r="AB60" s="343"/>
      <c r="AC60" s="343">
        <v>45</v>
      </c>
    </row>
    <row r="61" spans="1:29" ht="14.25" customHeight="1" x14ac:dyDescent="0.3">
      <c r="A61" s="338">
        <v>46173</v>
      </c>
      <c r="B61" s="347">
        <f t="shared" si="3"/>
        <v>0.63</v>
      </c>
      <c r="C61" s="348" t="s">
        <v>505</v>
      </c>
      <c r="D61" s="342"/>
      <c r="E61" s="343"/>
      <c r="F61" s="345"/>
      <c r="G61" s="345">
        <v>0.63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46172</v>
      </c>
      <c r="B62" s="347">
        <f t="shared" si="3"/>
        <v>-530.36</v>
      </c>
      <c r="C62" s="348" t="s">
        <v>890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530.36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46168</v>
      </c>
      <c r="B63" s="347">
        <f t="shared" si="3"/>
        <v>0</v>
      </c>
      <c r="C63" s="348" t="s">
        <v>887</v>
      </c>
      <c r="D63" s="342">
        <v>400</v>
      </c>
      <c r="E63" s="343">
        <v>400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87.5</v>
      </c>
      <c r="C64" s="348" t="s">
        <v>509</v>
      </c>
      <c r="D64" s="342"/>
      <c r="E64" s="343"/>
      <c r="F64" s="345"/>
      <c r="G64" s="345">
        <v>87.5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46170</v>
      </c>
      <c r="B65" s="347">
        <f t="shared" si="3"/>
        <v>56.18</v>
      </c>
      <c r="C65" s="348" t="s">
        <v>504</v>
      </c>
      <c r="D65" s="342"/>
      <c r="E65" s="343"/>
      <c r="F65" s="345"/>
      <c r="G65" s="345">
        <v>56.18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46170</v>
      </c>
      <c r="B66" s="347">
        <f t="shared" si="3"/>
        <v>-4500</v>
      </c>
      <c r="C66" s="348" t="s">
        <v>512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4500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46166</v>
      </c>
      <c r="B67" s="347">
        <f t="shared" si="3"/>
        <v>-69.2</v>
      </c>
      <c r="C67" s="348" t="s">
        <v>858</v>
      </c>
      <c r="D67" s="342">
        <v>69.2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46165</v>
      </c>
      <c r="B68" s="347">
        <f t="shared" si="3"/>
        <v>-138.44</v>
      </c>
      <c r="C68" s="348" t="s">
        <v>876</v>
      </c>
      <c r="D68" s="342">
        <v>138.44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46158</v>
      </c>
      <c r="B69" s="347">
        <f t="shared" si="3"/>
        <v>-87.13</v>
      </c>
      <c r="C69" s="348" t="s">
        <v>847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87.13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46158</v>
      </c>
      <c r="B70" s="347">
        <f t="shared" si="3"/>
        <v>-95.85</v>
      </c>
      <c r="C70" s="348" t="s">
        <v>849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95.85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46157</v>
      </c>
      <c r="B71" s="347">
        <f t="shared" si="3"/>
        <v>-146.15</v>
      </c>
      <c r="C71" s="348" t="s">
        <v>506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146.15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-221.4</v>
      </c>
      <c r="C72" s="348" t="s">
        <v>856</v>
      </c>
      <c r="D72" s="342"/>
      <c r="E72" s="343"/>
      <c r="F72" s="345"/>
      <c r="G72" s="345"/>
      <c r="H72" s="343">
        <v>221.4</v>
      </c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46155</v>
      </c>
      <c r="B73" s="347">
        <f t="shared" si="3"/>
        <v>444.44</v>
      </c>
      <c r="C73" s="348" t="s">
        <v>519</v>
      </c>
      <c r="D73" s="342"/>
      <c r="E73" s="343">
        <v>444.44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46155</v>
      </c>
      <c r="B74" s="347">
        <f t="shared" si="3"/>
        <v>351.69</v>
      </c>
      <c r="C74" s="348" t="s">
        <v>859</v>
      </c>
      <c r="D74" s="342"/>
      <c r="E74" s="343">
        <v>351.69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46153</v>
      </c>
      <c r="B75" s="347">
        <f t="shared" si="3"/>
        <v>-1045.8699999999999</v>
      </c>
      <c r="C75" s="348" t="s">
        <v>843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1045.8699999999999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46151</v>
      </c>
      <c r="B76" s="347">
        <f t="shared" si="3"/>
        <v>-903.88</v>
      </c>
      <c r="C76" s="348" t="s">
        <v>857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903.88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46149</v>
      </c>
      <c r="B77" s="347">
        <f t="shared" si="3"/>
        <v>69.400000000000006</v>
      </c>
      <c r="C77" s="348" t="s">
        <v>509</v>
      </c>
      <c r="D77" s="342"/>
      <c r="E77" s="343"/>
      <c r="F77" s="345"/>
      <c r="G77" s="345">
        <v>69.400000000000006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46148</v>
      </c>
      <c r="B78" s="347">
        <f t="shared" si="3"/>
        <v>-500.5</v>
      </c>
      <c r="C78" s="348" t="s">
        <v>212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>
        <v>500.5</v>
      </c>
      <c r="Y78" s="343"/>
      <c r="Z78" s="345"/>
      <c r="AA78" s="345"/>
      <c r="AB78" s="343"/>
      <c r="AC78" s="343"/>
    </row>
    <row r="79" spans="1:29" ht="14.25" customHeight="1" x14ac:dyDescent="0.3">
      <c r="A79" s="338">
        <v>46148</v>
      </c>
      <c r="B79" s="347">
        <f t="shared" si="3"/>
        <v>-457.94</v>
      </c>
      <c r="C79" s="348" t="s">
        <v>858</v>
      </c>
      <c r="D79" s="342">
        <v>457.94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46142</v>
      </c>
      <c r="B80" s="347">
        <f t="shared" si="3"/>
        <v>5616.82</v>
      </c>
      <c r="C80" s="348" t="s">
        <v>285</v>
      </c>
      <c r="D80" s="342"/>
      <c r="E80" s="343">
        <v>5616.82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2000</v>
      </c>
      <c r="C81" s="348" t="s">
        <v>503</v>
      </c>
      <c r="D81" s="342"/>
      <c r="E81" s="343"/>
      <c r="F81" s="345"/>
      <c r="G81" s="345"/>
      <c r="H81" s="343"/>
      <c r="I81" s="343">
        <v>350</v>
      </c>
      <c r="J81" s="345"/>
      <c r="K81" s="345">
        <v>320</v>
      </c>
      <c r="L81" s="343"/>
      <c r="M81" s="343">
        <v>25</v>
      </c>
      <c r="N81" s="345"/>
      <c r="O81" s="345">
        <v>25</v>
      </c>
      <c r="P81" s="343"/>
      <c r="Q81" s="343">
        <v>45</v>
      </c>
      <c r="R81" s="345"/>
      <c r="S81" s="345">
        <v>400</v>
      </c>
      <c r="T81" s="343"/>
      <c r="U81" s="343">
        <v>375</v>
      </c>
      <c r="V81" s="345"/>
      <c r="W81" s="345">
        <v>100</v>
      </c>
      <c r="X81" s="343"/>
      <c r="Y81" s="343">
        <v>85</v>
      </c>
      <c r="Z81" s="345"/>
      <c r="AA81" s="345">
        <v>230</v>
      </c>
      <c r="AB81" s="343"/>
      <c r="AC81" s="343">
        <v>45</v>
      </c>
    </row>
    <row r="82" spans="1:29" ht="14.25" customHeight="1" x14ac:dyDescent="0.3">
      <c r="A82" s="338">
        <v>46142</v>
      </c>
      <c r="B82" s="347">
        <f t="shared" si="3"/>
        <v>62.26</v>
      </c>
      <c r="C82" s="348" t="s">
        <v>504</v>
      </c>
      <c r="D82" s="342"/>
      <c r="E82" s="343"/>
      <c r="F82" s="345"/>
      <c r="G82" s="345">
        <v>62.26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46142</v>
      </c>
      <c r="B83" s="347">
        <f t="shared" si="3"/>
        <v>-185.64</v>
      </c>
      <c r="C83" s="348" t="s">
        <v>423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>
        <v>92.82</v>
      </c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>
        <v>92.82</v>
      </c>
      <c r="AC83" s="343"/>
    </row>
    <row r="84" spans="1:29" ht="14.25" customHeight="1" x14ac:dyDescent="0.3">
      <c r="A84" s="338">
        <v>46142</v>
      </c>
      <c r="B84" s="347">
        <f t="shared" si="3"/>
        <v>-127.68</v>
      </c>
      <c r="C84" s="348" t="s">
        <v>315</v>
      </c>
      <c r="D84" s="342"/>
      <c r="E84" s="343"/>
      <c r="F84" s="345"/>
      <c r="G84" s="345"/>
      <c r="H84" s="343"/>
      <c r="I84" s="343"/>
      <c r="J84" s="345"/>
      <c r="K84" s="345"/>
      <c r="L84" s="343">
        <v>63.84</v>
      </c>
      <c r="M84" s="343"/>
      <c r="N84" s="345">
        <v>63.84</v>
      </c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46142</v>
      </c>
      <c r="B85" s="347">
        <f t="shared" si="3"/>
        <v>0.52</v>
      </c>
      <c r="C85" s="348" t="s">
        <v>505</v>
      </c>
      <c r="D85" s="342"/>
      <c r="E85" s="343"/>
      <c r="F85" s="345"/>
      <c r="G85" s="345">
        <v>0.52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-578.57000000000005</v>
      </c>
      <c r="C86" s="348" t="s">
        <v>506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578.57000000000005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46130</v>
      </c>
      <c r="B87" s="347">
        <f t="shared" si="3"/>
        <v>-93.71</v>
      </c>
      <c r="C87" s="348" t="s">
        <v>507</v>
      </c>
      <c r="D87" s="342"/>
      <c r="E87" s="343"/>
      <c r="F87" s="345"/>
      <c r="G87" s="345"/>
      <c r="H87" s="343">
        <v>93.71</v>
      </c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46130</v>
      </c>
      <c r="B88" s="347">
        <f t="shared" si="3"/>
        <v>-318.36</v>
      </c>
      <c r="C88" s="348" t="s">
        <v>508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318.36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46129</v>
      </c>
      <c r="B89" s="347">
        <f t="shared" si="3"/>
        <v>62.19</v>
      </c>
      <c r="C89" s="348" t="s">
        <v>509</v>
      </c>
      <c r="D89" s="342"/>
      <c r="E89" s="343"/>
      <c r="F89" s="345"/>
      <c r="G89" s="345">
        <v>62.19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46112</v>
      </c>
      <c r="B90" s="347">
        <f t="shared" si="3"/>
        <v>4309.58</v>
      </c>
      <c r="C90" s="348" t="s">
        <v>510</v>
      </c>
      <c r="D90" s="342"/>
      <c r="E90" s="343">
        <v>4309.58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46112</v>
      </c>
      <c r="B91" s="347">
        <f t="shared" si="3"/>
        <v>2000</v>
      </c>
      <c r="C91" s="348" t="s">
        <v>511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46112</v>
      </c>
      <c r="B92" s="347">
        <f t="shared" si="3"/>
        <v>0.34</v>
      </c>
      <c r="C92" s="348" t="s">
        <v>505</v>
      </c>
      <c r="D92" s="342"/>
      <c r="E92" s="343"/>
      <c r="F92" s="345"/>
      <c r="G92" s="345">
        <v>0.34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46112</v>
      </c>
      <c r="B93" s="347">
        <f t="shared" si="3"/>
        <v>-1200</v>
      </c>
      <c r="C93" s="348" t="s">
        <v>512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1200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46108</v>
      </c>
      <c r="B94" s="347">
        <f t="shared" si="3"/>
        <v>68.72</v>
      </c>
      <c r="C94" s="348" t="s">
        <v>504</v>
      </c>
      <c r="D94" s="342"/>
      <c r="E94" s="343"/>
      <c r="F94" s="345"/>
      <c r="G94" s="345">
        <v>68.72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46104</v>
      </c>
      <c r="B95" s="347">
        <f t="shared" si="3"/>
        <v>-6</v>
      </c>
      <c r="C95" s="348" t="s">
        <v>513</v>
      </c>
      <c r="D95" s="342">
        <v>6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514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-100</v>
      </c>
      <c r="C97" s="348" t="s">
        <v>515</v>
      </c>
      <c r="D97" s="342">
        <v>100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-50</v>
      </c>
      <c r="C98" s="348" t="s">
        <v>516</v>
      </c>
      <c r="D98" s="342">
        <v>50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46103</v>
      </c>
      <c r="B99" s="347">
        <f t="shared" si="3"/>
        <v>-100</v>
      </c>
      <c r="C99" s="348" t="s">
        <v>517</v>
      </c>
      <c r="D99" s="342">
        <v>100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46103</v>
      </c>
      <c r="B100" s="347">
        <f t="shared" si="3"/>
        <v>-100</v>
      </c>
      <c r="C100" s="348" t="s">
        <v>518</v>
      </c>
      <c r="D100" s="342">
        <v>100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46102</v>
      </c>
      <c r="B101" s="347">
        <f t="shared" si="3"/>
        <v>-300</v>
      </c>
      <c r="C101" s="348" t="s">
        <v>519</v>
      </c>
      <c r="D101" s="342">
        <v>300</v>
      </c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46102</v>
      </c>
      <c r="B102" s="347">
        <f t="shared" si="3"/>
        <v>1384.5</v>
      </c>
      <c r="C102" s="348" t="s">
        <v>520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>
        <v>-1384.5</v>
      </c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46094</v>
      </c>
      <c r="B103" s="347">
        <f t="shared" si="3"/>
        <v>55.66</v>
      </c>
      <c r="C103" s="348" t="s">
        <v>509</v>
      </c>
      <c r="D103" s="342"/>
      <c r="E103" s="343"/>
      <c r="F103" s="345"/>
      <c r="G103" s="345">
        <v>55.66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46090</v>
      </c>
      <c r="B104" s="347">
        <f t="shared" si="3"/>
        <v>-380</v>
      </c>
      <c r="C104" s="348" t="s">
        <v>521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>
        <v>380</v>
      </c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46083</v>
      </c>
      <c r="B105" s="347">
        <f t="shared" si="3"/>
        <v>-185.64</v>
      </c>
      <c r="C105" s="348" t="s">
        <v>423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>
        <v>92.82</v>
      </c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>
        <v>92.82</v>
      </c>
      <c r="AC105" s="343"/>
    </row>
    <row r="106" spans="1:29" ht="14.25" customHeight="1" x14ac:dyDescent="0.3">
      <c r="A106" s="338">
        <v>46081</v>
      </c>
      <c r="B106" s="347">
        <f t="shared" si="3"/>
        <v>3764.91</v>
      </c>
      <c r="C106" s="348" t="s">
        <v>425</v>
      </c>
      <c r="D106" s="342"/>
      <c r="E106" s="343">
        <v>3764.91</v>
      </c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46081</v>
      </c>
      <c r="B107" s="347">
        <f t="shared" si="3"/>
        <v>2000</v>
      </c>
      <c r="C107" s="348" t="s">
        <v>522</v>
      </c>
      <c r="D107" s="342"/>
      <c r="E107" s="343"/>
      <c r="F107" s="345"/>
      <c r="G107" s="345"/>
      <c r="H107" s="343"/>
      <c r="I107" s="343">
        <v>350</v>
      </c>
      <c r="J107" s="345"/>
      <c r="K107" s="345">
        <v>320</v>
      </c>
      <c r="L107" s="343"/>
      <c r="M107" s="343">
        <v>25</v>
      </c>
      <c r="N107" s="345"/>
      <c r="O107" s="345">
        <v>25</v>
      </c>
      <c r="P107" s="343"/>
      <c r="Q107" s="343">
        <v>45</v>
      </c>
      <c r="R107" s="345"/>
      <c r="S107" s="345">
        <v>400</v>
      </c>
      <c r="T107" s="343"/>
      <c r="U107" s="343">
        <v>375</v>
      </c>
      <c r="V107" s="345"/>
      <c r="W107" s="345">
        <v>100</v>
      </c>
      <c r="X107" s="343"/>
      <c r="Y107" s="343">
        <v>85</v>
      </c>
      <c r="Z107" s="345"/>
      <c r="AA107" s="345">
        <v>230</v>
      </c>
      <c r="AB107" s="343"/>
      <c r="AC107" s="343">
        <v>45</v>
      </c>
    </row>
    <row r="108" spans="1:29" ht="14.25" customHeight="1" x14ac:dyDescent="0.3">
      <c r="A108" s="338">
        <v>46081</v>
      </c>
      <c r="B108" s="347">
        <f t="shared" si="3"/>
        <v>0.23</v>
      </c>
      <c r="C108" s="348" t="s">
        <v>505</v>
      </c>
      <c r="D108" s="342"/>
      <c r="E108" s="343"/>
      <c r="F108" s="345"/>
      <c r="G108" s="345">
        <v>0.23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46070</v>
      </c>
      <c r="B109" s="347">
        <f t="shared" si="3"/>
        <v>-1920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1920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46069</v>
      </c>
      <c r="B110" s="347">
        <f t="shared" si="3"/>
        <v>-243.8</v>
      </c>
      <c r="C110" s="348" t="s">
        <v>523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243.8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46068</v>
      </c>
      <c r="B111" s="347">
        <f t="shared" si="3"/>
        <v>63.46</v>
      </c>
      <c r="C111" s="348" t="s">
        <v>509</v>
      </c>
      <c r="D111" s="342"/>
      <c r="E111" s="343"/>
      <c r="F111" s="345"/>
      <c r="G111" s="345">
        <v>63.46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46067</v>
      </c>
      <c r="B112" s="347">
        <f t="shared" si="3"/>
        <v>-1007.99</v>
      </c>
      <c r="C112" s="348" t="s">
        <v>524</v>
      </c>
      <c r="D112" s="342">
        <v>1007.99</v>
      </c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-1276.4000000000001</v>
      </c>
      <c r="C113" s="348" t="s">
        <v>525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>
        <v>1276.4000000000001</v>
      </c>
      <c r="AA113" s="345"/>
      <c r="AB113" s="343"/>
      <c r="AC113" s="343"/>
    </row>
    <row r="114" spans="1:29" ht="14.25" customHeight="1" x14ac:dyDescent="0.3">
      <c r="A114" s="338">
        <v>46063</v>
      </c>
      <c r="B114" s="347">
        <f t="shared" si="3"/>
        <v>-955</v>
      </c>
      <c r="C114" s="348" t="s">
        <v>526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>
        <v>955</v>
      </c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46063</v>
      </c>
      <c r="B115" s="347">
        <f t="shared" si="3"/>
        <v>59.19</v>
      </c>
      <c r="C115" s="348" t="s">
        <v>504</v>
      </c>
      <c r="D115" s="342"/>
      <c r="E115" s="343"/>
      <c r="F115" s="345"/>
      <c r="G115" s="345">
        <v>59.19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46061</v>
      </c>
      <c r="B116" s="347">
        <f t="shared" si="3"/>
        <v>-2203.44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2203.44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46061</v>
      </c>
      <c r="B117" s="347">
        <f t="shared" si="3"/>
        <v>-831.92</v>
      </c>
      <c r="C117" s="348" t="s">
        <v>527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831.92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46055</v>
      </c>
      <c r="B118" s="347">
        <f t="shared" si="3"/>
        <v>-900</v>
      </c>
      <c r="C118" s="348" t="s">
        <v>512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>
        <v>900</v>
      </c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46053</v>
      </c>
      <c r="B119" s="347">
        <f t="shared" si="3"/>
        <v>3194.64</v>
      </c>
      <c r="C119" s="348" t="s">
        <v>459</v>
      </c>
      <c r="D119" s="342"/>
      <c r="E119" s="343">
        <v>3194.64</v>
      </c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46053</v>
      </c>
      <c r="B120" s="347">
        <f t="shared" si="3"/>
        <v>2000</v>
      </c>
      <c r="C120" s="348" t="s">
        <v>528</v>
      </c>
      <c r="D120" s="342"/>
      <c r="E120" s="343"/>
      <c r="F120" s="345"/>
      <c r="G120" s="345"/>
      <c r="H120" s="343"/>
      <c r="I120" s="343">
        <v>350</v>
      </c>
      <c r="J120" s="345"/>
      <c r="K120" s="345">
        <v>320</v>
      </c>
      <c r="L120" s="343"/>
      <c r="M120" s="343">
        <v>25</v>
      </c>
      <c r="N120" s="345"/>
      <c r="O120" s="345">
        <v>25</v>
      </c>
      <c r="P120" s="343"/>
      <c r="Q120" s="343">
        <v>45</v>
      </c>
      <c r="R120" s="345"/>
      <c r="S120" s="345">
        <v>400</v>
      </c>
      <c r="T120" s="343"/>
      <c r="U120" s="343">
        <v>375</v>
      </c>
      <c r="V120" s="345"/>
      <c r="W120" s="345">
        <v>100</v>
      </c>
      <c r="X120" s="343"/>
      <c r="Y120" s="343">
        <v>85</v>
      </c>
      <c r="Z120" s="345"/>
      <c r="AA120" s="345">
        <v>230</v>
      </c>
      <c r="AB120" s="343"/>
      <c r="AC120" s="343">
        <v>45</v>
      </c>
    </row>
    <row r="121" spans="1:29" ht="14.25" customHeight="1" x14ac:dyDescent="0.3">
      <c r="A121" s="338">
        <v>46053</v>
      </c>
      <c r="B121" s="347">
        <f t="shared" si="3"/>
        <v>0.38</v>
      </c>
      <c r="C121" s="348" t="s">
        <v>505</v>
      </c>
      <c r="D121" s="342"/>
      <c r="E121" s="343"/>
      <c r="F121" s="345"/>
      <c r="G121" s="345">
        <v>0.38</v>
      </c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46053</v>
      </c>
      <c r="B122" s="347">
        <f t="shared" si="3"/>
        <v>54.55</v>
      </c>
      <c r="C122" s="348" t="s">
        <v>509</v>
      </c>
      <c r="D122" s="342"/>
      <c r="E122" s="343"/>
      <c r="F122" s="345"/>
      <c r="G122" s="345">
        <v>54.55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46048</v>
      </c>
      <c r="B123" s="347">
        <f t="shared" si="3"/>
        <v>-583</v>
      </c>
      <c r="C123" s="348" t="s">
        <v>529</v>
      </c>
      <c r="D123" s="342">
        <v>583</v>
      </c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46044</v>
      </c>
      <c r="B124" s="347">
        <f t="shared" si="3"/>
        <v>-126.24</v>
      </c>
      <c r="C124" s="348" t="s">
        <v>315</v>
      </c>
      <c r="D124" s="342"/>
      <c r="E124" s="343"/>
      <c r="F124" s="345"/>
      <c r="G124" s="345"/>
      <c r="H124" s="343"/>
      <c r="I124" s="343"/>
      <c r="J124" s="345"/>
      <c r="K124" s="345"/>
      <c r="L124" s="343">
        <v>63.12</v>
      </c>
      <c r="M124" s="343"/>
      <c r="N124" s="345">
        <v>63.12</v>
      </c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46043</v>
      </c>
      <c r="B125" s="347">
        <f t="shared" si="3"/>
        <v>-100</v>
      </c>
      <c r="C125" s="348" t="s">
        <v>530</v>
      </c>
      <c r="D125" s="342"/>
      <c r="E125" s="343"/>
      <c r="F125" s="345"/>
      <c r="G125" s="345"/>
      <c r="H125" s="343">
        <v>100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46043</v>
      </c>
      <c r="B126" s="347">
        <f t="shared" si="3"/>
        <v>-2724</v>
      </c>
      <c r="C126" s="348" t="s">
        <v>531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>
        <v>2724</v>
      </c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46038</v>
      </c>
      <c r="B127" s="347">
        <f t="shared" si="3"/>
        <v>55.69</v>
      </c>
      <c r="C127" s="348" t="s">
        <v>509</v>
      </c>
      <c r="D127" s="342"/>
      <c r="E127" s="343"/>
      <c r="F127" s="345"/>
      <c r="G127" s="345">
        <v>55.69</v>
      </c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46030</v>
      </c>
      <c r="B128" s="347">
        <f t="shared" si="3"/>
        <v>1049.3699999999999</v>
      </c>
      <c r="C128" s="340" t="s">
        <v>532</v>
      </c>
      <c r="D128" s="342"/>
      <c r="E128" s="343">
        <v>1049.3699999999999</v>
      </c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46027</v>
      </c>
      <c r="B129" s="347">
        <f t="shared" si="3"/>
        <v>-113.94</v>
      </c>
      <c r="C129" s="348" t="s">
        <v>533</v>
      </c>
      <c r="D129" s="342"/>
      <c r="E129" s="343"/>
      <c r="F129" s="345"/>
      <c r="G129" s="345"/>
      <c r="H129" s="343">
        <v>113.94</v>
      </c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46027</v>
      </c>
      <c r="B130" s="347">
        <f t="shared" si="3"/>
        <v>-622.1</v>
      </c>
      <c r="C130" s="348" t="s">
        <v>523</v>
      </c>
      <c r="D130" s="342"/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>
        <v>622.1</v>
      </c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44562</v>
      </c>
      <c r="B131" s="347">
        <f t="shared" si="3"/>
        <v>12240.49</v>
      </c>
      <c r="C131" s="348" t="s">
        <v>534</v>
      </c>
      <c r="D131" s="342"/>
      <c r="E131" s="343">
        <v>1710.49</v>
      </c>
      <c r="F131" s="345"/>
      <c r="G131" s="345">
        <v>500</v>
      </c>
      <c r="H131" s="343"/>
      <c r="I131" s="343">
        <v>2000</v>
      </c>
      <c r="J131" s="345"/>
      <c r="K131" s="345">
        <v>1000</v>
      </c>
      <c r="L131" s="343"/>
      <c r="M131" s="343">
        <v>65</v>
      </c>
      <c r="N131" s="345"/>
      <c r="O131" s="345">
        <v>65</v>
      </c>
      <c r="P131" s="343"/>
      <c r="Q131" s="343">
        <v>100</v>
      </c>
      <c r="R131" s="345"/>
      <c r="S131" s="345">
        <v>2000</v>
      </c>
      <c r="T131" s="343"/>
      <c r="U131" s="343">
        <v>2500</v>
      </c>
      <c r="V131" s="345"/>
      <c r="W131" s="345">
        <v>500</v>
      </c>
      <c r="X131" s="343"/>
      <c r="Y131" s="343">
        <v>200</v>
      </c>
      <c r="Z131" s="345"/>
      <c r="AA131" s="345">
        <v>1500</v>
      </c>
      <c r="AB131" s="343"/>
      <c r="AC131" s="343">
        <v>100</v>
      </c>
    </row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34.25</v>
      </c>
      <c r="F6" s="384">
        <f ca="1">'Isaac 401k'!D4</f>
        <v>63767</v>
      </c>
      <c r="G6" s="385">
        <f ca="1">(F6-B9)/365.25</f>
        <v>92.706365503080079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40.75</v>
      </c>
      <c r="F7" s="392">
        <f ca="1">'Lorri 401b'!D4</f>
        <v>66143</v>
      </c>
      <c r="G7" s="393">
        <f ca="1">(F7-C9)/365.25</f>
        <v>94.600958247775495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3091413.8145574317</v>
      </c>
      <c r="R11" s="25">
        <f t="array" aca="1" ref="R11" ca="1">INDEX('Lorri 401b'!L:L,MATCH('Retirement Calculator'!A11,'Lorri 401b'!N:N,0),0)</f>
        <v>3316510.547470212</v>
      </c>
      <c r="S11" s="25">
        <f t="shared" ref="S11:S265" ca="1" si="7">SUM(Q11:R11)</f>
        <v>6407924.3620276432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3070909.2433185037</v>
      </c>
      <c r="R12" s="25">
        <f t="array" aca="1" ref="R12" ca="1">INDEX('Lorri 401b'!L:L,MATCH('Retirement Calculator'!A12,'Lorri 401b'!N:N,0),0)</f>
        <v>3330329.3414180046</v>
      </c>
      <c r="S12" s="25">
        <f t="shared" ca="1" si="7"/>
        <v>6401238.5847365083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3050319.2363660806</v>
      </c>
      <c r="R13" s="25">
        <f t="array" aca="1" ref="R13" ca="1">INDEX('Lorri 401b'!L:L,MATCH('Retirement Calculator'!A13,'Lorri 401b'!N:N,0),0)</f>
        <v>3344205.7136739129</v>
      </c>
      <c r="S13" s="25">
        <f t="shared" ca="1" si="7"/>
        <v>6394524.950039994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3029643.4377180221</v>
      </c>
      <c r="R14" s="25">
        <f t="array" aca="1" ref="R14" ca="1">INDEX('Lorri 401b'!L:L,MATCH('Retirement Calculator'!A14,'Lorri 401b'!N:N,0),0)</f>
        <v>3358139.9041475542</v>
      </c>
      <c r="S14" s="25">
        <f t="shared" ca="1" si="7"/>
        <v>6387783.3418655768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3008881.4899089299</v>
      </c>
      <c r="R15" s="25">
        <f t="array" aca="1" ref="R15" ca="1">INDEX('Lorri 401b'!L:L,MATCH('Retirement Calculator'!A15,'Lorri 401b'!N:N,0),0)</f>
        <v>3372132.1537481691</v>
      </c>
      <c r="S15" s="25">
        <f t="shared" ca="1" si="7"/>
        <v>6381013.6436570995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2988033.0339839668</v>
      </c>
      <c r="R16" s="25">
        <f t="array" aca="1" ref="R16" ca="1">INDEX('Lorri 401b'!L:L,MATCH('Retirement Calculator'!A16,'Lorri 401b'!N:N,0),0)</f>
        <v>3386182.7043887866</v>
      </c>
      <c r="S16" s="25">
        <f t="shared" ca="1" si="7"/>
        <v>6374215.7383727534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2967097.7094926494</v>
      </c>
      <c r="R17" s="25">
        <f t="array" aca="1" ref="R17" ca="1">INDEX('Lorri 401b'!L:L,MATCH('Retirement Calculator'!A17,'Lorri 401b'!N:N,0),0)</f>
        <v>3400291.7989904066</v>
      </c>
      <c r="S17" s="25">
        <f t="shared" ca="1" si="7"/>
        <v>6367389.508483056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2946075.1544826184</v>
      </c>
      <c r="R18" s="25">
        <f t="array" aca="1" ref="R18" ca="1">INDEX('Lorri 401b'!L:L,MATCH('Retirement Calculator'!A18,'Lorri 401b'!N:N,0),0)</f>
        <v>3414459.6814862001</v>
      </c>
      <c r="S18" s="25">
        <f t="shared" ca="1" si="7"/>
        <v>6360534.8359688185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2924965.0054933787</v>
      </c>
      <c r="R19" s="25">
        <f t="array" aca="1" ref="R19" ca="1">INDEX('Lorri 401b'!L:L,MATCH('Retirement Calculator'!A19,'Lorri 401b'!N:N,0),0)</f>
        <v>3428686.5968257259</v>
      </c>
      <c r="S19" s="25">
        <f t="shared" ca="1" si="7"/>
        <v>6353651.6023191046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2903766.8975500176</v>
      </c>
      <c r="R20" s="25">
        <f t="array" aca="1" ref="R20" ca="1">INDEX('Lorri 401b'!L:L,MATCH('Retirement Calculator'!A20,'Lorri 401b'!N:N,0),0)</f>
        <v>3442972.7909791665</v>
      </c>
      <c r="S20" s="25">
        <f t="shared" ca="1" si="7"/>
        <v>6346739.6885291841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2882480.4641568922</v>
      </c>
      <c r="R21" s="25">
        <f t="array" aca="1" ref="R21" ca="1">INDEX('Lorri 401b'!L:L,MATCH('Retirement Calculator'!A21,'Lorri 401b'!N:N,0),0)</f>
        <v>3457318.5109415799</v>
      </c>
      <c r="S21" s="25">
        <f t="shared" ca="1" si="7"/>
        <v>6339798.9750984721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2861105.3372912956</v>
      </c>
      <c r="R22" s="25">
        <f t="array" aca="1" ref="R22" ca="1">INDEX('Lorri 401b'!L:L,MATCH('Retirement Calculator'!A22,'Lorri 401b'!N:N,0),0)</f>
        <v>3471724.0047371699</v>
      </c>
      <c r="S22" s="25">
        <f t="shared" ca="1" si="7"/>
        <v>6332829.3420284651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2839641.1473970921</v>
      </c>
      <c r="R23" s="25">
        <f t="array" aca="1" ref="R23" ca="1">INDEX('Lorri 401b'!L:L,MATCH('Retirement Calculator'!A23,'Lorri 401b'!N:N,0),0)</f>
        <v>3486189.521423575</v>
      </c>
      <c r="S23" s="25">
        <f t="shared" ca="1" si="7"/>
        <v>6325830.6688206671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2818087.5233783294</v>
      </c>
      <c r="R24" s="25">
        <f t="array" aca="1" ref="R24" ca="1">INDEX('Lorri 401b'!L:L,MATCH('Retirement Calculator'!A24,'Lorri 401b'!N:N,0),0)</f>
        <v>3500715.3110961732</v>
      </c>
      <c r="S24" s="25">
        <f t="shared" ca="1" si="7"/>
        <v>6318802.8344745021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2796444.0925928219</v>
      </c>
      <c r="R25" s="25">
        <f t="array" aca="1" ref="R25" ca="1">INDEX('Lorri 401b'!L:L,MATCH('Retirement Calculator'!A25,'Lorri 401b'!N:N,0),0)</f>
        <v>3515301.6248924071</v>
      </c>
      <c r="S25" s="25">
        <f t="shared" ca="1" si="7"/>
        <v>6311745.7174852286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2774710.4808457084</v>
      </c>
      <c r="R26" s="25">
        <f t="array" aca="1" ref="R26" ca="1">INDEX('Lorri 401b'!L:L,MATCH('Retirement Calculator'!A26,'Lorri 401b'!N:N,0),0)</f>
        <v>3529948.7149961255</v>
      </c>
      <c r="S26" s="25">
        <f t="shared" ca="1" si="7"/>
        <v>6304659.1958418339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2752886.3123829816</v>
      </c>
      <c r="R27" s="25">
        <f t="array" aca="1" ref="R27" ca="1">INDEX('Lorri 401b'!L:L,MATCH('Retirement Calculator'!A27,'Lorri 401b'!N:N,0),0)</f>
        <v>3544656.8346419428</v>
      </c>
      <c r="S27" s="25">
        <f t="shared" ca="1" si="7"/>
        <v>6297543.1470249239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2730971.2098849937</v>
      </c>
      <c r="R28" s="25">
        <f t="array" aca="1" ref="R28" ca="1">INDEX('Lorri 401b'!L:L,MATCH('Retirement Calculator'!A28,'Lorri 401b'!N:N,0),0)</f>
        <v>3559426.2381196176</v>
      </c>
      <c r="S28" s="25">
        <f t="shared" ca="1" si="7"/>
        <v>6290397.4480046108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2708964.7944599306</v>
      </c>
      <c r="R29" s="25">
        <f t="array" aca="1" ref="R29" ca="1">INDEX('Lorri 401b'!L:L,MATCH('Retirement Calculator'!A29,'Lorri 401b'!N:N,0),0)</f>
        <v>3574257.1807784494</v>
      </c>
      <c r="S29" s="25">
        <f t="shared" ca="1" si="7"/>
        <v>6283221.97523838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2686866.6856372631</v>
      </c>
      <c r="R30" s="25">
        <f t="array" aca="1" ref="R30" ca="1">INDEX('Lorri 401b'!L:L,MATCH('Retirement Calculator'!A30,'Lorri 401b'!N:N,0),0)</f>
        <v>3589149.9190316931</v>
      </c>
      <c r="S30" s="25">
        <f t="shared" ca="1" si="7"/>
        <v>6276016.6046689562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2664676.501361168</v>
      </c>
      <c r="R31" s="25">
        <f t="array" aca="1" ref="R31" ca="1">INDEX('Lorri 401b'!L:L,MATCH('Retirement Calculator'!A31,'Lorri 401b'!N:N,0),0)</f>
        <v>3604104.7103609918</v>
      </c>
      <c r="S31" s="25">
        <f t="shared" ca="1" si="7"/>
        <v>6268781.2117221598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2642393.8579839226</v>
      </c>
      <c r="R32" s="25">
        <f t="array" aca="1" ref="R32" ca="1">INDEX('Lorri 401b'!L:L,MATCH('Retirement Calculator'!A32,'Lorri 401b'!N:N,0),0)</f>
        <v>3619121.8133208291</v>
      </c>
      <c r="S32" s="25">
        <f t="shared" ca="1" si="7"/>
        <v>6261515.6713047512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2620018.3702592719</v>
      </c>
      <c r="R33" s="25">
        <f t="array" aca="1" ref="R33" ca="1">INDEX('Lorri 401b'!L:L,MATCH('Retirement Calculator'!A33,'Lorri 401b'!N:N,0),0)</f>
        <v>3634201.487542999</v>
      </c>
      <c r="S33" s="25">
        <f t="shared" ca="1" si="7"/>
        <v>6254219.8578022709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2597549.6513357684</v>
      </c>
      <c r="R34" s="25">
        <f t="array" aca="1" ref="R34" ca="1">INDEX('Lorri 401b'!L:L,MATCH('Retirement Calculator'!A34,'Lorri 401b'!N:N,0),0)</f>
        <v>3649343.9937410946</v>
      </c>
      <c r="S34" s="25">
        <f t="shared" ca="1" si="7"/>
        <v>6246893.6450768635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2574987.3127500839</v>
      </c>
      <c r="R35" s="25">
        <f t="array" aca="1" ref="R35" ca="1">INDEX('Lorri 401b'!L:L,MATCH('Retirement Calculator'!A35,'Lorri 401b'!N:N,0),0)</f>
        <v>3664549.5937150158</v>
      </c>
      <c r="S35" s="25">
        <f t="shared" ca="1" si="7"/>
        <v>6239536.9064651001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2552330.9644202921</v>
      </c>
      <c r="R36" s="25">
        <f t="array" aca="1" ref="R36" ca="1">INDEX('Lorri 401b'!L:L,MATCH('Retirement Calculator'!A36,'Lorri 401b'!N:N,0),0)</f>
        <v>3679818.550355495</v>
      </c>
      <c r="S36" s="25">
        <f t="shared" ca="1" si="7"/>
        <v>6232149.5147757865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2529580.2146391263</v>
      </c>
      <c r="R37" s="25">
        <f t="array" aca="1" ref="R37" ca="1">INDEX('Lorri 401b'!L:L,MATCH('Retirement Calculator'!A37,'Lorri 401b'!N:N,0),0)</f>
        <v>3695151.1276486428</v>
      </c>
      <c r="S37" s="25">
        <f t="shared" ca="1" si="7"/>
        <v>6224731.3422877695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2506734.6700672056</v>
      </c>
      <c r="R38" s="25">
        <f t="array" aca="1" ref="R38" ca="1">INDEX('Lorri 401b'!L:L,MATCH('Retirement Calculator'!A38,'Lorri 401b'!N:N,0),0)</f>
        <v>3710547.5906805121</v>
      </c>
      <c r="S38" s="25">
        <f t="shared" ca="1" si="7"/>
        <v>6217282.2607477177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2483793.9357262352</v>
      </c>
      <c r="R39" s="25">
        <f t="array" aca="1" ref="R39" ca="1">INDEX('Lorri 401b'!L:L,MATCH('Retirement Calculator'!A39,'Lorri 401b'!N:N,0),0)</f>
        <v>3726008.2056416809</v>
      </c>
      <c r="S39" s="25">
        <f t="shared" ca="1" si="7"/>
        <v>6209802.141367916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2460757.6149921771</v>
      </c>
      <c r="R40" s="25">
        <f t="array" aca="1" ref="R40" ca="1">INDEX('Lorri 401b'!L:L,MATCH('Retirement Calculator'!A40,'Lorri 401b'!N:N,0),0)</f>
        <v>3741533.2398318546</v>
      </c>
      <c r="S40" s="25">
        <f t="shared" ca="1" si="7"/>
        <v>6202290.8548240317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2437625.3095883941</v>
      </c>
      <c r="R41" s="25">
        <f t="array" aca="1" ref="R41" ca="1">INDEX('Lorri 401b'!L:L,MATCH('Retirement Calculator'!A41,'Lorri 401b'!N:N,0),0)</f>
        <v>3757122.9616644871</v>
      </c>
      <c r="S41" s="25">
        <f t="shared" ca="1" si="7"/>
        <v>6194748.2712528817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2414396.619578762</v>
      </c>
      <c r="R42" s="25">
        <f t="array" aca="1" ref="R42" ca="1">INDEX('Lorri 401b'!L:L,MATCH('Retirement Calculator'!A42,'Lorri 401b'!N:N,0),0)</f>
        <v>3772777.6406714227</v>
      </c>
      <c r="S42" s="25">
        <f t="shared" ca="1" si="7"/>
        <v>6187174.2602501847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2391071.1433607563</v>
      </c>
      <c r="R43" s="25">
        <f t="array" aca="1" ref="R43" ca="1">INDEX('Lorri 401b'!L:L,MATCH('Retirement Calculator'!A43,'Lorri 401b'!N:N,0),0)</f>
        <v>3788497.5475075538</v>
      </c>
      <c r="S43" s="25">
        <f t="shared" ca="1" si="7"/>
        <v>6179568.6908683106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2367648.4776585088</v>
      </c>
      <c r="R44" s="25">
        <f t="array" aca="1" ref="R44" ca="1">INDEX('Lorri 401b'!L:L,MATCH('Retirement Calculator'!A44,'Lorri 401b'!N:N,0),0)</f>
        <v>3804282.9539555018</v>
      </c>
      <c r="S44" s="25">
        <f t="shared" ca="1" si="7"/>
        <v>6171931.4316140106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2344128.2175158355</v>
      </c>
      <c r="R45" s="25">
        <f t="array" aca="1" ref="R45" ca="1">INDEX('Lorri 401b'!L:L,MATCH('Retirement Calculator'!A45,'Lorri 401b'!N:N,0),0)</f>
        <v>3820134.1329303165</v>
      </c>
      <c r="S45" s="25">
        <f t="shared" ca="1" si="7"/>
        <v>6164262.3504461516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2320509.9562892346</v>
      </c>
      <c r="R46" s="25">
        <f t="array" aca="1" ref="R46" ca="1">INDEX('Lorri 401b'!L:L,MATCH('Retirement Calculator'!A46,'Lorri 401b'!N:N,0),0)</f>
        <v>3836051.3584841928</v>
      </c>
      <c r="S46" s="25">
        <f t="shared" ca="1" si="7"/>
        <v>6156561.3147734273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2296793.2856408558</v>
      </c>
      <c r="R47" s="25">
        <f t="array" aca="1" ref="R47" ca="1">INDEX('Lorri 401b'!L:L,MATCH('Retirement Calculator'!A47,'Lorri 401b'!N:N,0),0)</f>
        <v>3852034.9058112102</v>
      </c>
      <c r="S47" s="25">
        <f t="shared" ca="1" si="7"/>
        <v>6148828.1914520655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2272977.7955314424</v>
      </c>
      <c r="R48" s="25">
        <f t="array" aca="1" ref="R48" ca="1">INDEX('Lorri 401b'!L:L,MATCH('Retirement Calculator'!A48,'Lorri 401b'!N:N,0),0)</f>
        <v>3868085.0512520904</v>
      </c>
      <c r="S48" s="25">
        <f t="shared" ca="1" si="7"/>
        <v>6141062.8467835328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2249063.0742132398</v>
      </c>
      <c r="R49" s="25">
        <f t="array" aca="1" ref="R49" ca="1">INDEX('Lorri 401b'!L:L,MATCH('Retirement Calculator'!A49,'Lorri 401b'!N:N,0),0)</f>
        <v>3884202.0722989743</v>
      </c>
      <c r="S49" s="25">
        <f t="shared" ca="1" si="7"/>
        <v>6133265.1465122141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2225048.7082228777</v>
      </c>
      <c r="R50" s="25">
        <f t="array" aca="1" ref="R50" ca="1">INDEX('Lorri 401b'!L:L,MATCH('Retirement Calculator'!A50,'Lorri 401b'!N:N,0),0)</f>
        <v>3900386.2476002201</v>
      </c>
      <c r="S50" s="25">
        <f t="shared" ca="1" si="7"/>
        <v>6125434.9558230974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2200934.2823742228</v>
      </c>
      <c r="R51" s="25">
        <f t="array" aca="1" ref="R51" ca="1">INDEX('Lorri 401b'!L:L,MATCH('Retirement Calculator'!A51,'Lorri 401b'!N:N,0),0)</f>
        <v>3916637.856965221</v>
      </c>
      <c r="S51" s="25">
        <f t="shared" ca="1" si="7"/>
        <v>6117572.1393394433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2176719.3797511985</v>
      </c>
      <c r="R52" s="25">
        <f t="array" aca="1" ref="R52" ca="1">INDEX('Lorri 401b'!L:L,MATCH('Retirement Calculator'!A52,'Lorri 401b'!N:N,0),0)</f>
        <v>3932957.1813692427</v>
      </c>
      <c r="S52" s="25">
        <f t="shared" ca="1" si="7"/>
        <v>6109676.5611204412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2153182.8150339113</v>
      </c>
      <c r="R53" s="25">
        <f t="array" aca="1" ref="R53" ca="1">INDEX('Lorri 401b'!L:L,MATCH('Retirement Calculator'!A53,'Lorri 401b'!N:N,0),0)</f>
        <v>3949344.5029582814</v>
      </c>
      <c r="S53" s="25">
        <f t="shared" ca="1" si="7"/>
        <v>6102527.3179921927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2129548.1812969688</v>
      </c>
      <c r="R54" s="25">
        <f t="array" aca="1" ref="R54" ca="1">INDEX('Lorri 401b'!L:L,MATCH('Retirement Calculator'!A54,'Lorri 401b'!N:N,0),0)</f>
        <v>3965800.1050539408</v>
      </c>
      <c r="S54" s="25">
        <f t="shared" ca="1" si="7"/>
        <v>6095348.2863509096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2105815.0699194553</v>
      </c>
      <c r="R55" s="25">
        <f t="array" aca="1" ref="R55" ca="1">INDEX('Lorri 401b'!L:L,MATCH('Retirement Calculator'!A55,'Lorri 401b'!N:N,0),0)</f>
        <v>3982324.2721583322</v>
      </c>
      <c r="S55" s="25">
        <f t="shared" ca="1" si="7"/>
        <v>6088139.342077788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2081983.070577869</v>
      </c>
      <c r="R56" s="25">
        <f t="array" aca="1" ref="R56" ca="1">INDEX('Lorri 401b'!L:L,MATCH('Retirement Calculator'!A56,'Lorri 401b'!N:N,0),0)</f>
        <v>3998917.289958992</v>
      </c>
      <c r="S56" s="25">
        <f t="shared" ca="1" si="7"/>
        <v>6080900.3605368612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2058051.771239026</v>
      </c>
      <c r="R57" s="25">
        <f t="array" aca="1" ref="R57" ca="1">INDEX('Lorri 401b'!L:L,MATCH('Retirement Calculator'!A57,'Lorri 401b'!N:N,0),0)</f>
        <v>4015579.4453338212</v>
      </c>
      <c r="S57" s="25">
        <f t="shared" ca="1" si="7"/>
        <v>6073631.2165728472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2034020.758152938</v>
      </c>
      <c r="R58" s="25">
        <f t="array" aca="1" ref="R58" ca="1">INDEX('Lorri 401b'!L:L,MATCH('Retirement Calculator'!A58,'Lorri 401b'!N:N,0),0)</f>
        <v>4032311.0263560456</v>
      </c>
      <c r="S58" s="25">
        <f t="shared" ca="1" si="7"/>
        <v>6066331.7845089836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2009889.6158456579</v>
      </c>
      <c r="R59" s="25">
        <f t="array" aca="1" ref="R59" ca="1">INDEX('Lorri 401b'!L:L,MATCH('Retirement Calculator'!A59,'Lorri 401b'!N:N,0),0)</f>
        <v>4049112.3222991959</v>
      </c>
      <c r="S59" s="25">
        <f t="shared" ca="1" si="7"/>
        <v>6059001.9381448533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1985657.9271120974</v>
      </c>
      <c r="R60" s="25">
        <f t="array" aca="1" ref="R60" ca="1">INDEX('Lorri 401b'!L:L,MATCH('Retirement Calculator'!A60,'Lorri 401b'!N:N,0),0)</f>
        <v>4065983.6236421093</v>
      </c>
      <c r="S60" s="25">
        <f t="shared" ca="1" si="7"/>
        <v>6051641.5507542063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1961325.2730088138</v>
      </c>
      <c r="R61" s="25">
        <f t="array" aca="1" ref="R61" ca="1">INDEX('Lorri 401b'!L:L,MATCH('Retirement Calculator'!A61,'Lorri 401b'!N:N,0),0)</f>
        <v>4082925.2220739513</v>
      </c>
      <c r="S61" s="25">
        <f t="shared" ca="1" si="7"/>
        <v>6044250.4950827649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1936891.2328467665</v>
      </c>
      <c r="R62" s="25">
        <f t="array" aca="1" ref="R62" ca="1">INDEX('Lorri 401b'!L:L,MATCH('Retirement Calculator'!A62,'Lorri 401b'!N:N,0),0)</f>
        <v>4099937.4104992594</v>
      </c>
      <c r="S62" s="25">
        <f t="shared" ca="1" si="7"/>
        <v>6036828.6433460256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1912355.3841840441</v>
      </c>
      <c r="R63" s="25">
        <f t="array" aca="1" ref="R63" ca="1">INDEX('Lorri 401b'!L:L,MATCH('Retirement Calculator'!A63,'Lorri 401b'!N:N,0),0)</f>
        <v>4117020.4830430062</v>
      </c>
      <c r="S63" s="25">
        <f t="shared" ca="1" si="7"/>
        <v>6029375.8672270505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1887717.3028185603</v>
      </c>
      <c r="R64" s="25">
        <f t="array" aca="1" ref="R64" ca="1">INDEX('Lorri 401b'!L:L,MATCH('Retirement Calculator'!A64,'Lorri 401b'!N:N,0),0)</f>
        <v>4134174.7350556855</v>
      </c>
      <c r="S64" s="25">
        <f t="shared" ca="1" si="7"/>
        <v>6021892.037874246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1862976.5627807202</v>
      </c>
      <c r="R65" s="25">
        <f t="array" aca="1" ref="R65" ca="1">INDEX('Lorri 401b'!L:L,MATCH('Retirement Calculator'!A65,'Lorri 401b'!N:N,0),0)</f>
        <v>4151400.4631184177</v>
      </c>
      <c r="S65" s="25">
        <f t="shared" ca="1" si="7"/>
        <v>6014377.0258991383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1838132.7363260558</v>
      </c>
      <c r="R66" s="25">
        <f t="array" aca="1" ref="R66" ca="1">INDEX('Lorri 401b'!L:L,MATCH('Retirement Calculator'!A66,'Lorri 401b'!N:N,0),0)</f>
        <v>4168697.9650480775</v>
      </c>
      <c r="S66" s="25">
        <f t="shared" ca="1" si="7"/>
        <v>6006830.7013741331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1813185.3939278303</v>
      </c>
      <c r="R67" s="25">
        <f t="array" aca="1" ref="R67" ca="1">INDEX('Lorri 401b'!L:L,MATCH('Retirement Calculator'!A67,'Lorri 401b'!N:N,0),0)</f>
        <v>4186067.5399024445</v>
      </c>
      <c r="S67" s="25">
        <f t="shared" ca="1" si="7"/>
        <v>5999252.9338302743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1788134.1042696121</v>
      </c>
      <c r="R68" s="25">
        <f t="array" aca="1" ref="R68" ca="1">INDEX('Lorri 401b'!L:L,MATCH('Retirement Calculator'!A68,'Lorri 401b'!N:N,0),0)</f>
        <v>4203509.4879853716</v>
      </c>
      <c r="S68" s="25">
        <f t="shared" ca="1" si="7"/>
        <v>5991643.5922549833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1762978.4342378182</v>
      </c>
      <c r="R69" s="25">
        <f t="array" aca="1" ref="R69" ca="1">INDEX('Lorri 401b'!L:L,MATCH('Retirement Calculator'!A69,'Lorri 401b'!N:N,0),0)</f>
        <v>4221024.110851977</v>
      </c>
      <c r="S69" s="25">
        <f t="shared" ca="1" si="7"/>
        <v>5984002.5450897953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1737717.9489142252</v>
      </c>
      <c r="R70" s="25">
        <f t="array" aca="1" ref="R70" ca="1">INDEX('Lorri 401b'!L:L,MATCH('Retirement Calculator'!A70,'Lorri 401b'!N:N,0),0)</f>
        <v>4238611.7113138605</v>
      </c>
      <c r="S70" s="25">
        <f t="shared" ca="1" si="7"/>
        <v>5976329.6602280857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1712352.2115684506</v>
      </c>
      <c r="R71" s="25">
        <f t="array" aca="1" ref="R71" ca="1">INDEX('Lorri 401b'!L:L,MATCH('Retirement Calculator'!A71,'Lorri 401b'!N:N,0),0)</f>
        <v>4256272.5934443353</v>
      </c>
      <c r="S71" s="25">
        <f t="shared" ca="1" si="7"/>
        <v>5968624.8050127858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1686880.7836504017</v>
      </c>
      <c r="R72" s="25">
        <f t="array" aca="1" ref="R72" ca="1">INDEX('Lorri 401b'!L:L,MATCH('Retirement Calculator'!A72,'Lorri 401b'!N:N,0),0)</f>
        <v>4274007.0625836868</v>
      </c>
      <c r="S72" s="25">
        <f t="shared" ca="1" si="7"/>
        <v>5960887.8462340888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1661303.2247826944</v>
      </c>
      <c r="R73" s="25">
        <f t="array" aca="1" ref="R73" ca="1">INDEX('Lorri 401b'!L:L,MATCH('Retirement Calculator'!A73,'Lorri 401b'!N:N,0),0)</f>
        <v>4291815.4253444523</v>
      </c>
      <c r="S73" s="25">
        <f t="shared" ca="1" si="7"/>
        <v>5953118.6501271464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1635619.0927530383</v>
      </c>
      <c r="R74" s="25">
        <f t="array" aca="1" ref="R74" ca="1">INDEX('Lorri 401b'!L:L,MATCH('Retirement Calculator'!A74,'Lorri 401b'!N:N,0),0)</f>
        <v>4309697.9896167209</v>
      </c>
      <c r="S74" s="25">
        <f t="shared" ca="1" si="7"/>
        <v>5945317.0823697597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1609827.943506592</v>
      </c>
      <c r="R75" s="25">
        <f t="array" aca="1" ref="R75" ca="1">INDEX('Lorri 401b'!L:L,MATCH('Retirement Calculator'!A75,'Lorri 401b'!N:N,0),0)</f>
        <v>4327655.0645734575</v>
      </c>
      <c r="S75" s="25">
        <f t="shared" ca="1" si="7"/>
        <v>5937483.0080800494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1583929.3311382853</v>
      </c>
      <c r="R76" s="25">
        <f t="array" aca="1" ref="R76" ca="1">INDEX('Lorri 401b'!L:L,MATCH('Retirement Calculator'!A76,'Lorri 401b'!N:N,0),0)</f>
        <v>4345686.9606758468</v>
      </c>
      <c r="S76" s="25">
        <f t="shared" ca="1" si="7"/>
        <v>5929616.2918141317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1557922.8078851108</v>
      </c>
      <c r="R77" s="25">
        <f t="array" aca="1" ref="R77" ca="1">INDEX('Lorri 401b'!L:L,MATCH('Retirement Calculator'!A77,'Lorri 401b'!N:N,0),0)</f>
        <v>4363793.9896786632</v>
      </c>
      <c r="S77" s="25">
        <f t="shared" ca="1" si="7"/>
        <v>5921716.7975637745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1555304.6247159375</v>
      </c>
      <c r="R78" s="25">
        <f t="array" aca="1" ref="R78" ca="1">INDEX('Lorri 401b'!L:L,MATCH('Retirement Calculator'!A78,'Lorri 401b'!N:N,0),0)</f>
        <v>4358479.7640381008</v>
      </c>
      <c r="S78" s="25">
        <f t="shared" ca="1" si="7"/>
        <v>5913784.3887540381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1552675.5324502261</v>
      </c>
      <c r="R79" s="25">
        <f t="array" aca="1" ref="R79" ca="1">INDEX('Lorri 401b'!L:L,MATCH('Retirement Calculator'!A79,'Lorri 401b'!N:N,0),0)</f>
        <v>4353143.3957907036</v>
      </c>
      <c r="S79" s="25">
        <f t="shared" ca="1" si="7"/>
        <v>5905818.9282409297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1550035.4856334075</v>
      </c>
      <c r="R80" s="25">
        <f t="array" aca="1" ref="R80" ca="1">INDEX('Lorri 401b'!L:L,MATCH('Retirement Calculator'!A80,'Lorri 401b'!N:N,0),0)</f>
        <v>4347784.7926756088</v>
      </c>
      <c r="S80" s="25">
        <f t="shared" ca="1" si="7"/>
        <v>5897820.2783090165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1547384.4386215189</v>
      </c>
      <c r="R81" s="25">
        <f t="array" aca="1" ref="R81" ca="1">INDEX('Lorri 401b'!L:L,MATCH('Retirement Calculator'!A81,'Lorri 401b'!N:N,0),0)</f>
        <v>4342403.8620475344</v>
      </c>
      <c r="S81" s="25">
        <f t="shared" ca="1" si="7"/>
        <v>5889788.3006690536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1544722.3455804142</v>
      </c>
      <c r="R82" s="25">
        <f t="array" aca="1" ref="R82" ca="1">INDEX('Lorri 401b'!L:L,MATCH('Retirement Calculator'!A82,'Lorri 401b'!N:N,0),0)</f>
        <v>4337000.5108751757</v>
      </c>
      <c r="S82" s="25">
        <f t="shared" ca="1" si="7"/>
        <v>5881722.8564555896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1542049.1604849715</v>
      </c>
      <c r="R83" s="25">
        <f t="array" aca="1" ref="R83" ca="1">INDEX('Lorri 401b'!L:L,MATCH('Retirement Calculator'!A83,'Lorri 401b'!N:N,0),0)</f>
        <v>4331574.6457395991</v>
      </c>
      <c r="S83" s="25">
        <f t="shared" ca="1" si="7"/>
        <v>5873623.8062245706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1539364.8371182976</v>
      </c>
      <c r="R84" s="25">
        <f t="array" aca="1" ref="R84" ca="1">INDEX('Lorri 401b'!L:L,MATCH('Retirement Calculator'!A84,'Lorri 401b'!N:N,0),0)</f>
        <v>4326126.1728326241</v>
      </c>
      <c r="S84" s="25">
        <f t="shared" ca="1" si="7"/>
        <v>5865491.0099509219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1536669.3290709292</v>
      </c>
      <c r="R85" s="25">
        <f t="array" aca="1" ref="R85" ca="1">INDEX('Lorri 401b'!L:L,MATCH('Retirement Calculator'!A85,'Lorri 401b'!N:N,0),0)</f>
        <v>4320654.997955204</v>
      </c>
      <c r="S85" s="25">
        <f t="shared" ca="1" si="7"/>
        <v>5857324.3270261334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1533962.5897400302</v>
      </c>
      <c r="R86" s="25">
        <f t="array" aca="1" ref="R86" ca="1">INDEX('Lorri 401b'!L:L,MATCH('Retirement Calculator'!A86,'Lorri 401b'!N:N,0),0)</f>
        <v>4315161.026515794</v>
      </c>
      <c r="S86" s="25">
        <f t="shared" ca="1" si="7"/>
        <v>5849123.6162558245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1531244.5723285859</v>
      </c>
      <c r="R87" s="25">
        <f t="array" aca="1" ref="R87" ca="1">INDEX('Lorri 401b'!L:L,MATCH('Retirement Calculator'!A87,'Lorri 401b'!N:N,0),0)</f>
        <v>4309644.1635287199</v>
      </c>
      <c r="S87" s="25">
        <f t="shared" ca="1" si="7"/>
        <v>5840888.735857306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1528515.2298445939</v>
      </c>
      <c r="R88" s="25">
        <f t="array" aca="1" ref="R88" ca="1">INDEX('Lorri 401b'!L:L,MATCH('Retirement Calculator'!A88,'Lorri 401b'!N:N,0),0)</f>
        <v>4304104.3136125328</v>
      </c>
      <c r="S88" s="25">
        <f t="shared" ca="1" si="7"/>
        <v>5832619.5434571262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1525774.5151002519</v>
      </c>
      <c r="R89" s="25">
        <f t="array" aca="1" ref="R89" ca="1">INDEX('Lorri 401b'!L:L,MATCH('Retirement Calculator'!A89,'Lorri 401b'!N:N,0),0)</f>
        <v>4298541.3809883622</v>
      </c>
      <c r="S89" s="25">
        <f t="shared" ca="1" si="7"/>
        <v>5824315.8960886141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1523022.3807111417</v>
      </c>
      <c r="R90" s="25">
        <f t="array" aca="1" ref="R90" ca="1">INDEX('Lorri 401b'!L:L,MATCH('Retirement Calculator'!A90,'Lorri 401b'!N:N,0),0)</f>
        <v>4292955.2694782577</v>
      </c>
      <c r="S90" s="25">
        <f t="shared" ca="1" si="7"/>
        <v>5815977.6501893997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1520258.7790954104</v>
      </c>
      <c r="R91" s="25">
        <f t="array" aca="1" ref="R91" ca="1">INDEX('Lorri 401b'!L:L,MATCH('Retirement Calculator'!A91,'Lorri 401b'!N:N,0),0)</f>
        <v>4287345.8825035272</v>
      </c>
      <c r="S91" s="25">
        <f t="shared" ca="1" si="7"/>
        <v>5807604.6615989376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1517483.6624729468</v>
      </c>
      <c r="R92" s="25">
        <f t="array" aca="1" ref="R92" ca="1">INDEX('Lorri 401b'!L:L,MATCH('Retirement Calculator'!A92,'Lorri 401b'!N:N,0),0)</f>
        <v>4281713.123083069</v>
      </c>
      <c r="S92" s="25">
        <f t="shared" ca="1" si="7"/>
        <v>5799196.7855560156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1514696.9828645561</v>
      </c>
      <c r="R93" s="25">
        <f t="array" aca="1" ref="R93" ca="1">INDEX('Lorri 401b'!L:L,MATCH('Retirement Calculator'!A93,'Lorri 401b'!N:N,0),0)</f>
        <v>4276056.8938316917</v>
      </c>
      <c r="S93" s="25">
        <f t="shared" ca="1" si="7"/>
        <v>5790753.8766962476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1511898.6920911307</v>
      </c>
      <c r="R94" s="25">
        <f t="array" aca="1" ref="R94" ca="1">INDEX('Lorri 401b'!L:L,MATCH('Retirement Calculator'!A94,'Lorri 401b'!N:N,0),0)</f>
        <v>4270377.0969584342</v>
      </c>
      <c r="S94" s="25">
        <f t="shared" ca="1" si="7"/>
        <v>5782275.7890495649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1509088.7417728158</v>
      </c>
      <c r="R95" s="25">
        <f t="array" aca="1" ref="R95" ca="1">INDEX('Lorri 401b'!L:L,MATCH('Retirement Calculator'!A95,'Lorri 401b'!N:N,0),0)</f>
        <v>4264673.6342648715</v>
      </c>
      <c r="S95" s="25">
        <f t="shared" ca="1" si="7"/>
        <v>5773762.3760376871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1506267.0833281747</v>
      </c>
      <c r="R96" s="25">
        <f t="array" aca="1" ref="R96" ca="1">INDEX('Lorri 401b'!L:L,MATCH('Retirement Calculator'!A96,'Lorri 401b'!N:N,0),0)</f>
        <v>4258946.4071434187</v>
      </c>
      <c r="S96" s="25">
        <f t="shared" ca="1" si="7"/>
        <v>5765213.4904715931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1503433.6679733475</v>
      </c>
      <c r="R97" s="25">
        <f t="array" aca="1" ref="R97" ca="1">INDEX('Lorri 401b'!L:L,MATCH('Retirement Calculator'!A97,'Lorri 401b'!N:N,0),0)</f>
        <v>4253195.3165756268</v>
      </c>
      <c r="S97" s="25">
        <f t="shared" ca="1" si="7"/>
        <v>5756628.9845489748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1500588.4467212085</v>
      </c>
      <c r="R98" s="25">
        <f t="array" aca="1" ref="R98" ca="1">INDEX('Lorri 401b'!L:L,MATCH('Retirement Calculator'!A98,'Lorri 401b'!N:N,0),0)</f>
        <v>4247420.2631304692</v>
      </c>
      <c r="S98" s="25">
        <f t="shared" ca="1" si="7"/>
        <v>5748008.7098516775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1497731.370380519</v>
      </c>
      <c r="R99" s="25">
        <f t="array" aca="1" ref="R99" ca="1">INDEX('Lorri 401b'!L:L,MATCH('Retirement Calculator'!A99,'Lorri 401b'!N:N,0),0)</f>
        <v>4241621.1469626231</v>
      </c>
      <c r="S99" s="25">
        <f t="shared" ca="1" si="7"/>
        <v>5739352.5173431421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1494862.3895550766</v>
      </c>
      <c r="R100" s="25">
        <f t="array" aca="1" ref="R100" ca="1">INDEX('Lorri 401b'!L:L,MATCH('Retirement Calculator'!A100,'Lorri 401b'!N:N,0),0)</f>
        <v>4235797.8678107439</v>
      </c>
      <c r="S100" s="25">
        <f t="shared" ca="1" si="7"/>
        <v>5730660.2573658209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1491981.4546428616</v>
      </c>
      <c r="R101" s="25">
        <f t="array" aca="1" ref="R101" ca="1">INDEX('Lorri 401b'!L:L,MATCH('Retirement Calculator'!A101,'Lorri 401b'!N:N,0),0)</f>
        <v>4229950.3249957319</v>
      </c>
      <c r="S101" s="25">
        <f t="shared" ca="1" si="7"/>
        <v>5721931.779638594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1489088.515835179</v>
      </c>
      <c r="R102" s="25">
        <f t="array" aca="1" ref="R102" ca="1">INDEX('Lorri 401b'!L:L,MATCH('Retirement Calculator'!A102,'Lorri 401b'!N:N,0),0)</f>
        <v>4224078.4174189912</v>
      </c>
      <c r="S102" s="25">
        <f t="shared" ca="1" si="7"/>
        <v>5713166.9332541702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1486183.5231157977</v>
      </c>
      <c r="R103" s="25">
        <f t="array" aca="1" ref="R103" ca="1">INDEX('Lorri 401b'!L:L,MATCH('Retirement Calculator'!A103,'Lorri 401b'!N:N,0),0)</f>
        <v>4218182.0435606809</v>
      </c>
      <c r="S103" s="25">
        <f t="shared" ca="1" si="7"/>
        <v>5704365.5666764788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1483266.4262600855</v>
      </c>
      <c r="R104" s="25">
        <f t="array" aca="1" ref="R104" ca="1">INDEX('Lorri 401b'!L:L,MATCH('Retirement Calculator'!A104,'Lorri 401b'!N:N,0),0)</f>
        <v>4212261.1014779611</v>
      </c>
      <c r="S104" s="25">
        <f t="shared" ca="1" si="7"/>
        <v>5695527.5277380468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1480337.1748341415</v>
      </c>
      <c r="R105" s="25">
        <f t="array" aca="1" ref="R105" ca="1">INDEX('Lorri 401b'!L:L,MATCH('Retirement Calculator'!A105,'Lorri 401b'!N:N,0),0)</f>
        <v>4206315.4888032293</v>
      </c>
      <c r="S105" s="25">
        <f t="shared" ca="1" si="7"/>
        <v>5686652.6636373708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1477395.7181939227</v>
      </c>
      <c r="R106" s="25">
        <f t="array" aca="1" ref="R106" ca="1">INDEX('Lorri 401b'!L:L,MATCH('Retirement Calculator'!A106,'Lorri 401b'!N:N,0),0)</f>
        <v>4200345.1027423535</v>
      </c>
      <c r="S106" s="25">
        <f t="shared" ca="1" si="7"/>
        <v>5677740.8209362756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1474442.0054843696</v>
      </c>
      <c r="R107" s="25">
        <f t="array" aca="1" ref="R107" ca="1">INDEX('Lorri 401b'!L:L,MATCH('Retirement Calculator'!A107,'Lorri 401b'!N:N,0),0)</f>
        <v>4194349.8400728898</v>
      </c>
      <c r="S107" s="25">
        <f t="shared" ca="1" si="7"/>
        <v>5668791.8455572594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1472154.9023201934</v>
      </c>
      <c r="R108" s="25">
        <f t="array" aca="1" ref="R108" ca="1">INDEX('Lorri 401b'!L:L,MATCH('Retirement Calculator'!A108,'Lorri 401b'!N:N,0),0)</f>
        <v>4190080.7637939705</v>
      </c>
      <c r="S108" s="25">
        <f t="shared" ca="1" si="7"/>
        <v>5662235.6661141636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1469858.2695594998</v>
      </c>
      <c r="R109" s="25">
        <f t="array" aca="1" ref="R109" ca="1">INDEX('Lorri 401b'!L:L,MATCH('Retirement Calculator'!A109,'Lorri 401b'!N:N,0),0)</f>
        <v>4185793.8996972223</v>
      </c>
      <c r="S109" s="25">
        <f t="shared" ca="1" si="7"/>
        <v>5655652.1692567226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1467552.0674956366</v>
      </c>
      <c r="R110" s="25">
        <f t="array" aca="1" ref="R110" ca="1">INDEX('Lorri 401b'!L:L,MATCH('Retirement Calculator'!A110,'Lorri 401b'!N:N,0),0)</f>
        <v>4181489.173666738</v>
      </c>
      <c r="S110" s="25">
        <f t="shared" ca="1" si="7"/>
        <v>5649041.2411623746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1465236.2562565075</v>
      </c>
      <c r="R111" s="25">
        <f t="array" aca="1" ref="R111" ca="1">INDEX('Lorri 401b'!L:L,MATCH('Retirement Calculator'!A111,'Lorri 401b'!N:N,0),0)</f>
        <v>4177166.511277793</v>
      </c>
      <c r="S111" s="25">
        <f t="shared" ca="1" si="7"/>
        <v>5642402.7675343007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1462910.7958038817</v>
      </c>
      <c r="R112" s="25">
        <f t="array" aca="1" ref="R112" ca="1">INDEX('Lorri 401b'!L:L,MATCH('Retirement Calculator'!A112,'Lorri 401b'!N:N,0),0)</f>
        <v>4172825.8377955607</v>
      </c>
      <c r="S112" s="25">
        <f t="shared" ca="1" si="7"/>
        <v>5635736.6335994424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1460575.6459327035</v>
      </c>
      <c r="R113" s="25">
        <f t="array" aca="1" ref="R113" ca="1">INDEX('Lorri 401b'!L:L,MATCH('Retirement Calculator'!A113,'Lorri 401b'!N:N,0),0)</f>
        <v>4168467.0781738195</v>
      </c>
      <c r="S113" s="25">
        <f t="shared" ca="1" si="7"/>
        <v>5629042.7241065232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1458230.7662703954</v>
      </c>
      <c r="R114" s="25">
        <f t="array" aca="1" ref="R114" ca="1">INDEX('Lorri 401b'!L:L,MATCH('Retirement Calculator'!A114,'Lorri 401b'!N:N,0),0)</f>
        <v>4164090.1570536541</v>
      </c>
      <c r="S114" s="25">
        <f t="shared" ca="1" si="7"/>
        <v>5622320.9233240495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1455876.1162761608</v>
      </c>
      <c r="R115" s="25">
        <f t="array" aca="1" ref="R115" ca="1">INDEX('Lorri 401b'!L:L,MATCH('Retirement Calculator'!A115,'Lorri 401b'!N:N,0),0)</f>
        <v>4159694.9987621545</v>
      </c>
      <c r="S115" s="25">
        <f t="shared" ca="1" si="7"/>
        <v>5615571.1150383148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1453511.6552402838</v>
      </c>
      <c r="R116" s="25">
        <f t="array" aca="1" ref="R116" ca="1">INDEX('Lorri 401b'!L:L,MATCH('Retirement Calculator'!A116,'Lorri 401b'!N:N,0),0)</f>
        <v>4155281.5273111071</v>
      </c>
      <c r="S116" s="25">
        <f t="shared" ca="1" si="7"/>
        <v>5608793.1825513914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1451137.342283424</v>
      </c>
      <c r="R117" s="25">
        <f t="array" aca="1" ref="R117" ca="1">INDEX('Lorri 401b'!L:L,MATCH('Retirement Calculator'!A117,'Lorri 401b'!N:N,0),0)</f>
        <v>4150849.6663956805</v>
      </c>
      <c r="S117" s="25">
        <f t="shared" ca="1" si="7"/>
        <v>5601987.008679105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1448753.1363559105</v>
      </c>
      <c r="R118" s="25">
        <f t="array" aca="1" ref="R118" ca="1">INDEX('Lorri 401b'!L:L,MATCH('Retirement Calculator'!A118,'Lorri 401b'!N:N,0),0)</f>
        <v>4146399.3393931063</v>
      </c>
      <c r="S118" s="25">
        <f t="shared" ca="1" si="7"/>
        <v>5595152.4757490167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1446358.9962370323</v>
      </c>
      <c r="R119" s="25">
        <f t="array" aca="1" ref="R119" ca="1">INDEX('Lorri 401b'!L:L,MATCH('Retirement Calculator'!A119,'Lorri 401b'!N:N,0),0)</f>
        <v>4141930.4693613546</v>
      </c>
      <c r="S119" s="25">
        <f t="shared" ca="1" si="7"/>
        <v>5588289.4655983867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1443954.8805343255</v>
      </c>
      <c r="R120" s="25">
        <f t="array" aca="1" ref="R120" ca="1">INDEX('Lorri 401b'!L:L,MATCH('Retirement Calculator'!A120,'Lorri 401b'!N:N,0),0)</f>
        <v>4137442.9790378041</v>
      </c>
      <c r="S120" s="25">
        <f t="shared" ca="1" si="7"/>
        <v>5581397.8595721293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1441540.7476828573</v>
      </c>
      <c r="R121" s="25">
        <f t="array" aca="1" ref="R121" ca="1">INDEX('Lorri 401b'!L:L,MATCH('Retirement Calculator'!A121,'Lorri 401b'!N:N,0),0)</f>
        <v>4132936.7908379054</v>
      </c>
      <c r="S121" s="25">
        <f t="shared" ca="1" si="7"/>
        <v>5574477.5385207627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1439116.5559445082</v>
      </c>
      <c r="R122" s="25">
        <f t="array" aca="1" ref="R122" ca="1">INDEX('Lorri 401b'!L:L,MATCH('Retirement Calculator'!A122,'Lorri 401b'!N:N,0),0)</f>
        <v>4128411.8268538406</v>
      </c>
      <c r="S122" s="25">
        <f t="shared" ca="1" si="7"/>
        <v>5567528.3827983486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1436682.2634072492</v>
      </c>
      <c r="R123" s="25">
        <f t="array" aca="1" ref="R123" ca="1">INDEX('Lorri 401b'!L:L,MATCH('Retirement Calculator'!A123,'Lorri 401b'!N:N,0),0)</f>
        <v>4123868.0088531752</v>
      </c>
      <c r="S123" s="25">
        <f t="shared" ca="1" si="7"/>
        <v>5560550.2722604247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1434237.8279844183</v>
      </c>
      <c r="R124" s="25">
        <f t="array" aca="1" ref="R124" ca="1">INDEX('Lorri 401b'!L:L,MATCH('Retirement Calculator'!A124,'Lorri 401b'!N:N,0),0)</f>
        <v>4119305.258277507</v>
      </c>
      <c r="S124" s="25">
        <f t="shared" ca="1" si="7"/>
        <v>5553543.0862619253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1431783.2074139921</v>
      </c>
      <c r="R125" s="25">
        <f t="array" aca="1" ref="R125" ca="1">INDEX('Lorri 401b'!L:L,MATCH('Retirement Calculator'!A125,'Lorri 401b'!N:N,0),0)</f>
        <v>4114723.4962411071</v>
      </c>
      <c r="S125" s="25">
        <f t="shared" ca="1" si="7"/>
        <v>5546506.7036550995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1429318.3592578559</v>
      </c>
      <c r="R126" s="25">
        <f t="array" aca="1" ref="R126" ca="1">INDEX('Lorri 401b'!L:L,MATCH('Retirement Calculator'!A126,'Lorri 401b'!N:N,0),0)</f>
        <v>4110122.6435295553</v>
      </c>
      <c r="S126" s="25">
        <f t="shared" ca="1" si="7"/>
        <v>5539441.0027874112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1426843.2409010692</v>
      </c>
      <c r="R127" s="25">
        <f t="array" aca="1" ref="R127" ca="1">INDEX('Lorri 401b'!L:L,MATCH('Retirement Calculator'!A127,'Lorri 401b'!N:N,0),0)</f>
        <v>4105502.6205983721</v>
      </c>
      <c r="S127" s="25">
        <f t="shared" ca="1" si="7"/>
        <v>5532345.8614994418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1424357.8095511294</v>
      </c>
      <c r="R128" s="25">
        <f t="array" aca="1" ref="R128" ca="1">INDEX('Lorri 401b'!L:L,MATCH('Retirement Calculator'!A128,'Lorri 401b'!N:N,0),0)</f>
        <v>4100863.3475716421</v>
      </c>
      <c r="S128" s="25">
        <f t="shared" ca="1" si="7"/>
        <v>5525221.1571227713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1421862.0222372313</v>
      </c>
      <c r="R129" s="25">
        <f t="array" aca="1" ref="R129" ca="1">INDEX('Lorri 401b'!L:L,MATCH('Retirement Calculator'!A129,'Lorri 401b'!N:N,0),0)</f>
        <v>4096204.7442406346</v>
      </c>
      <c r="S129" s="25">
        <f t="shared" ca="1" si="7"/>
        <v>5518066.7664778661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1419355.8358095253</v>
      </c>
      <c r="R130" s="25">
        <f t="array" aca="1" ref="R130" ca="1">INDEX('Lorri 401b'!L:L,MATCH('Retirement Calculator'!A130,'Lorri 401b'!N:N,0),0)</f>
        <v>4091526.7300624144</v>
      </c>
      <c r="S130" s="25">
        <f t="shared" ca="1" si="7"/>
        <v>5510882.56587194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1416839.2069383706</v>
      </c>
      <c r="R131" s="25">
        <f t="array" aca="1" ref="R131" ca="1">INDEX('Lorri 401b'!L:L,MATCH('Retirement Calculator'!A131,'Lorri 401b'!N:N,0),0)</f>
        <v>4086829.2241584514</v>
      </c>
      <c r="S131" s="25">
        <f t="shared" ca="1" si="7"/>
        <v>5503668.431096822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1414312.0921135861</v>
      </c>
      <c r="R132" s="25">
        <f t="array" aca="1" ref="R132" ca="1">INDEX('Lorri 401b'!L:L,MATCH('Retirement Calculator'!A132,'Lorri 401b'!N:N,0),0)</f>
        <v>4082112.145313222</v>
      </c>
      <c r="S132" s="25">
        <f t="shared" ca="1" si="7"/>
        <v>5496424.2374268081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1411774.4476436984</v>
      </c>
      <c r="R133" s="25">
        <f t="array" aca="1" ref="R133" ca="1">INDEX('Lorri 401b'!L:L,MATCH('Retirement Calculator'!A133,'Lorri 401b'!N:N,0),0)</f>
        <v>4077375.411972804</v>
      </c>
      <c r="S133" s="25">
        <f t="shared" ca="1" si="7"/>
        <v>5489149.8596165022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1409226.2296551862</v>
      </c>
      <c r="R134" s="25">
        <f t="array" aca="1" ref="R134" ca="1">INDEX('Lorri 401b'!L:L,MATCH('Retirement Calculator'!A134,'Lorri 401b'!N:N,0),0)</f>
        <v>4072618.9422434676</v>
      </c>
      <c r="S134" s="25">
        <f t="shared" ca="1" si="7"/>
        <v>5481845.1718986537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1406667.3940917216</v>
      </c>
      <c r="R135" s="25">
        <f t="array" aca="1" ref="R135" ca="1">INDEX('Lorri 401b'!L:L,MATCH('Retirement Calculator'!A135,'Lorri 401b'!N:N,0),0)</f>
        <v>4067842.6538902591</v>
      </c>
      <c r="S135" s="25">
        <f t="shared" ca="1" si="7"/>
        <v>5474510.0479819812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1404097.8967134093</v>
      </c>
      <c r="R136" s="25">
        <f t="array" aca="1" ref="R136" ca="1">INDEX('Lorri 401b'!L:L,MATCH('Retirement Calculator'!A136,'Lorri 401b'!N:N,0),0)</f>
        <v>4063046.464335579</v>
      </c>
      <c r="S136" s="25">
        <f t="shared" ca="1" si="7"/>
        <v>5467144.3610489881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1401517.6930960207</v>
      </c>
      <c r="R137" s="25">
        <f t="array" aca="1" ref="R137" ca="1">INDEX('Lorri 401b'!L:L,MATCH('Retirement Calculator'!A137,'Lorri 401b'!N:N,0),0)</f>
        <v>4058230.2906577541</v>
      </c>
      <c r="S137" s="25">
        <f t="shared" ca="1" si="7"/>
        <v>5459747.9837537743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1398926.7386302263</v>
      </c>
      <c r="R138" s="25">
        <f t="array" aca="1" ref="R138" ca="1">INDEX('Lorri 401b'!L:L,MATCH('Retirement Calculator'!A138,'Lorri 401b'!N:N,0),0)</f>
        <v>4053394.0495896051</v>
      </c>
      <c r="S138" s="25">
        <f t="shared" ca="1" si="7"/>
        <v>5452320.7882198319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1396324.9885208246</v>
      </c>
      <c r="R139" s="25">
        <f t="array" aca="1" ref="R139" ca="1">INDEX('Lorri 401b'!L:L,MATCH('Retirement Calculator'!A139,'Lorri 401b'!N:N,0),0)</f>
        <v>4048537.6575170057</v>
      </c>
      <c r="S139" s="25">
        <f t="shared" ca="1" si="7"/>
        <v>5444862.64603783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1393712.397785967</v>
      </c>
      <c r="R140" s="25">
        <f t="array" aca="1" ref="R140" ca="1">INDEX('Lorri 401b'!L:L,MATCH('Retirement Calculator'!A140,'Lorri 401b'!N:N,0),0)</f>
        <v>4043661.0304774367</v>
      </c>
      <c r="S140" s="25">
        <f t="shared" ca="1" si="7"/>
        <v>5437373.4282634035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1391088.9212563809</v>
      </c>
      <c r="R141" s="25">
        <f t="array" aca="1" ref="R141" ca="1">INDEX('Lorri 401b'!L:L,MATCH('Retirement Calculator'!A141,'Lorri 401b'!N:N,0),0)</f>
        <v>4038764.0841585365</v>
      </c>
      <c r="S141" s="25">
        <f t="shared" ca="1" si="7"/>
        <v>5429853.0054149171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1388454.5135745881</v>
      </c>
      <c r="R142" s="25">
        <f t="array" aca="1" ref="R142" ca="1">INDEX('Lorri 401b'!L:L,MATCH('Retirement Calculator'!A142,'Lorri 401b'!N:N,0),0)</f>
        <v>4033846.7338966406</v>
      </c>
      <c r="S142" s="25">
        <f t="shared" ca="1" si="7"/>
        <v>5422301.2474712282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1385809.1291941211</v>
      </c>
      <c r="R143" s="25">
        <f t="array" aca="1" ref="R143" ca="1">INDEX('Lorri 401b'!L:L,MATCH('Retirement Calculator'!A143,'Lorri 401b'!N:N,0),0)</f>
        <v>4028908.8946753205</v>
      </c>
      <c r="S143" s="25">
        <f t="shared" ca="1" si="7"/>
        <v>5414718.0238694418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1383152.7223787354</v>
      </c>
      <c r="R144" s="25">
        <f t="array" aca="1" ref="R144" ca="1">INDEX('Lorri 401b'!L:L,MATCH('Retirement Calculator'!A144,'Lorri 401b'!N:N,0),0)</f>
        <v>4023950.4811239112</v>
      </c>
      <c r="S144" s="25">
        <f t="shared" ca="1" si="7"/>
        <v>5407103.2035026466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1380485.247201619</v>
      </c>
      <c r="R145" s="25">
        <f t="array" aca="1" ref="R145" ca="1">INDEX('Lorri 401b'!L:L,MATCH('Retirement Calculator'!A145,'Lorri 401b'!N:N,0),0)</f>
        <v>4018971.407516038</v>
      </c>
      <c r="S145" s="25">
        <f t="shared" ca="1" si="7"/>
        <v>5399456.6547176568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1377806.657544598</v>
      </c>
      <c r="R146" s="25">
        <f t="array" aca="1" ref="R146" ca="1">INDEX('Lorri 401b'!L:L,MATCH('Retirement Calculator'!A146,'Lorri 401b'!N:N,0),0)</f>
        <v>4013971.5877681319</v>
      </c>
      <c r="S146" s="25">
        <f t="shared" ca="1" si="7"/>
        <v>5391778.2453127299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1375116.9070973394</v>
      </c>
      <c r="R147" s="25">
        <f t="array" aca="1" ref="R147" ca="1">INDEX('Lorri 401b'!L:L,MATCH('Retirement Calculator'!A147,'Lorri 401b'!N:N,0),0)</f>
        <v>4008950.9354379429</v>
      </c>
      <c r="S147" s="25">
        <f t="shared" ca="1" si="7"/>
        <v>5384067.8425352825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1372415.9493565506</v>
      </c>
      <c r="R148" s="25">
        <f t="array" aca="1" ref="R148" ca="1">INDEX('Lorri 401b'!L:L,MATCH('Retirement Calculator'!A148,'Lorri 401b'!N:N,0),0)</f>
        <v>4003909.3637230447</v>
      </c>
      <c r="S148" s="25">
        <f t="shared" ca="1" si="7"/>
        <v>5376325.3130795956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1369703.7376251752</v>
      </c>
      <c r="R149" s="25">
        <f t="array" aca="1" ref="R149" ca="1">INDEX('Lorri 401b'!L:L,MATCH('Retirement Calculator'!A149,'Lorri 401b'!N:N,0),0)</f>
        <v>3998846.7854593345</v>
      </c>
      <c r="S149" s="25">
        <f t="shared" ca="1" si="7"/>
        <v>5368550.5230845101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1366980.2250115855</v>
      </c>
      <c r="R150" s="25">
        <f t="array" aca="1" ref="R150" ca="1">INDEX('Lorri 401b'!L:L,MATCH('Retirement Calculator'!A150,'Lorri 401b'!N:N,0),0)</f>
        <v>3993763.1131195254</v>
      </c>
      <c r="S150" s="25">
        <f t="shared" ca="1" si="7"/>
        <v>5360743.3381311111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1364245.3644287726</v>
      </c>
      <c r="R151" s="25">
        <f t="array" aca="1" ref="R151" ca="1">INDEX('Lorri 401b'!L:L,MATCH('Retirement Calculator'!A151,'Lorri 401b'!N:N,0),0)</f>
        <v>3988658.258811634</v>
      </c>
      <c r="S151" s="25">
        <f t="shared" ca="1" si="7"/>
        <v>5352903.6232404066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1361499.1085935314</v>
      </c>
      <c r="R152" s="25">
        <f t="array" aca="1" ref="R152" ca="1">INDEX('Lorri 401b'!L:L,MATCH('Retirement Calculator'!A152,'Lorri 401b'!N:N,0),0)</f>
        <v>3983532.1342774597</v>
      </c>
      <c r="S152" s="25">
        <f t="shared" ca="1" si="7"/>
        <v>5345031.2428709911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1358741.4100256434</v>
      </c>
      <c r="R153" s="25">
        <f t="array" aca="1" ref="R153" ca="1">INDEX('Lorri 401b'!L:L,MATCH('Retirement Calculator'!A153,'Lorri 401b'!N:N,0),0)</f>
        <v>3978384.6508910595</v>
      </c>
      <c r="S153" s="25">
        <f t="shared" ca="1" si="7"/>
        <v>5337126.0609167032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1355972.2210470559</v>
      </c>
      <c r="R154" s="25">
        <f t="array" aca="1" ref="R154" ca="1">INDEX('Lorri 401b'!L:L,MATCH('Retirement Calculator'!A154,'Lorri 401b'!N:N,0),0)</f>
        <v>3973215.7196572162</v>
      </c>
      <c r="S154" s="25">
        <f t="shared" ca="1" si="7"/>
        <v>5329187.9407042721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1353191.4937810577</v>
      </c>
      <c r="R155" s="25">
        <f t="array" aca="1" ref="R155" ca="1">INDEX('Lorri 401b'!L:L,MATCH('Retirement Calculator'!A155,'Lorri 401b'!N:N,0),0)</f>
        <v>3968025.2512098984</v>
      </c>
      <c r="S155" s="25">
        <f t="shared" ca="1" si="7"/>
        <v>5321216.744990956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1350399.1801514509</v>
      </c>
      <c r="R156" s="25">
        <f t="array" aca="1" ref="R156" ca="1">INDEX('Lorri 401b'!L:L,MATCH('Retirement Calculator'!A156,'Lorri 401b'!N:N,0),0)</f>
        <v>3962813.1558107166</v>
      </c>
      <c r="S156" s="25">
        <f t="shared" ca="1" si="7"/>
        <v>5313212.335962167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1347595.2318817209</v>
      </c>
      <c r="R157" s="25">
        <f t="array" aca="1" ref="R157" ca="1">INDEX('Lorri 401b'!L:L,MATCH('Retirement Calculator'!A157,'Lorri 401b'!N:N,0),0)</f>
        <v>3957579.3433473716</v>
      </c>
      <c r="S157" s="25">
        <f t="shared" ca="1" si="7"/>
        <v>5305174.5752290925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1344779.6004942004</v>
      </c>
      <c r="R158" s="25">
        <f t="array" aca="1" ref="R158" ca="1">INDEX('Lorri 401b'!L:L,MATCH('Retirement Calculator'!A158,'Lorri 401b'!N:N,0),0)</f>
        <v>3952323.7233320959</v>
      </c>
      <c r="S158" s="25">
        <f t="shared" ca="1" si="7"/>
        <v>5297103.3238262963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1341952.2373092317</v>
      </c>
      <c r="R159" s="25">
        <f t="array" aca="1" ref="R159" ca="1">INDEX('Lorri 401b'!L:L,MATCH('Retirement Calculator'!A159,'Lorri 401b'!N:N,0),0)</f>
        <v>3947046.2049000901</v>
      </c>
      <c r="S159" s="25">
        <f t="shared" ca="1" si="7"/>
        <v>5288998.442209322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1339113.0934443257</v>
      </c>
      <c r="R160" s="25">
        <f t="array" aca="1" ref="R160" ca="1">INDEX('Lorri 401b'!L:L,MATCH('Retirement Calculator'!A160,'Lorri 401b'!N:N,0),0)</f>
        <v>3941746.6968079507</v>
      </c>
      <c r="S160" s="25">
        <f t="shared" ca="1" si="7"/>
        <v>5280859.7902522767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1336262.119813316</v>
      </c>
      <c r="R161" s="25">
        <f t="array" aca="1" ref="R161" ca="1">INDEX('Lorri 401b'!L:L,MATCH('Retirement Calculator'!A161,'Lorri 401b'!N:N,0),0)</f>
        <v>3936425.1074320944</v>
      </c>
      <c r="S161" s="25">
        <f t="shared" ca="1" si="7"/>
        <v>5272687.2272454109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1333399.2671255104</v>
      </c>
      <c r="R162" s="25">
        <f t="array" aca="1" ref="R162" ca="1">INDEX('Lorri 401b'!L:L,MATCH('Retirement Calculator'!A162,'Lorri 401b'!N:N,0),0)</f>
        <v>3931081.3447671719</v>
      </c>
      <c r="S162" s="25">
        <f t="shared" ca="1" si="7"/>
        <v>5264480.6118926825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1330524.485884839</v>
      </c>
      <c r="R163" s="25">
        <f t="array" aca="1" ref="R163" ca="1">INDEX('Lorri 401b'!L:L,MATCH('Retirement Calculator'!A163,'Lorri 401b'!N:N,0),0)</f>
        <v>3925715.3164244788</v>
      </c>
      <c r="S163" s="25">
        <f t="shared" ca="1" si="7"/>
        <v>5256239.8023093175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1327637.7263889981</v>
      </c>
      <c r="R164" s="25">
        <f t="array" aca="1" ref="R164" ca="1">INDEX('Lorri 401b'!L:L,MATCH('Retirement Calculator'!A164,'Lorri 401b'!N:N,0),0)</f>
        <v>3920326.9296303578</v>
      </c>
      <c r="S164" s="25">
        <f t="shared" ca="1" si="7"/>
        <v>5247964.6560193561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1324738.9387285912</v>
      </c>
      <c r="R165" s="25">
        <f t="array" aca="1" ref="R165" ca="1">INDEX('Lorri 401b'!L:L,MATCH('Retirement Calculator'!A165,'Lorri 401b'!N:N,0),0)</f>
        <v>3914916.0912245945</v>
      </c>
      <c r="S165" s="25">
        <f t="shared" ca="1" si="7"/>
        <v>5239655.0299531855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1321828.072786266</v>
      </c>
      <c r="R166" s="25">
        <f t="array" aca="1" ref="R166" ca="1">INDEX('Lorri 401b'!L:L,MATCH('Retirement Calculator'!A166,'Lorri 401b'!N:N,0),0)</f>
        <v>3909482.7076588073</v>
      </c>
      <c r="S166" s="25">
        <f t="shared" ca="1" si="7"/>
        <v>5231310.7804450728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1318905.0782358476</v>
      </c>
      <c r="R167" s="25">
        <f t="array" aca="1" ref="R167" ca="1">INDEX('Lorri 401b'!L:L,MATCH('Retirement Calculator'!A167,'Lorri 401b'!N:N,0),0)</f>
        <v>3904026.6849948294</v>
      </c>
      <c r="S167" s="25">
        <f t="shared" ca="1" si="7"/>
        <v>5222931.7632306768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1315969.9045414692</v>
      </c>
      <c r="R168" s="25">
        <f t="array" aca="1" ref="R168" ca="1">INDEX('Lorri 401b'!L:L,MATCH('Retirement Calculator'!A168,'Lorri 401b'!N:N,0),0)</f>
        <v>3898547.9289030847</v>
      </c>
      <c r="S168" s="25">
        <f t="shared" ca="1" si="7"/>
        <v>5214517.8334445544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1313022.5009566976</v>
      </c>
      <c r="R169" s="25">
        <f t="array" aca="1" ref="R169" ca="1">INDEX('Lorri 401b'!L:L,MATCH('Retirement Calculator'!A169,'Lorri 401b'!N:N,0),0)</f>
        <v>3893046.3446609578</v>
      </c>
      <c r="S169" s="25">
        <f t="shared" ca="1" si="7"/>
        <v>5206068.8456176557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1310062.816523656</v>
      </c>
      <c r="R170" s="25">
        <f t="array" aca="1" ref="R170" ca="1">INDEX('Lorri 401b'!L:L,MATCH('Retirement Calculator'!A170,'Lorri 401b'!N:N,0),0)</f>
        <v>3887521.8371511553</v>
      </c>
      <c r="S170" s="25">
        <f t="shared" ca="1" si="7"/>
        <v>5197584.6536748111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1307090.8000721436</v>
      </c>
      <c r="R171" s="25">
        <f t="array" aca="1" ref="R171" ca="1">INDEX('Lorri 401b'!L:L,MATCH('Retirement Calculator'!A171,'Lorri 401b'!N:N,0),0)</f>
        <v>3881974.310860062</v>
      </c>
      <c r="S171" s="25">
        <f t="shared" ca="1" si="7"/>
        <v>5189065.1109322058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1304106.4002187497</v>
      </c>
      <c r="R172" s="25">
        <f t="array" aca="1" ref="R172" ca="1">INDEX('Lorri 401b'!L:L,MATCH('Retirement Calculator'!A172,'Lorri 401b'!N:N,0),0)</f>
        <v>3876403.6698760893</v>
      </c>
      <c r="S172" s="25">
        <f t="shared" ca="1" si="7"/>
        <v>5180510.0700948387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1301109.5653659666</v>
      </c>
      <c r="R173" s="25">
        <f t="array" aca="1" ref="R173" ca="1">INDEX('Lorri 401b'!L:L,MATCH('Retirement Calculator'!A173,'Lorri 401b'!N:N,0),0)</f>
        <v>3870809.8178880168</v>
      </c>
      <c r="S173" s="25">
        <f t="shared" ca="1" si="7"/>
        <v>5171919.3832539832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1298100.2437012971</v>
      </c>
      <c r="R174" s="25">
        <f t="array" aca="1" ref="R174" ca="1">INDEX('Lorri 401b'!L:L,MATCH('Retirement Calculator'!A174,'Lorri 401b'!N:N,0),0)</f>
        <v>3865192.6581833274</v>
      </c>
      <c r="S174" s="25">
        <f t="shared" ca="1" si="7"/>
        <v>5163292.9018846247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1295078.3831963581</v>
      </c>
      <c r="R175" s="25">
        <f t="array" aca="1" ref="R175" ca="1">INDEX('Lorri 401b'!L:L,MATCH('Retirement Calculator'!A175,'Lorri 401b'!N:N,0),0)</f>
        <v>3859552.0936465352</v>
      </c>
      <c r="S175" s="25">
        <f t="shared" ca="1" si="7"/>
        <v>5154630.4768428933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1292043.9316059819</v>
      </c>
      <c r="R176" s="25">
        <f t="array" aca="1" ref="R176" ca="1">INDEX('Lorri 401b'!L:L,MATCH('Retirement Calculator'!A176,'Lorri 401b'!N:N,0),0)</f>
        <v>3853888.0267575062</v>
      </c>
      <c r="S176" s="25">
        <f t="shared" ca="1" si="7"/>
        <v>5145931.9583634883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1288996.8364673124</v>
      </c>
      <c r="R177" s="25">
        <f t="array" aca="1" ref="R177" ca="1">INDEX('Lorri 401b'!L:L,MATCH('Retirement Calculator'!A177,'Lorri 401b'!N:N,0),0)</f>
        <v>3848200.3595897728</v>
      </c>
      <c r="S177" s="25">
        <f t="shared" ca="1" si="7"/>
        <v>5137197.1960570849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1285937.0450988985</v>
      </c>
      <c r="R178" s="25">
        <f t="array" aca="1" ref="R178" ca="1">INDEX('Lorri 401b'!L:L,MATCH('Retirement Calculator'!A178,'Lorri 401b'!N:N,0),0)</f>
        <v>3842488.9938088404</v>
      </c>
      <c r="S178" s="25">
        <f t="shared" ca="1" si="7"/>
        <v>5128426.0389077384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1282864.5045997829</v>
      </c>
      <c r="R179" s="25">
        <f t="array" aca="1" ref="R179" ca="1">INDEX('Lorri 401b'!L:L,MATCH('Retirement Calculator'!A179,'Lorri 401b'!N:N,0),0)</f>
        <v>3836753.8306704876</v>
      </c>
      <c r="S179" s="25">
        <f t="shared" ca="1" si="7"/>
        <v>5119618.3352702707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1279779.1618485874</v>
      </c>
      <c r="R180" s="25">
        <f t="array" aca="1" ref="R180" ca="1">INDEX('Lorri 401b'!L:L,MATCH('Retirement Calculator'!A180,'Lorri 401b'!N:N,0),0)</f>
        <v>3830994.7710190583</v>
      </c>
      <c r="S180" s="25">
        <f t="shared" ca="1" si="7"/>
        <v>5110773.9328676462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1276680.9635025954</v>
      </c>
      <c r="R181" s="25">
        <f t="array" aca="1" ref="R181" ca="1">INDEX('Lorri 401b'!L:L,MATCH('Retirement Calculator'!A181,'Lorri 401b'!N:N,0),0)</f>
        <v>3825211.7152857482</v>
      </c>
      <c r="S181" s="25">
        <f t="shared" ca="1" si="7"/>
        <v>5101892.6787883434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1273569.8559968285</v>
      </c>
      <c r="R182" s="25">
        <f t="array" aca="1" ref="R182" ca="1">INDEX('Lorri 401b'!L:L,MATCH('Retirement Calculator'!A182,'Lorri 401b'!N:N,0),0)</f>
        <v>3819404.5634868825</v>
      </c>
      <c r="S182" s="25">
        <f t="shared" ca="1" si="7"/>
        <v>5092974.419483711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1270445.7855431209</v>
      </c>
      <c r="R183" s="25">
        <f t="array" aca="1" ref="R183" ca="1">INDEX('Lorri 401b'!L:L,MATCH('Retirement Calculator'!A183,'Lorri 401b'!N:N,0),0)</f>
        <v>3813573.2152221883</v>
      </c>
      <c r="S183" s="25">
        <f t="shared" ca="1" si="7"/>
        <v>5084019.0007653087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1267308.6981291894</v>
      </c>
      <c r="R184" s="25">
        <f t="array" aca="1" ref="R184" ca="1">INDEX('Lorri 401b'!L:L,MATCH('Retirement Calculator'!A184,'Lorri 401b'!N:N,0),0)</f>
        <v>3807717.5696730576</v>
      </c>
      <c r="S184" s="25">
        <f t="shared" ca="1" si="7"/>
        <v>5075026.2678022468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1264158.5395177</v>
      </c>
      <c r="R185" s="25">
        <f t="array" aca="1" ref="R185" ca="1">INDEX('Lorri 401b'!L:L,MATCH('Retirement Calculator'!A185,'Lorri 401b'!N:N,0),0)</f>
        <v>3801837.5256008059</v>
      </c>
      <c r="S185" s="25">
        <f t="shared" ca="1" si="7"/>
        <v>5065996.0651185056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1260995.2552453293</v>
      </c>
      <c r="R186" s="25">
        <f t="array" aca="1" ref="R186" ca="1">INDEX('Lorri 401b'!L:L,MATCH('Retirement Calculator'!A186,'Lorri 401b'!N:N,0),0)</f>
        <v>3795932.9813449197</v>
      </c>
      <c r="S186" s="25">
        <f t="shared" ca="1" si="7"/>
        <v>5056928.2365902495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1257818.7906218239</v>
      </c>
      <c r="R187" s="25">
        <f t="array" aca="1" ref="R187" ca="1">INDEX('Lorri 401b'!L:L,MATCH('Retirement Calculator'!A187,'Lorri 401b'!N:N,0),0)</f>
        <v>3790003.8348213006</v>
      </c>
      <c r="S187" s="25">
        <f t="shared" ca="1" si="7"/>
        <v>5047822.6254431242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1254629.0907290536</v>
      </c>
      <c r="R188" s="25">
        <f t="array" aca="1" ref="R188" ca="1">INDEX('Lorri 401b'!L:L,MATCH('Retirement Calculator'!A188,'Lorri 401b'!N:N,0),0)</f>
        <v>3784049.9835204999</v>
      </c>
      <c r="S188" s="25">
        <f t="shared" ca="1" si="7"/>
        <v>5038679.0742495535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1251426.1004200636</v>
      </c>
      <c r="R189" s="25">
        <f t="array" aca="1" ref="R189" ca="1">INDEX('Lorri 401b'!L:L,MATCH('Retirement Calculator'!A189,'Lorri 401b'!N:N,0),0)</f>
        <v>3778071.3245059457</v>
      </c>
      <c r="S189" s="25">
        <f t="shared" ca="1" si="7"/>
        <v>5029497.424926009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1248209.7643181195</v>
      </c>
      <c r="R190" s="25">
        <f t="array" aca="1" ref="R190" ca="1">INDEX('Lorri 401b'!L:L,MATCH('Retirement Calculator'!A190,'Lorri 401b'!N:N,0),0)</f>
        <v>3772067.754412164</v>
      </c>
      <c r="S190" s="25">
        <f t="shared" ca="1" si="7"/>
        <v>5020277.5187302837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1244980.0268157506</v>
      </c>
      <c r="R191" s="25">
        <f t="array" aca="1" ref="R191" ca="1">INDEX('Lorri 401b'!L:L,MATCH('Retirement Calculator'!A191,'Lorri 401b'!N:N,0),0)</f>
        <v>3766039.1694429917</v>
      </c>
      <c r="S191" s="25">
        <f t="shared" ca="1" si="7"/>
        <v>5011019.1962587424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1241736.8320737884</v>
      </c>
      <c r="R192" s="25">
        <f t="array" aca="1" ref="R192" ca="1">INDEX('Lorri 401b'!L:L,MATCH('Retirement Calculator'!A192,'Lorri 401b'!N:N,0),0)</f>
        <v>3759985.4653697815</v>
      </c>
      <c r="S192" s="25">
        <f t="shared" ca="1" si="7"/>
        <v>5001722.2974435696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1238480.1240204014</v>
      </c>
      <c r="R193" s="25">
        <f t="array" aca="1" ref="R193" ca="1">INDEX('Lorri 401b'!L:L,MATCH('Retirement Calculator'!A193,'Lorri 401b'!N:N,0),0)</f>
        <v>3753906.5375295994</v>
      </c>
      <c r="S193" s="25">
        <f t="shared" ca="1" si="7"/>
        <v>4992386.6615500003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1235209.8463501253</v>
      </c>
      <c r="R194" s="25">
        <f t="array" aca="1" ref="R194" ca="1">INDEX('Lorri 401b'!L:L,MATCH('Retirement Calculator'!A194,'Lorri 401b'!N:N,0),0)</f>
        <v>3747802.2808234165</v>
      </c>
      <c r="S194" s="25">
        <f t="shared" ca="1" si="7"/>
        <v>4983012.127173542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1231925.9425228897</v>
      </c>
      <c r="R195" s="25">
        <f t="array" aca="1" ref="R195" ca="1">INDEX('Lorri 401b'!L:L,MATCH('Retirement Calculator'!A195,'Lorri 401b'!N:N,0),0)</f>
        <v>3741672.589714291</v>
      </c>
      <c r="S195" s="25">
        <f t="shared" ca="1" si="7"/>
        <v>4973598.5322371805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1228628.3557630407</v>
      </c>
      <c r="R196" s="25">
        <f t="array" aca="1" ref="R196" ca="1">INDEX('Lorri 401b'!L:L,MATCH('Retirement Calculator'!A196,'Lorri 401b'!N:N,0),0)</f>
        <v>3735517.3582255444</v>
      </c>
      <c r="S196" s="25">
        <f t="shared" ca="1" si="7"/>
        <v>4964145.7139885854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1225317.0290583589</v>
      </c>
      <c r="R197" s="25">
        <f t="array" aca="1" ref="R197" ca="1">INDEX('Lorri 401b'!L:L,MATCH('Retirement Calculator'!A197,'Lorri 401b'!N:N,0),0)</f>
        <v>3729336.479938928</v>
      </c>
      <c r="S197" s="25">
        <f t="shared" ca="1" si="7"/>
        <v>4954653.5089972867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1221991.9051590743</v>
      </c>
      <c r="R198" s="25">
        <f t="array" aca="1" ref="R198" ca="1">INDEX('Lorri 401b'!L:L,MATCH('Retirement Calculator'!A198,'Lorri 401b'!N:N,0),0)</f>
        <v>3723129.8479927839</v>
      </c>
      <c r="S198" s="25">
        <f t="shared" ca="1" si="7"/>
        <v>4945121.7531518582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1218652.9265768761</v>
      </c>
      <c r="R199" s="25">
        <f t="array" aca="1" ref="R199" ca="1">INDEX('Lorri 401b'!L:L,MATCH('Retirement Calculator'!A199,'Lorri 401b'!N:N,0),0)</f>
        <v>3716897.3550801976</v>
      </c>
      <c r="S199" s="25">
        <f t="shared" ca="1" si="7"/>
        <v>4935550.2816570736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1215300.0355839187</v>
      </c>
      <c r="R200" s="25">
        <f t="array" aca="1" ref="R200" ca="1">INDEX('Lorri 401b'!L:L,MATCH('Retirement Calculator'!A200,'Lorri 401b'!N:N,0),0)</f>
        <v>3710638.8934471421</v>
      </c>
      <c r="S200" s="25">
        <f t="shared" ca="1" si="7"/>
        <v>4925938.929031061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1211933.1742118238</v>
      </c>
      <c r="R201" s="25">
        <f t="array" aca="1" ref="R201" ca="1">INDEX('Lorri 401b'!L:L,MATCH('Retirement Calculator'!A201,'Lorri 401b'!N:N,0),0)</f>
        <v>3704354.3548906157</v>
      </c>
      <c r="S201" s="25">
        <f t="shared" ca="1" si="7"/>
        <v>4916287.5291024391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1208552.2842506787</v>
      </c>
      <c r="R202" s="25">
        <f t="array" aca="1" ref="R202" ca="1">INDEX('Lorri 401b'!L:L,MATCH('Retirement Calculator'!A202,'Lorri 401b'!N:N,0),0)</f>
        <v>3698043.6307567703</v>
      </c>
      <c r="S202" s="25">
        <f t="shared" ca="1" si="7"/>
        <v>4906595.9150074488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1205157.3072480287</v>
      </c>
      <c r="R203" s="25">
        <f t="array" aca="1" ref="R203" ca="1">INDEX('Lorri 401b'!L:L,MATCH('Retirement Calculator'!A203,'Lorri 401b'!N:N,0),0)</f>
        <v>3691706.611939034</v>
      </c>
      <c r="S203" s="25">
        <f t="shared" ca="1" si="7"/>
        <v>4896863.9191870624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1201748.1845078678</v>
      </c>
      <c r="R204" s="25">
        <f t="array" aca="1" ref="R204" ca="1">INDEX('Lorri 401b'!L:L,MATCH('Retirement Calculator'!A204,'Lorri 401b'!N:N,0),0)</f>
        <v>3685343.1888762238</v>
      </c>
      <c r="S204" s="25">
        <f t="shared" ca="1" si="7"/>
        <v>4887091.373384092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1198324.8570896229</v>
      </c>
      <c r="R205" s="25">
        <f t="array" aca="1" ref="R205" ca="1">INDEX('Lorri 401b'!L:L,MATCH('Retirement Calculator'!A205,'Lorri 401b'!N:N,0),0)</f>
        <v>3678953.2515506516</v>
      </c>
      <c r="S205" s="25">
        <f t="shared" ca="1" si="7"/>
        <v>4877278.108640274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1194887.2658071353</v>
      </c>
      <c r="R206" s="25">
        <f t="array" aca="1" ref="R206" ca="1">INDEX('Lorri 401b'!L:L,MATCH('Retirement Calculator'!A206,'Lorri 401b'!N:N,0),0)</f>
        <v>3672536.6894862233</v>
      </c>
      <c r="S206" s="25">
        <f t="shared" ca="1" si="7"/>
        <v>4867423.9552933583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1191435.3512276371</v>
      </c>
      <c r="R207" s="25">
        <f t="array" aca="1" ref="R207" ca="1">INDEX('Lorri 401b'!L:L,MATCH('Retirement Calculator'!A207,'Lorri 401b'!N:N,0),0)</f>
        <v>3666093.3917465261</v>
      </c>
      <c r="S207" s="25">
        <f t="shared" ca="1" si="7"/>
        <v>4857528.742974163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1187969.0536707246</v>
      </c>
      <c r="R208" s="25">
        <f t="array" aca="1" ref="R208" ca="1">INDEX('Lorri 401b'!L:L,MATCH('Retirement Calculator'!A208,'Lorri 401b'!N:N,0),0)</f>
        <v>3659623.2469329135</v>
      </c>
      <c r="S208" s="25">
        <f t="shared" ca="1" si="7"/>
        <v>4847592.3006036384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1184488.3132073248</v>
      </c>
      <c r="R209" s="25">
        <f t="array" aca="1" ref="R209" ca="1">INDEX('Lorri 401b'!L:L,MATCH('Retirement Calculator'!A209,'Lorri 401b'!N:N,0),0)</f>
        <v>3653126.1431825776</v>
      </c>
      <c r="S209" s="25">
        <f t="shared" ca="1" si="7"/>
        <v>4837614.4563899022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1180993.069658661</v>
      </c>
      <c r="R210" s="25">
        <f t="array" aca="1" ref="R210" ca="1">INDEX('Lorri 401b'!L:L,MATCH('Retirement Calculator'!A210,'Lorri 401b'!N:N,0),0)</f>
        <v>3646601.9681666153</v>
      </c>
      <c r="S210" s="25">
        <f t="shared" ca="1" si="7"/>
        <v>4827595.0378252761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1177483.2625952109</v>
      </c>
      <c r="R211" s="25">
        <f t="array" aca="1" ref="R211" ca="1">INDEX('Lorri 401b'!L:L,MATCH('Retirement Calculator'!A211,'Lorri 401b'!N:N,0),0)</f>
        <v>3640050.6090880865</v>
      </c>
      <c r="S211" s="25">
        <f t="shared" ca="1" si="7"/>
        <v>4817533.8716832977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1173958.8313356631</v>
      </c>
      <c r="R212" s="25">
        <f t="array" aca="1" ref="R212" ca="1">INDEX('Lorri 401b'!L:L,MATCH('Retirement Calculator'!A212,'Lorri 401b'!N:N,0),0)</f>
        <v>3633471.9526800639</v>
      </c>
      <c r="S212" s="25">
        <f t="shared" ca="1" si="7"/>
        <v>4807430.7840157272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1170419.7149458672</v>
      </c>
      <c r="R213" s="25">
        <f t="array" aca="1" ref="R213" ca="1">INDEX('Lorri 401b'!L:L,MATCH('Retirement Calculator'!A213,'Lorri 401b'!N:N,0),0)</f>
        <v>3626865.8852036744</v>
      </c>
      <c r="S213" s="25">
        <f t="shared" ca="1" si="7"/>
        <v>4797285.6001495421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1166865.8522377806</v>
      </c>
      <c r="R214" s="25">
        <f t="array" aca="1" ref="R214" ca="1">INDEX('Lorri 401b'!L:L,MATCH('Retirement Calculator'!A214,'Lorri 401b'!N:N,0),0)</f>
        <v>3620232.2924461337</v>
      </c>
      <c r="S214" s="25">
        <f t="shared" ca="1" si="7"/>
        <v>4787098.1446839143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1163297.1817684101</v>
      </c>
      <c r="R215" s="25">
        <f t="array" aca="1" ref="R215" ca="1">INDEX('Lorri 401b'!L:L,MATCH('Retirement Calculator'!A215,'Lorri 401b'!N:N,0),0)</f>
        <v>3613571.0597187695</v>
      </c>
      <c r="S215" s="25">
        <f t="shared" ca="1" si="7"/>
        <v>4776868.2414871799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1159713.6418387508</v>
      </c>
      <c r="R216" s="25">
        <f t="array" aca="1" ref="R216" ca="1">INDEX('Lorri 401b'!L:L,MATCH('Retirement Calculator'!A216,'Lorri 401b'!N:N,0),0)</f>
        <v>3606882.0718550417</v>
      </c>
      <c r="S216" s="25">
        <f t="shared" ca="1" si="7"/>
        <v>4766595.713693792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1156115.1704927178</v>
      </c>
      <c r="R217" s="25">
        <f t="array" aca="1" ref="R217" ca="1">INDEX('Lorri 401b'!L:L,MATCH('Retirement Calculator'!A217,'Lorri 401b'!N:N,0),0)</f>
        <v>3600165.2132085483</v>
      </c>
      <c r="S217" s="25">
        <f t="shared" ca="1" si="7"/>
        <v>4756280.3837012658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1152501.7055160764</v>
      </c>
      <c r="R218" s="25">
        <f t="array" aca="1" ref="R218" ca="1">INDEX('Lorri 401b'!L:L,MATCH('Retirement Calculator'!A218,'Lorri 401b'!N:N,0),0)</f>
        <v>3593420.3676510276</v>
      </c>
      <c r="S218" s="25">
        <f t="shared" ca="1" si="7"/>
        <v>4745922.0731671043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1148873.1844353657</v>
      </c>
      <c r="R219" s="25">
        <f t="array" aca="1" ref="R219" ca="1">INDEX('Lorri 401b'!L:L,MATCH('Retirement Calculator'!A219,'Lorri 401b'!N:N,0),0)</f>
        <v>3586647.4185703509</v>
      </c>
      <c r="S219" s="25">
        <f t="shared" ca="1" si="7"/>
        <v>4735520.6030057166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1145229.5445168186</v>
      </c>
      <c r="R220" s="25">
        <f t="array" aca="1" ref="R220" ca="1">INDEX('Lorri 401b'!L:L,MATCH('Retirement Calculator'!A220,'Lorri 401b'!N:N,0),0)</f>
        <v>3579846.2488685045</v>
      </c>
      <c r="S220" s="25">
        <f t="shared" ca="1" si="7"/>
        <v>4725075.7933853231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1141570.7227652776</v>
      </c>
      <c r="R221" s="25">
        <f t="array" aca="1" ref="R221" ca="1">INDEX('Lorri 401b'!L:L,MATCH('Retirement Calculator'!A221,'Lorri 401b'!N:N,0),0)</f>
        <v>3573016.740959567</v>
      </c>
      <c r="S221" s="25">
        <f t="shared" ca="1" si="7"/>
        <v>4714587.4637248442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1137896.6559231051</v>
      </c>
      <c r="R222" s="25">
        <f t="array" aca="1" ref="R222" ca="1">INDEX('Lorri 401b'!L:L,MATCH('Retirement Calculator'!A222,'Lorri 401b'!N:N,0),0)</f>
        <v>3566158.7767676758</v>
      </c>
      <c r="S222" s="25">
        <f t="shared" ca="1" si="7"/>
        <v>4704055.4326907806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1134207.2804690902</v>
      </c>
      <c r="R223" s="25">
        <f t="array" aca="1" ref="R223" ca="1">INDEX('Lorri 401b'!L:L,MATCH('Retirement Calculator'!A223,'Lorri 401b'!N:N,0),0)</f>
        <v>3559272.237724985</v>
      </c>
      <c r="S223" s="25">
        <f t="shared" ca="1" si="7"/>
        <v>4693479.5181940757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1130502.5326173503</v>
      </c>
      <c r="R224" s="25">
        <f t="array" aca="1" ref="R224" ca="1">INDEX('Lorri 401b'!L:L,MATCH('Retirement Calculator'!A224,'Lorri 401b'!N:N,0),0)</f>
        <v>3552357.0047696163</v>
      </c>
      <c r="S224" s="25">
        <f t="shared" ca="1" si="7"/>
        <v>4682859.5373869669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1126782.3483162283</v>
      </c>
      <c r="R225" s="25">
        <f t="array" aca="1" ref="R225" ca="1">INDEX('Lorri 401b'!L:L,MATCH('Retirement Calculator'!A225,'Lorri 401b'!N:N,0),0)</f>
        <v>3545412.9583435999</v>
      </c>
      <c r="S225" s="25">
        <f t="shared" ca="1" si="7"/>
        <v>4672195.3066598279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1123046.6632471848</v>
      </c>
      <c r="R226" s="25">
        <f t="array" aca="1" ref="R226" ca="1">INDEX('Lorri 401b'!L:L,MATCH('Retirement Calculator'!A226,'Lorri 401b'!N:N,0),0)</f>
        <v>3538439.9783908087</v>
      </c>
      <c r="S226" s="25">
        <f t="shared" ca="1" si="7"/>
        <v>4661486.641637994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1119295.4128236871</v>
      </c>
      <c r="R227" s="25">
        <f t="array" aca="1" ref="R227" ca="1">INDEX('Lorri 401b'!L:L,MATCH('Retirement Calculator'!A227,'Lorri 401b'!N:N,0),0)</f>
        <v>3531437.9443548806</v>
      </c>
      <c r="S227" s="25">
        <f t="shared" ca="1" si="7"/>
        <v>4650733.3571785679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1115528.5321900914</v>
      </c>
      <c r="R228" s="25">
        <f t="array" aca="1" ref="R228" ca="1">INDEX('Lorri 401b'!L:L,MATCH('Retirement Calculator'!A228,'Lorri 401b'!N:N,0),0)</f>
        <v>3524406.7351771365</v>
      </c>
      <c r="S228" s="25">
        <f t="shared" ca="1" si="7"/>
        <v>4639935.2673672279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1111745.9562205223</v>
      </c>
      <c r="R229" s="25">
        <f t="array" aca="1" ref="R229" ca="1">INDEX('Lorri 401b'!L:L,MATCH('Retirement Calculator'!A229,'Lorri 401b'!N:N,0),0)</f>
        <v>3517346.2292944849</v>
      </c>
      <c r="S229" s="25">
        <f t="shared" ca="1" si="7"/>
        <v>4629092.185515007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1107947.6195177466</v>
      </c>
      <c r="R230" s="25">
        <f t="array" aca="1" ref="R230" ca="1">INDEX('Lorri 401b'!L:L,MATCH('Retirement Calculator'!A230,'Lorri 401b'!N:N,0),0)</f>
        <v>3510256.3046373222</v>
      </c>
      <c r="S230" s="25">
        <f t="shared" ca="1" si="7"/>
        <v>4618203.9241550686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1104133.4564120427</v>
      </c>
      <c r="R231" s="25">
        <f t="array" aca="1" ref="R231" ca="1">INDEX('Lorri 401b'!L:L,MATCH('Retirement Calculator'!A231,'Lorri 401b'!N:N,0),0)</f>
        <v>3503136.8386274213</v>
      </c>
      <c r="S231" s="25">
        <f t="shared" ca="1" si="7"/>
        <v>4607270.2950394638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1100303.4009600652</v>
      </c>
      <c r="R232" s="25">
        <f t="array" aca="1" ref="R232" ca="1">INDEX('Lorri 401b'!L:L,MATCH('Retirement Calculator'!A232,'Lorri 401b'!N:N,0),0)</f>
        <v>3495987.7081758128</v>
      </c>
      <c r="S232" s="25">
        <f t="shared" ca="1" si="7"/>
        <v>4596291.1091358783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1096457.3869437044</v>
      </c>
      <c r="R233" s="25">
        <f t="array" aca="1" ref="R233" ca="1">INDEX('Lorri 401b'!L:L,MATCH('Retirement Calculator'!A233,'Lorri 401b'!N:N,0),0)</f>
        <v>3488808.7896806556</v>
      </c>
      <c r="S233" s="25">
        <f t="shared" ca="1" si="7"/>
        <v>4585266.1766243596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1092595.3478689422</v>
      </c>
      <c r="R234" s="25">
        <f t="array" aca="1" ref="R234" ca="1">INDEX('Lorri 401b'!L:L,MATCH('Retirement Calculator'!A234,'Lorri 401b'!N:N,0),0)</f>
        <v>3481599.9590251022</v>
      </c>
      <c r="S234" s="25">
        <f t="shared" ca="1" si="7"/>
        <v>4574195.3068940444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1088717.2169647017</v>
      </c>
      <c r="R235" s="25">
        <f t="array" aca="1" ref="R235" ca="1">INDEX('Lorri 401b'!L:L,MATCH('Retirement Calculator'!A235,'Lorri 401b'!N:N,0),0)</f>
        <v>3474361.0915751504</v>
      </c>
      <c r="S235" s="25">
        <f t="shared" ca="1" si="7"/>
        <v>4563078.3085398525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1084822.9271816935</v>
      </c>
      <c r="R236" s="25">
        <f t="array" aca="1" ref="R236" ca="1">INDEX('Lorri 401b'!L:L,MATCH('Retirement Calculator'!A236,'Lorri 401b'!N:N,0),0)</f>
        <v>3467092.0621774904</v>
      </c>
      <c r="S236" s="25">
        <f t="shared" ca="1" si="7"/>
        <v>4551914.9893591842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1080912.411191256</v>
      </c>
      <c r="R237" s="25">
        <f t="array" aca="1" ref="R237" ca="1">INDEX('Lorri 401b'!L:L,MATCH('Retirement Calculator'!A237,'Lorri 401b'!N:N,0),0)</f>
        <v>3459792.7451573405</v>
      </c>
      <c r="S237" s="25">
        <f t="shared" ca="1" si="7"/>
        <v>4540705.1563485963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1076985.6013841918</v>
      </c>
      <c r="R238" s="25">
        <f t="array" aca="1" ref="R238" ca="1">INDEX('Lorri 401b'!L:L,MATCH('Retirement Calculator'!A238,'Lorri 401b'!N:N,0),0)</f>
        <v>3452463.0143162734</v>
      </c>
      <c r="S238" s="25">
        <f t="shared" ca="1" si="7"/>
        <v>4529448.6157004647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1073042.4298695982</v>
      </c>
      <c r="R239" s="25">
        <f t="array" aca="1" ref="R239" ca="1">INDEX('Lorri 401b'!L:L,MATCH('Retirement Calculator'!A239,'Lorri 401b'!N:N,0),0)</f>
        <v>3445102.7429300351</v>
      </c>
      <c r="S239" s="25">
        <f t="shared" ca="1" si="7"/>
        <v>4518145.1727996338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1069082.8284736937</v>
      </c>
      <c r="R240" s="25">
        <f t="array" aca="1" ref="R240" ca="1">INDEX('Lorri 401b'!L:L,MATCH('Retirement Calculator'!A240,'Lorri 401b'!N:N,0),0)</f>
        <v>3437711.8037463538</v>
      </c>
      <c r="S240" s="25">
        <f t="shared" ca="1" si="7"/>
        <v>4506794.6322200475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1065106.7287386397</v>
      </c>
      <c r="R241" s="25">
        <f t="array" aca="1" ref="R241" ca="1">INDEX('Lorri 401b'!L:L,MATCH('Retirement Calculator'!A241,'Lorri 401b'!N:N,0),0)</f>
        <v>3430290.0689827409</v>
      </c>
      <c r="S241" s="25">
        <f t="shared" ca="1" si="7"/>
        <v>4495396.7977213804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1061114.0619213562</v>
      </c>
      <c r="R242" s="25">
        <f t="array" aca="1" ref="R242" ca="1">INDEX('Lorri 401b'!L:L,MATCH('Retirement Calculator'!A242,'Lorri 401b'!N:N,0),0)</f>
        <v>3422837.4103242792</v>
      </c>
      <c r="S242" s="25">
        <f t="shared" ca="1" si="7"/>
        <v>4483951.4722456355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1057104.7589923341</v>
      </c>
      <c r="R243" s="25">
        <f t="array" aca="1" ref="R243" ca="1">INDEX('Lorri 401b'!L:L,MATCH('Retirement Calculator'!A243,'Lorri 401b'!N:N,0),0)</f>
        <v>3415353.6989214076</v>
      </c>
      <c r="S243" s="25">
        <f t="shared" ca="1" si="7"/>
        <v>4472458.4579137415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1053078.7506344412</v>
      </c>
      <c r="R244" s="25">
        <f t="array" aca="1" ref="R244" ca="1">INDEX('Lorri 401b'!L:L,MATCH('Retirement Calculator'!A244,'Lorri 401b'!N:N,0),0)</f>
        <v>3407838.8053876907</v>
      </c>
      <c r="S244" s="25">
        <f t="shared" ca="1" si="7"/>
        <v>4460917.5560221318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1049035.9672417236</v>
      </c>
      <c r="R245" s="25">
        <f t="array" aca="1" ref="R245" ca="1">INDEX('Lorri 401b'!L:L,MATCH('Retirement Calculator'!A245,'Lorri 401b'!N:N,0),0)</f>
        <v>3400292.5997975832</v>
      </c>
      <c r="S245" s="25">
        <f t="shared" ca="1" si="7"/>
        <v>4449328.5670393072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1044976.338918203</v>
      </c>
      <c r="R246" s="25">
        <f t="array" aca="1" ref="R246" ca="1">INDEX('Lorri 401b'!L:L,MATCH('Retirement Calculator'!A246,'Lorri 401b'!N:N,0),0)</f>
        <v>3392714.9516841834</v>
      </c>
      <c r="S246" s="25">
        <f t="shared" ca="1" si="7"/>
        <v>4437691.290602386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1040899.7954766678</v>
      </c>
      <c r="R247" s="25">
        <f t="array" aca="1" ref="R247" ca="1">INDEX('Lorri 401b'!L:L,MATCH('Retirement Calculator'!A247,'Lorri 401b'!N:N,0),0)</f>
        <v>3385105.7300369781</v>
      </c>
      <c r="S247" s="25">
        <f t="shared" ca="1" si="7"/>
        <v>4426005.5255136462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1036806.2664374595</v>
      </c>
      <c r="R248" s="25">
        <f t="array" aca="1" ref="R248" ca="1">INDEX('Lorri 401b'!L:L,MATCH('Retirement Calculator'!A248,'Lorri 401b'!N:N,0),0)</f>
        <v>3377464.803299576</v>
      </c>
      <c r="S248" s="25">
        <f t="shared" ca="1" si="7"/>
        <v>4414271.0697370358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1032695.6810272544</v>
      </c>
      <c r="R249" s="25">
        <f t="array" aca="1" ref="R249" ca="1">INDEX('Lorri 401b'!L:L,MATCH('Retirement Calculator'!A249,'Lorri 401b'!N:N,0),0)</f>
        <v>3369792.0393674346</v>
      </c>
      <c r="S249" s="25">
        <f t="shared" ca="1" si="7"/>
        <v>4402487.7203946887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1028567.9681778402</v>
      </c>
      <c r="R250" s="25">
        <f t="array" aca="1" ref="R250" ca="1">INDEX('Lorri 401b'!L:L,MATCH('Retirement Calculator'!A250,'Lorri 401b'!N:N,0),0)</f>
        <v>3362087.3055855758</v>
      </c>
      <c r="S250" s="25">
        <f t="shared" ca="1" si="7"/>
        <v>4390655.2737634163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1024423.0565248867</v>
      </c>
      <c r="R251" s="25">
        <f t="array" aca="1" ref="R251" ca="1">INDEX('Lorri 401b'!L:L,MATCH('Retirement Calculator'!A251,'Lorri 401b'!N:N,0),0)</f>
        <v>3354350.4687462929</v>
      </c>
      <c r="S251" s="25">
        <f t="shared" ca="1" si="7"/>
        <v>4378773.5252711792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1020260.8744067127</v>
      </c>
      <c r="R252" s="25">
        <f t="array" aca="1" ref="R252" ca="1">INDEX('Lorri 401b'!L:L,MATCH('Retirement Calculator'!A252,'Lorri 401b'!N:N,0),0)</f>
        <v>3346581.3950868463</v>
      </c>
      <c r="S252" s="25">
        <f t="shared" ca="1" si="7"/>
        <v>4366842.2694935594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1016081.3498630462</v>
      </c>
      <c r="R253" s="25">
        <f t="array" aca="1" ref="R253" ca="1">INDEX('Lorri 401b'!L:L,MATCH('Retirement Calculator'!A253,'Lorri 401b'!N:N,0),0)</f>
        <v>3338779.9502871521</v>
      </c>
      <c r="S253" s="25">
        <f t="shared" ca="1" si="7"/>
        <v>4354861.3001501979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1011884.4106337811</v>
      </c>
      <c r="R254" s="25">
        <f t="array" aca="1" ref="R254" ca="1">INDEX('Lorri 401b'!L:L,MATCH('Retirement Calculator'!A254,'Lorri 401b'!N:N,0),0)</f>
        <v>3330945.999467459</v>
      </c>
      <c r="S254" s="25">
        <f t="shared" ca="1" si="7"/>
        <v>4342830.4101012405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1007669.9841577274</v>
      </c>
      <c r="R255" s="25">
        <f t="array" aca="1" ref="R255" ca="1">INDEX('Lorri 401b'!L:L,MATCH('Retirement Calculator'!A255,'Lorri 401b'!N:N,0),0)</f>
        <v>3323079.4071860174</v>
      </c>
      <c r="S255" s="25">
        <f t="shared" ca="1" si="7"/>
        <v>4330749.3913437445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1003437.9975713568</v>
      </c>
      <c r="R256" s="25">
        <f t="array" aca="1" ref="R256" ca="1">INDEX('Lorri 401b'!L:L,MATCH('Retirement Calculator'!A256,'Lorri 401b'!N:N,0),0)</f>
        <v>3315180.0374367363</v>
      </c>
      <c r="S256" s="25">
        <f t="shared" ca="1" si="7"/>
        <v>4318618.0350080933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999188.37770754308</v>
      </c>
      <c r="R257" s="25">
        <f t="array" aca="1" ref="R257" ca="1">INDEX('Lorri 401b'!L:L,MATCH('Retirement Calculator'!A257,'Lorri 401b'!N:N,0),0)</f>
        <v>3307247.7536468329</v>
      </c>
      <c r="S257" s="25">
        <f t="shared" ca="1" si="7"/>
        <v>4306436.1313543757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994921.05109429674</v>
      </c>
      <c r="R258" s="25">
        <f t="array" aca="1" ref="R258" ca="1">INDEX('Lorri 401b'!L:L,MATCH('Retirement Calculator'!A258,'Lorri 401b'!N:N,0),0)</f>
        <v>3299282.4186744718</v>
      </c>
      <c r="S258" s="25">
        <f t="shared" ca="1" si="7"/>
        <v>4294203.4697687682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990635.94395349524</v>
      </c>
      <c r="R259" s="25">
        <f t="array" aca="1" ref="R259" ca="1">INDEX('Lorri 401b'!L:L,MATCH('Retirement Calculator'!A259,'Lorri 401b'!N:N,0),0)</f>
        <v>3291283.8948063925</v>
      </c>
      <c r="S259" s="25">
        <f t="shared" ca="1" si="7"/>
        <v>4281919.838759888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986332.98219960707</v>
      </c>
      <c r="R260" s="25">
        <f t="array" aca="1" ref="R260" ca="1">INDEX('Lorri 401b'!L:L,MATCH('Retirement Calculator'!A260,'Lorri 401b'!N:N,0),0)</f>
        <v>3283252.0437555294</v>
      </c>
      <c r="S260" s="25">
        <f t="shared" ca="1" si="7"/>
        <v>4269585.0259551369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982012.09143841104</v>
      </c>
      <c r="R261" s="25">
        <f t="array" aca="1" ref="R261" ca="1">INDEX('Lorri 401b'!L:L,MATCH('Retirement Calculator'!A261,'Lorri 401b'!N:N,0),0)</f>
        <v>3275186.7266586213</v>
      </c>
      <c r="S261" s="25">
        <f t="shared" ca="1" si="7"/>
        <v>4257198.8180970326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977673.19696571003</v>
      </c>
      <c r="R262" s="25">
        <f t="array" aca="1" ref="R262" ca="1">INDEX('Lorri 401b'!L:L,MATCH('Retirement Calculator'!A262,'Lorri 401b'!N:N,0),0)</f>
        <v>3267087.8040738092</v>
      </c>
      <c r="S262" s="25">
        <f t="shared" ca="1" si="7"/>
        <v>4244761.001039519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973316.22376603936</v>
      </c>
      <c r="R263" s="25">
        <f t="array" aca="1" ref="R263" ca="1">INDEX('Lorri 401b'!L:L,MATCH('Retirement Calculator'!A263,'Lorri 401b'!N:N,0),0)</f>
        <v>3258955.135978227</v>
      </c>
      <c r="S263" s="25">
        <f t="shared" ca="1" si="7"/>
        <v>4232271.3597442666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968941.09651137004</v>
      </c>
      <c r="R264" s="25">
        <f t="array" aca="1" ref="R264" ca="1">INDEX('Lorri 401b'!L:L,MATCH('Retirement Calculator'!A264,'Lorri 401b'!N:N,0),0)</f>
        <v>3250788.58176558</v>
      </c>
      <c r="S264" s="25">
        <f t="shared" ca="1" si="7"/>
        <v>4219729.6782769505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964547.7395598063</v>
      </c>
      <c r="R265" s="25">
        <f t="array" aca="1" ref="R265" ca="1">INDEX('Lorri 401b'!L:L,MATCH('Retirement Calculator'!A265,'Lorri 401b'!N:N,0),0)</f>
        <v>3242588.0002437136</v>
      </c>
      <c r="S265" s="25">
        <f t="shared" ca="1" si="7"/>
        <v>4207135.73980352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960136.0769542777</v>
      </c>
      <c r="R266" s="25">
        <f t="array" aca="1" ref="R266" ca="1">INDEX('Lorri 401b'!L:L,MATCH('Retirement Calculator'!A266,'Lorri 401b'!N:N,0),0)</f>
        <v>3234353.2496321728</v>
      </c>
      <c r="S266" s="25">
        <f t="shared" ref="S266:S520" ca="1" si="267">SUM(Q266:R266)</f>
        <v>4194489.3265864505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955706.03242122603</v>
      </c>
      <c r="R267" s="25">
        <f t="array" aca="1" ref="R267" ca="1">INDEX('Lorri 401b'!L:L,MATCH('Retirement Calculator'!A267,'Lorri 401b'!N:N,0),0)</f>
        <v>3226084.1875597504</v>
      </c>
      <c r="S267" s="25">
        <f t="shared" ca="1" si="267"/>
        <v>4181790.2199809765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951257.52936928673</v>
      </c>
      <c r="R268" s="25">
        <f t="array" aca="1" ref="R268" ca="1">INDEX('Lorri 401b'!L:L,MATCH('Retirement Calculator'!A268,'Lorri 401b'!N:N,0),0)</f>
        <v>3217780.6710620266</v>
      </c>
      <c r="S268" s="25">
        <f t="shared" ca="1" si="267"/>
        <v>4169038.2004313134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946790.49088796438</v>
      </c>
      <c r="R269" s="25">
        <f t="array" aca="1" ref="R269" ca="1">INDEX('Lorri 401b'!L:L,MATCH('Retirement Calculator'!A269,'Lorri 401b'!N:N,0),0)</f>
        <v>3209442.5565788955</v>
      </c>
      <c r="S269" s="25">
        <f t="shared" ca="1" si="267"/>
        <v>4156233.0474668602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942304.83974630316</v>
      </c>
      <c r="R270" s="25">
        <f t="array" aca="1" ref="R270" ca="1">INDEX('Lorri 401b'!L:L,MATCH('Retirement Calculator'!A270,'Lorri 401b'!N:N,0),0)</f>
        <v>3201069.6999520846</v>
      </c>
      <c r="S270" s="25">
        <f t="shared" ca="1" si="267"/>
        <v>4143374.5396983875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937800.49839155166</v>
      </c>
      <c r="R271" s="25">
        <f t="array" aca="1" ref="R271" ca="1">INDEX('Lorri 401b'!L:L,MATCH('Retirement Calculator'!A271,'Lorri 401b'!N:N,0),0)</f>
        <v>3192661.9564226619</v>
      </c>
      <c r="S271" s="25">
        <f t="shared" ca="1" si="267"/>
        <v>4130462.4548142133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933277.38894782204</v>
      </c>
      <c r="R272" s="25">
        <f t="array" aca="1" ref="R272" ca="1">INDEX('Lorri 401b'!L:L,MATCH('Retirement Calculator'!A272,'Lorri 401b'!N:N,0),0)</f>
        <v>3184219.1806285335</v>
      </c>
      <c r="S272" s="25">
        <f t="shared" ca="1" si="267"/>
        <v>4117496.5695763556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928735.43321474351</v>
      </c>
      <c r="R273" s="25">
        <f t="array" aca="1" ref="R273" ca="1">INDEX('Lorri 401b'!L:L,MATCH('Retirement Calculator'!A273,'Lorri 401b'!N:N,0),0)</f>
        <v>3175741.2266019294</v>
      </c>
      <c r="S273" s="25">
        <f t="shared" ca="1" si="267"/>
        <v>4104476.659816673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924174.55266611045</v>
      </c>
      <c r="R274" s="25">
        <f t="array" aca="1" ref="R274" ca="1">INDEX('Lorri 401b'!L:L,MATCH('Retirement Calculator'!A274,'Lorri 401b'!N:N,0),0)</f>
        <v>3167227.947766881</v>
      </c>
      <c r="S274" s="25">
        <f t="shared" ca="1" si="267"/>
        <v>4091402.5004329914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919594.66844852478</v>
      </c>
      <c r="R275" s="25">
        <f t="array" aca="1" ref="R275" ca="1">INDEX('Lorri 401b'!L:L,MATCH('Retirement Calculator'!A275,'Lorri 401b'!N:N,0),0)</f>
        <v>3158679.1969366865</v>
      </c>
      <c r="S275" s="25">
        <f t="shared" ca="1" si="267"/>
        <v>4078273.8653852111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914995.70138003258</v>
      </c>
      <c r="R276" s="25">
        <f t="array" aca="1" ref="R276" ca="1">INDEX('Lorri 401b'!L:L,MATCH('Retirement Calculator'!A276,'Lorri 401b'!N:N,0),0)</f>
        <v>3150094.8263113666</v>
      </c>
      <c r="S276" s="25">
        <f t="shared" ca="1" si="267"/>
        <v>4065090.5276913992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910377.57194875495</v>
      </c>
      <c r="R277" s="25">
        <f t="array" aca="1" ref="R277" ca="1">INDEX('Lorri 401b'!L:L,MATCH('Retirement Calculator'!A277,'Lorri 401b'!N:N,0),0)</f>
        <v>3141474.6874751076</v>
      </c>
      <c r="S277" s="25">
        <f t="shared" ca="1" si="267"/>
        <v>4051852.2594238627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905740.20031151362</v>
      </c>
      <c r="R278" s="25">
        <f t="array" aca="1" ref="R278" ca="1">INDEX('Lorri 401b'!L:L,MATCH('Retirement Calculator'!A278,'Lorri 401b'!N:N,0),0)</f>
        <v>3132818.6313936976</v>
      </c>
      <c r="S278" s="25">
        <f t="shared" ca="1" si="267"/>
        <v>4038558.8317052112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901083.50629245047</v>
      </c>
      <c r="R279" s="25">
        <f t="array" aca="1" ref="R279" ca="1">INDEX('Lorri 401b'!L:L,MATCH('Retirement Calculator'!A279,'Lorri 401b'!N:N,0),0)</f>
        <v>3124126.5084119486</v>
      </c>
      <c r="S279" s="25">
        <f t="shared" ca="1" si="267"/>
        <v>4025210.0147043988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896407.40938164131</v>
      </c>
      <c r="R280" s="25">
        <f t="array" aca="1" ref="R280" ca="1">INDEX('Lorri 401b'!L:L,MATCH('Retirement Calculator'!A280,'Lorri 401b'!N:N,0),0)</f>
        <v>3115398.1682511088</v>
      </c>
      <c r="S280" s="25">
        <f t="shared" ca="1" si="267"/>
        <v>4011805.5776327504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891711.8287337037</v>
      </c>
      <c r="R281" s="25">
        <f t="array" aca="1" ref="R281" ca="1">INDEX('Lorri 401b'!L:L,MATCH('Retirement Calculator'!A281,'Lorri 401b'!N:N,0),0)</f>
        <v>3106633.4600062654</v>
      </c>
      <c r="S281" s="25">
        <f t="shared" ca="1" si="267"/>
        <v>3998345.288739969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886996.68316639971</v>
      </c>
      <c r="R282" s="25">
        <f t="array" aca="1" ref="R282" ca="1">INDEX('Lorri 401b'!L:L,MATCH('Retirement Calculator'!A282,'Lorri 401b'!N:N,0),0)</f>
        <v>3097832.2321437355</v>
      </c>
      <c r="S282" s="25">
        <f t="shared" ca="1" si="267"/>
        <v>3984828.9153101351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882261.89115923189</v>
      </c>
      <c r="R283" s="25">
        <f t="array" aca="1" ref="R283" ca="1">INDEX('Lorri 401b'!L:L,MATCH('Retirement Calculator'!A283,'Lorri 401b'!N:N,0),0)</f>
        <v>3088994.3324984447</v>
      </c>
      <c r="S283" s="25">
        <f t="shared" ca="1" si="267"/>
        <v>3971256.2236576765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877507.37085203431</v>
      </c>
      <c r="R284" s="25">
        <f t="array" aca="1" ref="R284" ca="1">INDEX('Lorri 401b'!L:L,MATCH('Retirement Calculator'!A284,'Lorri 401b'!N:N,0),0)</f>
        <v>3080119.6082712985</v>
      </c>
      <c r="S284" s="25">
        <f t="shared" ca="1" si="267"/>
        <v>3957626.9791233325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872733.04004355671</v>
      </c>
      <c r="R285" s="25">
        <f t="array" aca="1" ref="R285" ca="1">INDEX('Lorri 401b'!L:L,MATCH('Retirement Calculator'!A285,'Lorri 401b'!N:N,0),0)</f>
        <v>3071207.9060265394</v>
      </c>
      <c r="S285" s="25">
        <f t="shared" ca="1" si="267"/>
        <v>3943940.946070096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867938.81619004381</v>
      </c>
      <c r="R286" s="25">
        <f t="array" aca="1" ref="R286" ca="1">INDEX('Lorri 401b'!L:L,MATCH('Retirement Calculator'!A286,'Lorri 401b'!N:N,0),0)</f>
        <v>3062259.0716890935</v>
      </c>
      <c r="S286" s="25">
        <f t="shared" ca="1" si="267"/>
        <v>3930197.8878791374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863124.61640380789</v>
      </c>
      <c r="R287" s="25">
        <f t="array" aca="1" ref="R287" ca="1">INDEX('Lorri 401b'!L:L,MATCH('Retirement Calculator'!A287,'Lorri 401b'!N:N,0),0)</f>
        <v>3053272.9505419084</v>
      </c>
      <c r="S287" s="25">
        <f t="shared" ca="1" si="267"/>
        <v>3916397.5669457163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858290.35745179595</v>
      </c>
      <c r="R288" s="25">
        <f t="array" aca="1" ref="R288" ca="1">INDEX('Lorri 401b'!L:L,MATCH('Retirement Calculator'!A288,'Lorri 401b'!N:N,0),0)</f>
        <v>3044249.3872232768</v>
      </c>
      <c r="S288" s="25">
        <f t="shared" ca="1" si="267"/>
        <v>3902539.7446750728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853435.95575415064</v>
      </c>
      <c r="R289" s="25">
        <f t="array" aca="1" ref="R289" ca="1">INDEX('Lorri 401b'!L:L,MATCH('Retirement Calculator'!A289,'Lorri 401b'!N:N,0),0)</f>
        <v>3035188.2257241509</v>
      </c>
      <c r="S289" s="25">
        <f t="shared" ca="1" si="267"/>
        <v>3888624.1814783015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848561.32738276513</v>
      </c>
      <c r="R290" s="25">
        <f t="array" aca="1" ref="R290" ca="1">INDEX('Lorri 401b'!L:L,MATCH('Retirement Calculator'!A290,'Lorri 401b'!N:N,0),0)</f>
        <v>3026089.3093854454</v>
      </c>
      <c r="S290" s="25">
        <f t="shared" ca="1" si="267"/>
        <v>3874650.6367682107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843666.38805983227</v>
      </c>
      <c r="R291" s="25">
        <f t="array" aca="1" ref="R291" ca="1">INDEX('Lorri 401b'!L:L,MATCH('Retirement Calculator'!A291,'Lorri 401b'!N:N,0),0)</f>
        <v>3016952.4808953283</v>
      </c>
      <c r="S291" s="25">
        <f t="shared" ca="1" si="267"/>
        <v>3860618.8689551605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838751.05315638718</v>
      </c>
      <c r="R292" s="25">
        <f t="array" aca="1" ref="R292" ca="1">INDEX('Lorri 401b'!L:L,MATCH('Retirement Calculator'!A292,'Lorri 401b'!N:N,0),0)</f>
        <v>3007777.5822865027</v>
      </c>
      <c r="S292" s="25">
        <f t="shared" ca="1" si="267"/>
        <v>3846528.6354428898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833815.23769084434</v>
      </c>
      <c r="R293" s="25">
        <f t="array" aca="1" ref="R293" ca="1">INDEX('Lorri 401b'!L:L,MATCH('Retirement Calculator'!A293,'Lorri 401b'!N:N,0),0)</f>
        <v>2998564.4549334734</v>
      </c>
      <c r="S293" s="25">
        <f t="shared" ca="1" si="267"/>
        <v>3832379.6926243175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828858.85632752837</v>
      </c>
      <c r="R294" s="25">
        <f t="array" aca="1" ref="R294" ca="1">INDEX('Lorri 401b'!L:L,MATCH('Retirement Calculator'!A294,'Lorri 401b'!N:N,0),0)</f>
        <v>2989312.9395498065</v>
      </c>
      <c r="S294" s="25">
        <f t="shared" ca="1" si="267"/>
        <v>3818171.7958773347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823881.82337519864</v>
      </c>
      <c r="R295" s="25">
        <f t="array" aca="1" ref="R295" ca="1">INDEX('Lorri 401b'!L:L,MATCH('Retirement Calculator'!A295,'Lorri 401b'!N:N,0),0)</f>
        <v>2980022.8761853743</v>
      </c>
      <c r="S295" s="25">
        <f t="shared" ca="1" si="267"/>
        <v>3803904.6995605729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818884.05278556759</v>
      </c>
      <c r="R296" s="25">
        <f t="array" aca="1" ref="R296" ca="1">INDEX('Lorri 401b'!L:L,MATCH('Retirement Calculator'!A296,'Lorri 401b'!N:N,0),0)</f>
        <v>2970694.1042235903</v>
      </c>
      <c r="S296" s="25">
        <f t="shared" ca="1" si="267"/>
        <v>3789578.1570091578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813865.45815181301</v>
      </c>
      <c r="R297" s="25">
        <f t="array" aca="1" ref="R297" ca="1">INDEX('Lorri 401b'!L:L,MATCH('Retirement Calculator'!A297,'Lorri 401b'!N:N,0),0)</f>
        <v>2961326.4623786323</v>
      </c>
      <c r="S297" s="25">
        <f t="shared" ca="1" si="267"/>
        <v>3775191.9205304454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808825.95270708448</v>
      </c>
      <c r="R298" s="25">
        <f t="array" aca="1" ref="R298" ca="1">INDEX('Lorri 401b'!L:L,MATCH('Retirement Calculator'!A298,'Lorri 401b'!N:N,0),0)</f>
        <v>2951919.7886926536</v>
      </c>
      <c r="S298" s="25">
        <f t="shared" ca="1" si="267"/>
        <v>3760745.741399738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803765.44932300295</v>
      </c>
      <c r="R299" s="25">
        <f t="array" aca="1" ref="R299" ca="1">INDEX('Lorri 401b'!L:L,MATCH('Retirement Calculator'!A299,'Lorri 401b'!N:N,0),0)</f>
        <v>2942473.9205329833</v>
      </c>
      <c r="S299" s="25">
        <f t="shared" ca="1" si="267"/>
        <v>3746239.369855986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798683.86050815438</v>
      </c>
      <c r="R300" s="25">
        <f t="array" aca="1" ref="R300" ca="1">INDEX('Lorri 401b'!L:L,MATCH('Retirement Calculator'!A300,'Lorri 401b'!N:N,0),0)</f>
        <v>2932988.6945893145</v>
      </c>
      <c r="S300" s="25">
        <f t="shared" ca="1" si="267"/>
        <v>3731672.5550974691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793581.09840657725</v>
      </c>
      <c r="R301" s="25">
        <f t="array" aca="1" ref="R301" ca="1">INDEX('Lorri 401b'!L:L,MATCH('Retirement Calculator'!A301,'Lorri 401b'!N:N,0),0)</f>
        <v>2923463.9468708802</v>
      </c>
      <c r="S301" s="25">
        <f t="shared" ca="1" si="267"/>
        <v>3717045.0452774577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788457.07479624357</v>
      </c>
      <c r="R302" s="25">
        <f t="array" aca="1" ref="R302" ca="1">INDEX('Lorri 401b'!L:L,MATCH('Retirement Calculator'!A302,'Lorri 401b'!N:N,0),0)</f>
        <v>2913899.5127036194</v>
      </c>
      <c r="S302" s="25">
        <f t="shared" ca="1" si="267"/>
        <v>3702356.587499863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783311.7010875335</v>
      </c>
      <c r="R303" s="25">
        <f t="array" aca="1" ref="R303" ca="1">INDEX('Lorri 401b'!L:L,MATCH('Retirement Calculator'!A303,'Lorri 401b'!N:N,0),0)</f>
        <v>2904295.2267273283</v>
      </c>
      <c r="S303" s="25">
        <f t="shared" ca="1" si="267"/>
        <v>3687606.9278148618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778144.88832170377</v>
      </c>
      <c r="R304" s="25">
        <f t="array" aca="1" ref="R304" ca="1">INDEX('Lorri 401b'!L:L,MATCH('Retirement Calculator'!A304,'Lorri 401b'!N:N,0),0)</f>
        <v>2894650.9228928024</v>
      </c>
      <c r="S304" s="25">
        <f t="shared" ca="1" si="267"/>
        <v>3672795.8112145062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772956.54716934974</v>
      </c>
      <c r="R305" s="25">
        <f t="array" aca="1" ref="R305" ca="1">INDEX('Lorri 401b'!L:L,MATCH('Retirement Calculator'!A305,'Lorri 401b'!N:N,0),0)</f>
        <v>2884966.4344589664</v>
      </c>
      <c r="S305" s="25">
        <f t="shared" ca="1" si="267"/>
        <v>3657922.981628316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767746.58792886091</v>
      </c>
      <c r="R306" s="25">
        <f t="array" aca="1" ref="R306" ca="1">INDEX('Lorri 401b'!L:L,MATCH('Retirement Calculator'!A306,'Lorri 401b'!N:N,0),0)</f>
        <v>2875241.5939899893</v>
      </c>
      <c r="S306" s="25">
        <f t="shared" ca="1" si="267"/>
        <v>3642988.1819188502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762514.92052487005</v>
      </c>
      <c r="R307" s="25">
        <f t="array" aca="1" ref="R307" ca="1">INDEX('Lorri 401b'!L:L,MATCH('Retirement Calculator'!A307,'Lorri 401b'!N:N,0),0)</f>
        <v>2865476.2333523915</v>
      </c>
      <c r="S307" s="25">
        <f t="shared" ca="1" si="267"/>
        <v>3627991.1538772616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757261.45450669585</v>
      </c>
      <c r="R308" s="25">
        <f t="array" aca="1" ref="R308" ca="1">INDEX('Lorri 401b'!L:L,MATCH('Retirement Calculator'!A308,'Lorri 401b'!N:N,0),0)</f>
        <v>2855670.1837121369</v>
      </c>
      <c r="S308" s="25">
        <f t="shared" ca="1" si="267"/>
        <v>3612931.6382188327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751986.09904677933</v>
      </c>
      <c r="R309" s="25">
        <f t="array" aca="1" ref="R309" ca="1">INDEX('Lorri 401b'!L:L,MATCH('Retirement Calculator'!A309,'Lorri 401b'!N:N,0),0)</f>
        <v>2845823.2755317148</v>
      </c>
      <c r="S309" s="25">
        <f t="shared" ca="1" si="267"/>
        <v>3597809.3745784941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746688.76293911319</v>
      </c>
      <c r="R310" s="25">
        <f t="array" aca="1" ref="R310" ca="1">INDEX('Lorri 401b'!L:L,MATCH('Retirement Calculator'!A310,'Lorri 401b'!N:N,0),0)</f>
        <v>2835935.3385672076</v>
      </c>
      <c r="S310" s="25">
        <f t="shared" ca="1" si="267"/>
        <v>3582624.1015063208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741369.35459766502</v>
      </c>
      <c r="R311" s="25">
        <f t="array" aca="1" ref="R311" ca="1">INDEX('Lorri 401b'!L:L,MATCH('Retirement Calculator'!A311,'Lorri 401b'!N:N,0),0)</f>
        <v>2826006.201865348</v>
      </c>
      <c r="S311" s="25">
        <f t="shared" ca="1" si="267"/>
        <v>3567375.5564630129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736027.78205479414</v>
      </c>
      <c r="R312" s="25">
        <f t="array" aca="1" ref="R312" ca="1">INDEX('Lorri 401b'!L:L,MATCH('Retirement Calculator'!A312,'Lorri 401b'!N:N,0),0)</f>
        <v>2816035.6937605641</v>
      </c>
      <c r="S312" s="25">
        <f t="shared" ca="1" si="267"/>
        <v>3552063.4758153581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730663.95295966137</v>
      </c>
      <c r="R313" s="25">
        <f t="array" aca="1" ref="R313" ca="1">INDEX('Lorri 401b'!L:L,MATCH('Retirement Calculator'!A313,'Lorri 401b'!N:N,0),0)</f>
        <v>2806023.6418720102</v>
      </c>
      <c r="S313" s="25">
        <f t="shared" ca="1" si="267"/>
        <v>3536687.5948316716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725277.77457663219</v>
      </c>
      <c r="R314" s="25">
        <f t="array" aca="1" ref="R314" ca="1">INDEX('Lorri 401b'!L:L,MATCH('Retirement Calculator'!A314,'Lorri 401b'!N:N,0),0)</f>
        <v>2795969.8731005872</v>
      </c>
      <c r="S314" s="25">
        <f t="shared" ca="1" si="267"/>
        <v>3521247.6476772195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719869.15378367377</v>
      </c>
      <c r="R315" s="25">
        <f t="array" aca="1" ref="R315" ca="1">INDEX('Lorri 401b'!L:L,MATCH('Retirement Calculator'!A315,'Lorri 401b'!N:N,0),0)</f>
        <v>2785874.2136259498</v>
      </c>
      <c r="S315" s="25">
        <f t="shared" ca="1" si="267"/>
        <v>3505743.3674096237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714437.99707074463</v>
      </c>
      <c r="R316" s="25">
        <f t="array" aca="1" ref="R316" ca="1">INDEX('Lorri 401b'!L:L,MATCH('Retirement Calculator'!A316,'Lorri 401b'!N:N,0),0)</f>
        <v>2775736.4889035015</v>
      </c>
      <c r="S316" s="25">
        <f t="shared" ca="1" si="267"/>
        <v>3490174.4859742462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708984.21053817833</v>
      </c>
      <c r="R317" s="25">
        <f t="array" aca="1" ref="R317" ca="1">INDEX('Lorri 401b'!L:L,MATCH('Retirement Calculator'!A317,'Lorri 401b'!N:N,0),0)</f>
        <v>2765556.5236613764</v>
      </c>
      <c r="S317" s="25">
        <f t="shared" ca="1" si="267"/>
        <v>3474540.7341995547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703507.69989505969</v>
      </c>
      <c r="R318" s="25">
        <f t="array" aca="1" ref="R318" ca="1">INDEX('Lorri 401b'!L:L,MATCH('Retirement Calculator'!A318,'Lorri 401b'!N:N,0),0)</f>
        <v>2755334.1418974092</v>
      </c>
      <c r="S318" s="25">
        <f t="shared" ca="1" si="267"/>
        <v>3458841.8417924689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698008.37045759463</v>
      </c>
      <c r="R319" s="25">
        <f t="array" aca="1" ref="R319" ca="1">INDEX('Lorri 401b'!L:L,MATCH('Retirement Calculator'!A319,'Lorri 401b'!N:N,0),0)</f>
        <v>2745069.1668760921</v>
      </c>
      <c r="S319" s="25">
        <f t="shared" ca="1" si="267"/>
        <v>3443077.5373336868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692486.12714747351</v>
      </c>
      <c r="R320" s="25">
        <f t="array" aca="1" ref="R320" ca="1">INDEX('Lorri 401b'!L:L,MATCH('Retirement Calculator'!A320,'Lorri 401b'!N:N,0),0)</f>
        <v>2734761.4211255196</v>
      </c>
      <c r="S320" s="25">
        <f t="shared" ca="1" si="267"/>
        <v>3427247.5482729929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686940.87449022685</v>
      </c>
      <c r="R321" s="25">
        <f t="array" aca="1" ref="R321" ca="1">INDEX('Lorri 401b'!L:L,MATCH('Retirement Calculator'!A321,'Lorri 401b'!N:N,0),0)</f>
        <v>2724410.7264343197</v>
      </c>
      <c r="S321" s="25">
        <f t="shared" ca="1" si="267"/>
        <v>3411351.6009245468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681372.51661357505</v>
      </c>
      <c r="R322" s="25">
        <f t="array" aca="1" ref="R322" ca="1">INDEX('Lorri 401b'!L:L,MATCH('Retirement Calculator'!A322,'Lorri 401b'!N:N,0),0)</f>
        <v>2714016.9038485731</v>
      </c>
      <c r="S322" s="25">
        <f t="shared" ca="1" si="267"/>
        <v>3395389.4204621483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675780.95724577049</v>
      </c>
      <c r="R323" s="25">
        <f t="array" aca="1" ref="R323" ca="1">INDEX('Lorri 401b'!L:L,MATCH('Retirement Calculator'!A323,'Lorri 401b'!N:N,0),0)</f>
        <v>2703579.7736687195</v>
      </c>
      <c r="S323" s="25">
        <f t="shared" ca="1" si="267"/>
        <v>3379360.7309144898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670166.09971393342</v>
      </c>
      <c r="R324" s="25">
        <f t="array" aca="1" ref="R324" ca="1">INDEX('Lorri 401b'!L:L,MATCH('Retirement Calculator'!A324,'Lorri 401b'!N:N,0),0)</f>
        <v>2693099.1554464498</v>
      </c>
      <c r="S324" s="25">
        <f t="shared" ca="1" si="267"/>
        <v>3363265.2551603829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664527.84694238042</v>
      </c>
      <c r="R325" s="25">
        <f t="array" aca="1" ref="R325" ca="1">INDEX('Lorri 401b'!L:L,MATCH('Retirement Calculator'!A325,'Lorri 401b'!N:N,0),0)</f>
        <v>2682574.8679815871</v>
      </c>
      <c r="S325" s="25">
        <f t="shared" ca="1" si="267"/>
        <v>3347102.7149239676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658866.10145094595</v>
      </c>
      <c r="R326" s="25">
        <f t="array" aca="1" ref="R326" ca="1">INDEX('Lorri 401b'!L:L,MATCH('Retirement Calculator'!A326,'Lorri 401b'!N:N,0),0)</f>
        <v>2672006.7293189541</v>
      </c>
      <c r="S326" s="25">
        <f t="shared" ca="1" si="267"/>
        <v>3330872.8307699002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653180.76535329712</v>
      </c>
      <c r="R327" s="25">
        <f t="array" aca="1" ref="R327" ca="1">INDEX('Lorri 401b'!L:L,MATCH('Retirement Calculator'!A327,'Lorri 401b'!N:N,0),0)</f>
        <v>2661394.556745227</v>
      </c>
      <c r="S327" s="25">
        <f t="shared" ca="1" si="267"/>
        <v>3314575.3220985243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647471.74035524146</v>
      </c>
      <c r="R328" s="25">
        <f t="array" aca="1" ref="R328" ca="1">INDEX('Lorri 401b'!L:L,MATCH('Retirement Calculator'!A328,'Lorri 401b'!N:N,0),0)</f>
        <v>2650738.1667857757</v>
      </c>
      <c r="S328" s="25">
        <f t="shared" ca="1" si="267"/>
        <v>3298209.9071410173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641738.92775302718</v>
      </c>
      <c r="R329" s="25">
        <f t="array" aca="1" ref="R329" ca="1">INDEX('Lorri 401b'!L:L,MATCH('Retirement Calculator'!A329,'Lorri 401b'!N:N,0),0)</f>
        <v>2640037.3752014935</v>
      </c>
      <c r="S329" s="25">
        <f t="shared" ca="1" si="267"/>
        <v>3281776.3029545206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635982.22843163705</v>
      </c>
      <c r="R330" s="25">
        <f t="array" aca="1" ref="R330" ca="1">INDEX('Lorri 401b'!L:L,MATCH('Retirement Calculator'!A330,'Lorri 401b'!N:N,0),0)</f>
        <v>2629291.9969856101</v>
      </c>
      <c r="S330" s="25">
        <f t="shared" ca="1" si="267"/>
        <v>3265274.225417247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630201.54286307446</v>
      </c>
      <c r="R331" s="25">
        <f t="array" aca="1" ref="R331" ca="1">INDEX('Lorri 401b'!L:L,MATCH('Retirement Calculator'!A331,'Lorri 401b'!N:N,0),0)</f>
        <v>2618501.8463604939</v>
      </c>
      <c r="S331" s="25">
        <f t="shared" ca="1" si="267"/>
        <v>3248703.3892235681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624396.77110464289</v>
      </c>
      <c r="R332" s="25">
        <f t="array" aca="1" ref="R332" ca="1">INDEX('Lorri 401b'!L:L,MATCH('Retirement Calculator'!A332,'Lorri 401b'!N:N,0),0)</f>
        <v>2607666.7367744399</v>
      </c>
      <c r="S332" s="25">
        <f t="shared" ca="1" si="267"/>
        <v>3232063.507879083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618567.81279721775</v>
      </c>
      <c r="R333" s="25">
        <f t="array" aca="1" ref="R333" ca="1">INDEX('Lorri 401b'!L:L,MATCH('Retirement Calculator'!A333,'Lorri 401b'!N:N,0),0)</f>
        <v>2596786.4808984436</v>
      </c>
      <c r="S333" s="25">
        <f t="shared" ca="1" si="267"/>
        <v>3215354.2936956612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612714.56716351176</v>
      </c>
      <c r="R334" s="25">
        <f t="array" aca="1" ref="R334" ca="1">INDEX('Lorri 401b'!L:L,MATCH('Retirement Calculator'!A334,'Lorri 401b'!N:N,0),0)</f>
        <v>2585860.8906229641</v>
      </c>
      <c r="S334" s="25">
        <f t="shared" ca="1" si="267"/>
        <v>3198575.4577864758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606836.93300633191</v>
      </c>
      <c r="R335" s="25">
        <f t="array" aca="1" ref="R335" ca="1">INDEX('Lorri 401b'!L:L,MATCH('Retirement Calculator'!A335,'Lorri 401b'!N:N,0),0)</f>
        <v>2574889.7770546703</v>
      </c>
      <c r="S335" s="25">
        <f t="shared" ca="1" si="267"/>
        <v>3181726.7100610021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600934.80870683049</v>
      </c>
      <c r="R336" s="25">
        <f t="array" aca="1" ref="R336" ca="1">INDEX('Lorri 401b'!L:L,MATCH('Retirement Calculator'!A336,'Lorri 401b'!N:N,0),0)</f>
        <v>2563872.9505131752</v>
      </c>
      <c r="S336" s="25">
        <f t="shared" ca="1" si="267"/>
        <v>3164807.7592200059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595008.09222274786</v>
      </c>
      <c r="R337" s="25">
        <f t="array" aca="1" ref="R337" ca="1">INDEX('Lorri 401b'!L:L,MATCH('Retirement Calculator'!A337,'Lorri 401b'!N:N,0),0)</f>
        <v>2552810.2205277574</v>
      </c>
      <c r="S337" s="25">
        <f t="shared" ca="1" si="267"/>
        <v>3147818.3127505053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589056.68108664826</v>
      </c>
      <c r="R338" s="25">
        <f t="array" aca="1" ref="R338" ca="1">INDEX('Lorri 401b'!L:L,MATCH('Retirement Calculator'!A338,'Lorri 401b'!N:N,0),0)</f>
        <v>2541701.3958340669</v>
      </c>
      <c r="S338" s="25">
        <f t="shared" ca="1" si="267"/>
        <v>3130758.0769207152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583080.4724041482</v>
      </c>
      <c r="R339" s="25">
        <f t="array" aca="1" ref="R339" ca="1">INDEX('Lorri 401b'!L:L,MATCH('Retirement Calculator'!A339,'Lorri 401b'!N:N,0),0)</f>
        <v>2530546.2843708191</v>
      </c>
      <c r="S339" s="25">
        <f t="shared" ca="1" si="267"/>
        <v>3113626.7567749675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577079.36285213777</v>
      </c>
      <c r="R340" s="25">
        <f t="array" aca="1" ref="R340" ca="1">INDEX('Lorri 401b'!L:L,MATCH('Retirement Calculator'!A340,'Lorri 401b'!N:N,0),0)</f>
        <v>2519344.6932764747</v>
      </c>
      <c r="S340" s="25">
        <f t="shared" ca="1" si="267"/>
        <v>3096424.0561286127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571053.24867699388</v>
      </c>
      <c r="R341" s="25">
        <f t="array" aca="1" ref="R341" ca="1">INDEX('Lorri 401b'!L:L,MATCH('Retirement Calculator'!A341,'Lorri 401b'!N:N,0),0)</f>
        <v>2508096.4288859037</v>
      </c>
      <c r="S341" s="25">
        <f t="shared" ca="1" si="267"/>
        <v>3079149.6775628976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565002.0256927869</v>
      </c>
      <c r="R342" s="25">
        <f t="array" aca="1" ref="R342" ca="1">INDEX('Lorri 401b'!L:L,MATCH('Retirement Calculator'!A342,'Lorri 401b'!N:N,0),0)</f>
        <v>2496801.2967270385</v>
      </c>
      <c r="S342" s="25">
        <f t="shared" ca="1" si="267"/>
        <v>3061803.3224198255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558925.58927947911</v>
      </c>
      <c r="R343" s="25">
        <f t="array" aca="1" ref="R343" ca="1">INDEX('Lorri 401b'!L:L,MATCH('Retirement Calculator'!A343,'Lorri 401b'!N:N,0),0)</f>
        <v>2485459.1015175115</v>
      </c>
      <c r="S343" s="25">
        <f t="shared" ca="1" si="267"/>
        <v>3044384.6907969909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552823.83438111586</v>
      </c>
      <c r="R344" s="25">
        <f t="array" aca="1" ref="R344" ca="1">INDEX('Lorri 401b'!L:L,MATCH('Retirement Calculator'!A344,'Lorri 401b'!N:N,0),0)</f>
        <v>2474069.6471612784</v>
      </c>
      <c r="S344" s="25">
        <f t="shared" ca="1" si="267"/>
        <v>3026893.4815423945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546696.65550400945</v>
      </c>
      <c r="R345" s="25">
        <f t="array" aca="1" ref="R345" ca="1">INDEX('Lorri 401b'!L:L,MATCH('Retirement Calculator'!A345,'Lorri 401b'!N:N,0),0)</f>
        <v>2462632.7367452276</v>
      </c>
      <c r="S345" s="25">
        <f t="shared" ca="1" si="267"/>
        <v>3009329.3922492368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540543.9467149151</v>
      </c>
      <c r="R346" s="25">
        <f t="array" aca="1" ref="R346" ca="1">INDEX('Lorri 401b'!L:L,MATCH('Retirement Calculator'!A346,'Lorri 401b'!N:N,0),0)</f>
        <v>2451148.1725357766</v>
      </c>
      <c r="S346" s="25">
        <f t="shared" ca="1" si="267"/>
        <v>2991692.1192506915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534365.60163919954</v>
      </c>
      <c r="R347" s="25">
        <f t="array" aca="1" ref="R347" ca="1">INDEX('Lorri 401b'!L:L,MATCH('Retirement Calculator'!A347,'Lorri 401b'!N:N,0),0)</f>
        <v>2439615.7559754527</v>
      </c>
      <c r="S347" s="25">
        <f t="shared" ca="1" si="267"/>
        <v>2973981.3576146523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528161.51345900178</v>
      </c>
      <c r="R348" s="25">
        <f t="array" aca="1" ref="R348" ca="1">INDEX('Lorri 401b'!L:L,MATCH('Retirement Calculator'!A348,'Lorri 401b'!N:N,0),0)</f>
        <v>2428035.2876794608</v>
      </c>
      <c r="S348" s="25">
        <f t="shared" ca="1" si="267"/>
        <v>2956196.8011384625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521931.57491138653</v>
      </c>
      <c r="R349" s="25">
        <f t="array" aca="1" ref="R349" ca="1">INDEX('Lorri 401b'!L:L,MATCH('Retirement Calculator'!A349,'Lorri 401b'!N:N,0),0)</f>
        <v>2416406.5674322355</v>
      </c>
      <c r="S349" s="25">
        <f t="shared" ca="1" si="267"/>
        <v>2938338.1423436222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515675.67828648956</v>
      </c>
      <c r="R350" s="25">
        <f t="array" aca="1" ref="R350" ca="1">INDEX('Lorri 401b'!L:L,MATCH('Retirement Calculator'!A350,'Lorri 401b'!N:N,0),0)</f>
        <v>2404729.3941839803</v>
      </c>
      <c r="S350" s="25">
        <f t="shared" ca="1" si="267"/>
        <v>2920405.0724704699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509393.71542565548</v>
      </c>
      <c r="R351" s="25">
        <f t="array" aca="1" ref="R351" ca="1">INDEX('Lorri 401b'!L:L,MATCH('Retirement Calculator'!A351,'Lorri 401b'!N:N,0),0)</f>
        <v>2393003.5660471907</v>
      </c>
      <c r="S351" s="25">
        <f t="shared" ca="1" si="267"/>
        <v>2902397.2814728459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503085.57771956793</v>
      </c>
      <c r="R352" s="25">
        <f t="array" aca="1" ref="R352" ca="1">INDEX('Lorri 401b'!L:L,MATCH('Retirement Calculator'!A352,'Lorri 401b'!N:N,0),0)</f>
        <v>2381228.8802931644</v>
      </c>
      <c r="S352" s="25">
        <f t="shared" ca="1" si="267"/>
        <v>2884314.4580127322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496751.15610637167</v>
      </c>
      <c r="R353" s="25">
        <f t="array" aca="1" ref="R353" ca="1">INDEX('Lorri 401b'!L:L,MATCH('Retirement Calculator'!A353,'Lorri 401b'!N:N,0),0)</f>
        <v>2369405.1333484962</v>
      </c>
      <c r="S353" s="25">
        <f t="shared" ca="1" si="267"/>
        <v>2866156.2894548681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490390.3410697871</v>
      </c>
      <c r="R354" s="25">
        <f t="array" aca="1" ref="R354" ca="1">INDEX('Lorri 401b'!L:L,MATCH('Retirement Calculator'!A354,'Lorri 401b'!N:N,0),0)</f>
        <v>2357532.1207915586</v>
      </c>
      <c r="S354" s="25">
        <f t="shared" ca="1" si="267"/>
        <v>2847922.4618613459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484003.02263721678</v>
      </c>
      <c r="R355" s="25">
        <f t="array" aca="1" ref="R355" ca="1">INDEX('Lorri 401b'!L:L,MATCH('Retirement Calculator'!A355,'Lorri 401b'!N:N,0),0)</f>
        <v>2345609.6373489671</v>
      </c>
      <c r="S355" s="25">
        <f t="shared" ca="1" si="267"/>
        <v>2829612.659986184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477589.09037784411</v>
      </c>
      <c r="R356" s="25">
        <f t="array" aca="1" ref="R356" ca="1">INDEX('Lorri 401b'!L:L,MATCH('Retirement Calculator'!A356,'Lorri 401b'!N:N,0),0)</f>
        <v>2333637.4768920317</v>
      </c>
      <c r="S356" s="25">
        <f t="shared" ca="1" si="267"/>
        <v>2811226.5672698757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471148.43340072402</v>
      </c>
      <c r="R357" s="25">
        <f t="array" aca="1" ref="R357" ca="1">INDEX('Lorri 401b'!L:L,MATCH('Retirement Calculator'!A357,'Lorri 401b'!N:N,0),0)</f>
        <v>2321615.4324331922</v>
      </c>
      <c r="S357" s="25">
        <f t="shared" ca="1" si="267"/>
        <v>2792763.8658339162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464680.94035286596</v>
      </c>
      <c r="R358" s="25">
        <f t="array" aca="1" ref="R358" ca="1">INDEX('Lorri 401b'!L:L,MATCH('Retirement Calculator'!A358,'Lorri 401b'!N:N,0),0)</f>
        <v>2309543.2961224411</v>
      </c>
      <c r="S358" s="25">
        <f t="shared" ca="1" si="267"/>
        <v>2774224.236475307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458186.49941730849</v>
      </c>
      <c r="R359" s="25">
        <f t="array" aca="1" ref="R359" ca="1">INDEX('Lorri 401b'!L:L,MATCH('Retirement Calculator'!A359,'Lorri 401b'!N:N,0),0)</f>
        <v>2297420.8592437282</v>
      </c>
      <c r="S359" s="25">
        <f t="shared" ca="1" si="267"/>
        <v>2755607.3586610369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451664.99831118615</v>
      </c>
      <c r="R360" s="25">
        <f t="array" aca="1" ref="R360" ca="1">INDEX('Lorri 401b'!L:L,MATCH('Retirement Calculator'!A360,'Lorri 401b'!N:N,0),0)</f>
        <v>2285247.9122113544</v>
      </c>
      <c r="S360" s="25">
        <f t="shared" ca="1" si="267"/>
        <v>2736912.9105225406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445116.32428378833</v>
      </c>
      <c r="R361" s="25">
        <f t="array" aca="1" ref="R361" ca="1">INDEX('Lorri 401b'!L:L,MATCH('Retirement Calculator'!A361,'Lorri 401b'!N:N,0),0)</f>
        <v>2273024.2445663456</v>
      </c>
      <c r="S361" s="25">
        <f t="shared" ca="1" si="267"/>
        <v>2718140.568850134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438540.36411460966</v>
      </c>
      <c r="R362" s="25">
        <f t="array" aca="1" ref="R362" ca="1">INDEX('Lorri 401b'!L:L,MATCH('Retirement Calculator'!A362,'Lorri 401b'!N:N,0),0)</f>
        <v>2260749.6449728156</v>
      </c>
      <c r="S362" s="25">
        <f t="shared" ca="1" si="267"/>
        <v>2699290.0090874252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431937.00411139277</v>
      </c>
      <c r="R363" s="25">
        <f t="array" aca="1" ref="R363" ca="1">INDEX('Lorri 401b'!L:L,MATCH('Retirement Calculator'!A363,'Lorri 401b'!N:N,0),0)</f>
        <v>2248423.9012143128</v>
      </c>
      <c r="S363" s="25">
        <f t="shared" ca="1" si="267"/>
        <v>2680360.9053257057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425306.13010816247</v>
      </c>
      <c r="R364" s="25">
        <f t="array" aca="1" ref="R364" ca="1">INDEX('Lorri 401b'!L:L,MATCH('Retirement Calculator'!A364,'Lorri 401b'!N:N,0),0)</f>
        <v>2236046.8001901493</v>
      </c>
      <c r="S364" s="25">
        <f t="shared" ca="1" si="267"/>
        <v>2661352.9302983116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418647.62746325205</v>
      </c>
      <c r="R365" s="25">
        <f t="array" aca="1" ref="R365" ca="1">INDEX('Lorri 401b'!L:L,MATCH('Retirement Calculator'!A365,'Lorri 401b'!N:N,0),0)</f>
        <v>2223618.1279117186</v>
      </c>
      <c r="S365" s="25">
        <f t="shared" ca="1" si="267"/>
        <v>2642265.7553749708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411961.38105732115</v>
      </c>
      <c r="R366" s="25">
        <f t="array" aca="1" ref="R366" ca="1">INDEX('Lorri 401b'!L:L,MATCH('Retirement Calculator'!A366,'Lorri 401b'!N:N,0),0)</f>
        <v>2211137.6694987942</v>
      </c>
      <c r="S366" s="25">
        <f t="shared" ca="1" si="267"/>
        <v>2623099.0505561153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405247.27529136557</v>
      </c>
      <c r="R367" s="25">
        <f t="array" aca="1" ref="R367" ca="1">INDEX('Lorri 401b'!L:L,MATCH('Retirement Calculator'!A367,'Lorri 401b'!N:N,0),0)</f>
        <v>2198605.2091758163</v>
      </c>
      <c r="S367" s="25">
        <f t="shared" ca="1" si="267"/>
        <v>2603852.4844671818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398505.19408471847</v>
      </c>
      <c r="R368" s="25">
        <f t="array" aca="1" ref="R368" ca="1">INDEX('Lorri 401b'!L:L,MATCH('Retirement Calculator'!A368,'Lorri 401b'!N:N,0),0)</f>
        <v>2186020.5302681592</v>
      </c>
      <c r="S368" s="25">
        <f t="shared" ca="1" si="267"/>
        <v>2584525.7243528776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391735.02087304369</v>
      </c>
      <c r="R369" s="25">
        <f t="array" aca="1" ref="R369" ca="1">INDEX('Lorri 401b'!L:L,MATCH('Retirement Calculator'!A369,'Lorri 401b'!N:N,0),0)</f>
        <v>2173383.4151983871</v>
      </c>
      <c r="S369" s="25">
        <f t="shared" ca="1" si="267"/>
        <v>2565118.4360714308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384936.63860632025</v>
      </c>
      <c r="R370" s="25">
        <f t="array" aca="1" ref="R370" ca="1">INDEX('Lorri 401b'!L:L,MATCH('Retirement Calculator'!A370,'Lorri 401b'!N:N,0),0)</f>
        <v>2160693.6454824908</v>
      </c>
      <c r="S370" s="25">
        <f t="shared" ca="1" si="267"/>
        <v>2545630.2840888109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378109.92974681885</v>
      </c>
      <c r="R371" s="25">
        <f t="array" aca="1" ref="R371" ca="1">INDEX('Lorri 401b'!L:L,MATCH('Retirement Calculator'!A371,'Lorri 401b'!N:N,0),0)</f>
        <v>2147951.0017261114</v>
      </c>
      <c r="S371" s="25">
        <f t="shared" ca="1" si="267"/>
        <v>2526060.9314729301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371254.77626706951</v>
      </c>
      <c r="R372" s="25">
        <f t="array" aca="1" ref="R372" ca="1">INDEX('Lorri 401b'!L:L,MATCH('Retirement Calculator'!A372,'Lorri 401b'!N:N,0),0)</f>
        <v>2135155.2636207473</v>
      </c>
      <c r="S372" s="25">
        <f t="shared" ca="1" si="267"/>
        <v>2506410.0398878166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364371.05964782118</v>
      </c>
      <c r="R373" s="25">
        <f t="array" aca="1" ref="R373" ca="1">INDEX('Lorri 401b'!L:L,MATCH('Retirement Calculator'!A373,'Lorri 401b'!N:N,0),0)</f>
        <v>2122306.2099399441</v>
      </c>
      <c r="S373" s="25">
        <f t="shared" ca="1" si="267"/>
        <v>2486677.2695877654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357458.66087599267</v>
      </c>
      <c r="R374" s="25">
        <f t="array" aca="1" ref="R374" ca="1">INDEX('Lorri 401b'!L:L,MATCH('Retirement Calculator'!A374,'Lorri 401b'!N:N,0),0)</f>
        <v>2109403.6185354711</v>
      </c>
      <c r="S374" s="25">
        <f t="shared" ca="1" si="267"/>
        <v>2466862.279411464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350517.46044261486</v>
      </c>
      <c r="R375" s="25">
        <f t="array" aca="1" ref="R375" ca="1">INDEX('Lorri 401b'!L:L,MATCH('Retirement Calculator'!A375,'Lorri 401b'!N:N,0),0)</f>
        <v>2096447.2663334794</v>
      </c>
      <c r="S375" s="25">
        <f t="shared" ca="1" si="267"/>
        <v>2446964.7267760942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343547.33834076463</v>
      </c>
      <c r="R376" s="25">
        <f t="array" aca="1" ref="R376" ca="1">INDEX('Lorri 401b'!L:L,MATCH('Retirement Calculator'!A376,'Lorri 401b'!N:N,0),0)</f>
        <v>2083436.9293306461</v>
      </c>
      <c r="S376" s="25">
        <f t="shared" ca="1" si="267"/>
        <v>2426984.2676714109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336548.17406349006</v>
      </c>
      <c r="R377" s="25">
        <f t="array" aca="1" ref="R377" ca="1">INDEX('Lorri 401b'!L:L,MATCH('Retirement Calculator'!A377,'Lorri 401b'!N:N,0),0)</f>
        <v>2070372.3825903009</v>
      </c>
      <c r="S377" s="25">
        <f t="shared" ca="1" si="267"/>
        <v>2406920.5566537911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329519.84660172684</v>
      </c>
      <c r="R378" s="25">
        <f t="array" aca="1" ref="R378" ca="1">INDEX('Lorri 401b'!L:L,MATCH('Retirement Calculator'!A378,'Lorri 401b'!N:N,0),0)</f>
        <v>2057253.4002385375</v>
      </c>
      <c r="S378" s="25">
        <f t="shared" ca="1" si="267"/>
        <v>2386773.2468402642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322462.23444220627</v>
      </c>
      <c r="R379" s="25">
        <f t="array" aca="1" ref="R379" ca="1">INDEX('Lorri 401b'!L:L,MATCH('Retirement Calculator'!A379,'Lorri 401b'!N:N,0),0)</f>
        <v>2044079.7554603084</v>
      </c>
      <c r="S379" s="25">
        <f t="shared" ca="1" si="267"/>
        <v>2366541.9899025145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315375.21556535439</v>
      </c>
      <c r="R380" s="25">
        <f t="array" aca="1" ref="R380" ca="1">INDEX('Lorri 401b'!L:L,MATCH('Retirement Calculator'!A380,'Lorri 401b'!N:N,0),0)</f>
        <v>2030851.2204955034</v>
      </c>
      <c r="S380" s="25">
        <f t="shared" ca="1" si="267"/>
        <v>2346226.436060858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308258.66744318226</v>
      </c>
      <c r="R381" s="25">
        <f t="array" aca="1" ref="R381" ca="1">INDEX('Lorri 401b'!L:L,MATCH('Retirement Calculator'!A381,'Lorri 401b'!N:N,0),0)</f>
        <v>2017567.5666350117</v>
      </c>
      <c r="S381" s="25">
        <f t="shared" ca="1" si="267"/>
        <v>2325826.234078194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301112.46703716775</v>
      </c>
      <c r="R382" s="25">
        <f t="array" aca="1" ref="R382" ca="1">INDEX('Lorri 401b'!L:L,MATCH('Retirement Calculator'!A382,'Lorri 401b'!N:N,0),0)</f>
        <v>2004228.5642167679</v>
      </c>
      <c r="S382" s="25">
        <f t="shared" ca="1" si="267"/>
        <v>2305341.0312539358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293936.49079612817</v>
      </c>
      <c r="R383" s="25">
        <f t="array" aca="1" ref="R383" ca="1">INDEX('Lorri 401b'!L:L,MATCH('Retirement Calculator'!A383,'Lorri 401b'!N:N,0),0)</f>
        <v>1990833.9826217815</v>
      </c>
      <c r="S383" s="25">
        <f t="shared" ca="1" si="267"/>
        <v>2284770.4734179098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286730.61465408426</v>
      </c>
      <c r="R384" s="25">
        <f t="array" aca="1" ref="R384" ca="1">INDEX('Lorri 401b'!L:L,MATCH('Retirement Calculator'!A384,'Lorri 401b'!N:N,0),0)</f>
        <v>1977383.5902701493</v>
      </c>
      <c r="S384" s="25">
        <f t="shared" ca="1" si="267"/>
        <v>2264114.2049242337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279494.71402811515</v>
      </c>
      <c r="R385" s="25">
        <f t="array" aca="1" ref="R385" ca="1">INDEX('Lorri 401b'!L:L,MATCH('Retirement Calculator'!A385,'Lorri 401b'!N:N,0),0)</f>
        <v>1963877.1546170521</v>
      </c>
      <c r="S385" s="25">
        <f t="shared" ca="1" si="267"/>
        <v>2243371.868645167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272228.66381620453</v>
      </c>
      <c r="R386" s="25">
        <f t="array" aca="1" ref="R386" ca="1">INDEX('Lorri 401b'!L:L,MATCH('Retirement Calculator'!A386,'Lorri 401b'!N:N,0),0)</f>
        <v>1950314.4421487334</v>
      </c>
      <c r="S386" s="25">
        <f t="shared" ca="1" si="267"/>
        <v>2222543.1059649382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264932.33839507762</v>
      </c>
      <c r="R387" s="25">
        <f t="array" aca="1" ref="R387" ca="1">INDEX('Lorri 401b'!L:L,MATCH('Retirement Calculator'!A387,'Lorri 401b'!N:N,0),0)</f>
        <v>1936695.2183784635</v>
      </c>
      <c r="S387" s="25">
        <f t="shared" ca="1" si="267"/>
        <v>2201627.556773541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257605.61161802933</v>
      </c>
      <c r="R388" s="25">
        <f t="array" aca="1" ref="R388" ca="1">INDEX('Lorri 401b'!L:L,MATCH('Retirement Calculator'!A388,'Lorri 401b'!N:N,0),0)</f>
        <v>1923019.2478424842</v>
      </c>
      <c r="S388" s="25">
        <f t="shared" ca="1" si="267"/>
        <v>2180624.8594605136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250248.35681274335</v>
      </c>
      <c r="R389" s="25">
        <f t="array" aca="1" ref="R389" ca="1">INDEX('Lorri 401b'!L:L,MATCH('Retirement Calculator'!A389,'Lorri 401b'!N:N,0),0)</f>
        <v>1909286.2940959383</v>
      </c>
      <c r="S389" s="25">
        <f t="shared" ca="1" si="267"/>
        <v>2159534.6509086816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242860.44677910203</v>
      </c>
      <c r="R390" s="25">
        <f t="array" aca="1" ref="R390" ca="1">INDEX('Lorri 401b'!L:L,MATCH('Retirement Calculator'!A390,'Lorri 401b'!N:N,0),0)</f>
        <v>1895496.1197087818</v>
      </c>
      <c r="S390" s="25">
        <f t="shared" ca="1" si="267"/>
        <v>2138356.5664878837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235441.75378698719</v>
      </c>
      <c r="R391" s="25">
        <f t="array" aca="1" ref="R391" ca="1">INDEX('Lorri 401b'!L:L,MATCH('Retirement Calculator'!A391,'Lorri 401b'!N:N,0),0)</f>
        <v>1881648.4862616789</v>
      </c>
      <c r="S391" s="25">
        <f t="shared" ca="1" si="267"/>
        <v>2117090.240048666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227992.14957407187</v>
      </c>
      <c r="R392" s="25">
        <f t="array" aca="1" ref="R392" ca="1">INDEX('Lorri 401b'!L:L,MATCH('Retirement Calculator'!A392,'Lorri 401b'!N:N,0),0)</f>
        <v>1867743.1543418795</v>
      </c>
      <c r="S392" s="25">
        <f t="shared" ca="1" si="267"/>
        <v>2095735.3039159514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220511.50534360274</v>
      </c>
      <c r="R393" s="25">
        <f t="array" aca="1" ref="R393" ca="1">INDEX('Lorri 401b'!L:L,MATCH('Retirement Calculator'!A393,'Lorri 401b'!N:N,0),0)</f>
        <v>1853779.8835390811</v>
      </c>
      <c r="S393" s="25">
        <f t="shared" ca="1" si="267"/>
        <v>2074291.3888826838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212999.69176217332</v>
      </c>
      <c r="R394" s="25">
        <f t="array" aca="1" ref="R394" ca="1">INDEX('Lorri 401b'!L:L,MATCH('Retirement Calculator'!A394,'Lorri 401b'!N:N,0),0)</f>
        <v>1839758.4324412709</v>
      </c>
      <c r="S394" s="25">
        <f t="shared" ca="1" si="267"/>
        <v>2052758.1242034442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205456.57895748795</v>
      </c>
      <c r="R395" s="25">
        <f t="array" aca="1" ref="R395" ca="1">INDEX('Lorri 401b'!L:L,MATCH('Retirement Calculator'!A395,'Lorri 401b'!N:N,0),0)</f>
        <v>1825678.5586305533</v>
      </c>
      <c r="S395" s="25">
        <f t="shared" ca="1" si="267"/>
        <v>2031135.1375880414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197882.03651611638</v>
      </c>
      <c r="R396" s="25">
        <f t="array" aca="1" ref="R396" ca="1">INDEX('Lorri 401b'!L:L,MATCH('Retirement Calculator'!A396,'Lorri 401b'!N:N,0),0)</f>
        <v>1811540.0186789576</v>
      </c>
      <c r="S396" s="25">
        <f t="shared" ca="1" si="267"/>
        <v>2009422.0551950741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190275.9334812391</v>
      </c>
      <c r="R397" s="25">
        <f t="array" aca="1" ref="R397" ca="1">INDEX('Lorri 401b'!L:L,MATCH('Retirement Calculator'!A397,'Lorri 401b'!N:N,0),0)</f>
        <v>1797342.5681442304</v>
      </c>
      <c r="S397" s="25">
        <f t="shared" ca="1" si="267"/>
        <v>1987618.5016254694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182638.13835038317</v>
      </c>
      <c r="R398" s="25">
        <f t="array" aca="1" ref="R398" ca="1">INDEX('Lorri 401b'!L:L,MATCH('Retirement Calculator'!A398,'Lorri 401b'!N:N,0),0)</f>
        <v>1783085.9615656084</v>
      </c>
      <c r="S398" s="25">
        <f t="shared" ca="1" si="267"/>
        <v>1965724.0999159915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174968.51907314867</v>
      </c>
      <c r="R399" s="25">
        <f t="array" aca="1" ref="R399" ca="1">INDEX('Lorri 401b'!L:L,MATCH('Retirement Calculator'!A399,'Lorri 401b'!N:N,0),0)</f>
        <v>1768769.9524595756</v>
      </c>
      <c r="S399" s="25">
        <f t="shared" ca="1" si="267"/>
        <v>1943738.4715327243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167266.94304892569</v>
      </c>
      <c r="R400" s="25">
        <f t="array" aca="1" ref="R400" ca="1">INDEX('Lorri 401b'!L:L,MATCH('Retirement Calculator'!A400,'Lorri 401b'!N:N,0),0)</f>
        <v>1754394.2933156008</v>
      </c>
      <c r="S400" s="25">
        <f t="shared" ca="1" si="267"/>
        <v>1921661.2363645264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159533.27712460179</v>
      </c>
      <c r="R401" s="25">
        <f t="array" aca="1" ref="R401" ca="1">INDEX('Lorri 401b'!L:L,MATCH('Retirement Calculator'!A401,'Lorri 401b'!N:N,0),0)</f>
        <v>1739958.7355918596</v>
      </c>
      <c r="S401" s="25">
        <f t="shared" ca="1" si="267"/>
        <v>1899492.0127164614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151767.38759225988</v>
      </c>
      <c r="R402" s="25">
        <f t="array" aca="1" ref="R402" ca="1">INDEX('Lorri 401b'!L:L,MATCH('Retirement Calculator'!A402,'Lorri 401b'!N:N,0),0)</f>
        <v>1725463.0297109361</v>
      </c>
      <c r="S402" s="25">
        <f t="shared" ca="1" si="267"/>
        <v>1877230.4173031959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143969.14018686654</v>
      </c>
      <c r="R403" s="25">
        <f t="array" aca="1" ref="R403" ca="1">INDEX('Lorri 401b'!L:L,MATCH('Retirement Calculator'!A403,'Lorri 401b'!N:N,0),0)</f>
        <v>1710906.9250555087</v>
      </c>
      <c r="S403" s="25">
        <f t="shared" ca="1" si="267"/>
        <v>1854876.0652423752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136138.40008395072</v>
      </c>
      <c r="R404" s="25">
        <f t="array" aca="1" ref="R404" ca="1">INDEX('Lorri 401b'!L:L,MATCH('Retirement Calculator'!A404,'Lorri 401b'!N:N,0),0)</f>
        <v>1696290.1699640171</v>
      </c>
      <c r="S404" s="25">
        <f t="shared" ca="1" si="267"/>
        <v>1832428.5700479678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128275.03189727275</v>
      </c>
      <c r="R405" s="25">
        <f t="array" aca="1" ref="R405" ca="1">INDEX('Lorri 401b'!L:L,MATCH('Retirement Calculator'!A405,'Lorri 401b'!N:N,0),0)</f>
        <v>1681612.5117263109</v>
      </c>
      <c r="S405" s="25">
        <f t="shared" ca="1" si="267"/>
        <v>1809887.5436235836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120378.89967648362</v>
      </c>
      <c r="R406" s="25">
        <f t="array" aca="1" ref="R406" ca="1">INDEX('Lorri 401b'!L:L,MATCH('Retirement Calculator'!A406,'Lorri 401b'!N:N,0),0)</f>
        <v>1666873.696579281</v>
      </c>
      <c r="S406" s="25">
        <f t="shared" ca="1" si="267"/>
        <v>1787252.5962557646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112449.86690477454</v>
      </c>
      <c r="R407" s="25">
        <f t="array" aca="1" ref="R407" ca="1">INDEX('Lorri 401b'!L:L,MATCH('Retirement Calculator'!A407,'Lorri 401b'!N:N,0),0)</f>
        <v>1652073.4697024717</v>
      </c>
      <c r="S407" s="25">
        <f t="shared" ca="1" si="267"/>
        <v>1764523.3366072462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104487.79649651666</v>
      </c>
      <c r="R408" s="25">
        <f t="array" aca="1" ref="R408" ca="1">INDEX('Lorri 401b'!L:L,MATCH('Retirement Calculator'!A408,'Lorri 401b'!N:N,0),0)</f>
        <v>1637211.5752136759</v>
      </c>
      <c r="S408" s="25">
        <f t="shared" ca="1" si="267"/>
        <v>1741699.3717101924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96492.550794891053</v>
      </c>
      <c r="R409" s="25">
        <f t="array" aca="1" ref="R409" ca="1">INDEX('Lorri 401b'!L:L,MATCH('Retirement Calculator'!A409,'Lorri 401b'!N:N,0),0)</f>
        <v>1622287.7561645098</v>
      </c>
      <c r="S409" s="25">
        <f t="shared" ca="1" si="267"/>
        <v>1718780.3069594009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88463.991569508667</v>
      </c>
      <c r="R410" s="25">
        <f t="array" aca="1" ref="R410" ca="1">INDEX('Lorri 401b'!L:L,MATCH('Retirement Calculator'!A410,'Lorri 401b'!N:N,0),0)</f>
        <v>1607301.7545359724</v>
      </c>
      <c r="S410" s="25">
        <f t="shared" ca="1" si="267"/>
        <v>1695765.7461054809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80401.980014020519</v>
      </c>
      <c r="R411" s="25">
        <f t="array" aca="1" ref="R411" ca="1">INDEX('Lorri 401b'!L:L,MATCH('Retirement Calculator'!A411,'Lorri 401b'!N:N,0),0)</f>
        <v>1592253.3112339827</v>
      </c>
      <c r="S411" s="25">
        <f t="shared" ca="1" si="267"/>
        <v>1672655.2912480033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72306.376743717832</v>
      </c>
      <c r="R412" s="25">
        <f t="array" aca="1" ref="R412" ca="1">INDEX('Lorri 401b'!L:L,MATCH('Retirement Calculator'!A412,'Lorri 401b'!N:N,0),0)</f>
        <v>1577142.1660849014</v>
      </c>
      <c r="S412" s="25">
        <f t="shared" ca="1" si="267"/>
        <v>1649448.5428286192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64177.041793122225</v>
      </c>
      <c r="R413" s="25">
        <f t="array" aca="1" ref="R413" ca="1">INDEX('Lorri 401b'!L:L,MATCH('Retirement Calculator'!A413,'Lorri 401b'!N:N,0),0)</f>
        <v>1561968.0578310322</v>
      </c>
      <c r="S413" s="25">
        <f t="shared" ca="1" si="267"/>
        <v>1626145.0996241544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56013.834613565799</v>
      </c>
      <c r="R414" s="25">
        <f t="array" aca="1" ref="R414" ca="1">INDEX('Lorri 401b'!L:L,MATCH('Retirement Calculator'!A414,'Lorri 401b'!N:N,0),0)</f>
        <v>1546730.7241261052</v>
      </c>
      <c r="S414" s="25">
        <f t="shared" ca="1" si="267"/>
        <v>1602744.558739671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47816.614070761221</v>
      </c>
      <c r="R415" s="25">
        <f t="array" aca="1" ref="R415" ca="1">INDEX('Lorri 401b'!L:L,MATCH('Retirement Calculator'!A415,'Lorri 401b'!N:N,0),0)</f>
        <v>1531429.901530741</v>
      </c>
      <c r="S415" s="25">
        <f t="shared" ca="1" si="267"/>
        <v>1579246.5156015023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39585.238442361624</v>
      </c>
      <c r="R416" s="25">
        <f t="array" aca="1" ref="R416" ca="1">INDEX('Lorri 401b'!L:L,MATCH('Retirement Calculator'!A416,'Lorri 401b'!N:N,0),0)</f>
        <v>1516065.3255078963</v>
      </c>
      <c r="S416" s="25">
        <f t="shared" ca="1" si="267"/>
        <v>1555650.5639502578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31319.565415510366</v>
      </c>
      <c r="R417" s="25">
        <f t="array" aca="1" ref="R417" ca="1">INDEX('Lorri 401b'!L:L,MATCH('Retirement Calculator'!A417,'Lorri 401b'!N:N,0),0)</f>
        <v>1500636.7304182895</v>
      </c>
      <c r="S417" s="25">
        <f t="shared" ca="1" si="267"/>
        <v>1531956.2958338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23019.452084380555</v>
      </c>
      <c r="R418" s="25">
        <f t="array" aca="1" ref="R418" ca="1">INDEX('Lorri 401b'!L:L,MATCH('Retirement Calculator'!A418,'Lorri 401b'!N:N,0),0)</f>
        <v>1485143.8495158094</v>
      </c>
      <c r="S418" s="25">
        <f t="shared" ca="1" si="267"/>
        <v>1508163.3016001901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14684.754947704372</v>
      </c>
      <c r="R419" s="25">
        <f t="array" aca="1" ref="R419" ca="1">INDEX('Lorri 401b'!L:L,MATCH('Retirement Calculator'!A419,'Lorri 401b'!N:N,0),0)</f>
        <v>1469586.4149429023</v>
      </c>
      <c r="S419" s="25">
        <f t="shared" ca="1" si="267"/>
        <v>1484271.1698906065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6315.3299062920387</v>
      </c>
      <c r="R420" s="25">
        <f t="array" aca="1" ref="R420" ca="1">INDEX('Lorri 401b'!L:L,MATCH('Retirement Calculator'!A420,'Lorri 401b'!N:N,0),0)</f>
        <v>1453964.1577259414</v>
      </c>
      <c r="S420" s="25">
        <f t="shared" ca="1" si="267"/>
        <v>1460279.4876322334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-2088.9677394595128</v>
      </c>
      <c r="R421" s="25">
        <f t="array" aca="1" ref="R421" ca="1">INDEX('Lorri 401b'!L:L,MATCH('Retirement Calculator'!A421,'Lorri 401b'!N:N,0),0)</f>
        <v>1438276.8077705766</v>
      </c>
      <c r="S421" s="25">
        <f t="shared" ca="1" si="267"/>
        <v>1436187.840031117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-10528.283292068363</v>
      </c>
      <c r="R422" s="25">
        <f t="array" aca="1" ref="R422" ca="1">INDEX('Lorri 401b'!L:L,MATCH('Retirement Calculator'!A422,'Lorri 401b'!N:N,0),0)</f>
        <v>1422524.0938570644</v>
      </c>
      <c r="S422" s="25">
        <f t="shared" ca="1" si="267"/>
        <v>1411995.810564996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-19002.762659479751</v>
      </c>
      <c r="R423" s="25">
        <f t="array" aca="1" ref="R423" ca="1">INDEX('Lorri 401b'!L:L,MATCH('Retirement Calculator'!A423,'Lorri 401b'!N:N,0),0)</f>
        <v>1406705.7436355792</v>
      </c>
      <c r="S423" s="25">
        <f t="shared" ca="1" si="267"/>
        <v>1387702.9809760994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-27512.552357588687</v>
      </c>
      <c r="R424" s="25">
        <f t="array" aca="1" ref="R424" ca="1">INDEX('Lorri 401b'!L:L,MATCH('Retirement Calculator'!A424,'Lorri 401b'!N:N,0),0)</f>
        <v>1390821.4836215046</v>
      </c>
      <c r="S424" s="25">
        <f t="shared" ca="1" si="267"/>
        <v>1363308.931263916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-36057.799512773076</v>
      </c>
      <c r="R425" s="25">
        <f t="array" aca="1" ref="R425" ca="1">INDEX('Lorri 401b'!L:L,MATCH('Retirement Calculator'!A425,'Lorri 401b'!N:N,0),0)</f>
        <v>1374871.0391907047</v>
      </c>
      <c r="S425" s="25">
        <f t="shared" ca="1" si="267"/>
        <v>1338813.2396779316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-44638.651864437394</v>
      </c>
      <c r="R426" s="25">
        <f t="array" aca="1" ref="R426" ca="1">INDEX('Lorri 401b'!L:L,MATCH('Retirement Calculator'!A426,'Lorri 401b'!N:N,0),0)</f>
        <v>1358854.1345747763</v>
      </c>
      <c r="S426" s="25">
        <f t="shared" ca="1" si="267"/>
        <v>1314215.4827103389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-53255.257767566982</v>
      </c>
      <c r="R427" s="25">
        <f t="array" aca="1" ref="R427" ca="1">INDEX('Lorri 401b'!L:L,MATCH('Retirement Calculator'!A427,'Lorri 401b'!N:N,0),0)</f>
        <v>1342770.4928562816</v>
      </c>
      <c r="S427" s="25">
        <f t="shared" ca="1" si="267"/>
        <v>1289515.2350887146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-61907.766195292941</v>
      </c>
      <c r="R428" s="25">
        <f t="array" aca="1" ref="R428" ca="1">INDEX('Lorri 401b'!L:L,MATCH('Retirement Calculator'!A428,'Lorri 401b'!N:N,0),0)</f>
        <v>1326619.8359639598</v>
      </c>
      <c r="S428" s="25">
        <f t="shared" ca="1" si="267"/>
        <v>1264712.0697686668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-70596.326741467768</v>
      </c>
      <c r="R429" s="25">
        <f t="array" aca="1" ref="R429" ca="1">INDEX('Lorri 401b'!L:L,MATCH('Retirement Calculator'!A429,'Lorri 401b'!N:N,0),0)</f>
        <v>1310401.8846679199</v>
      </c>
      <c r="S429" s="25">
        <f t="shared" ca="1" si="267"/>
        <v>1239805.5579264523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-79321.089623251653</v>
      </c>
      <c r="R430" s="25">
        <f t="array" aca="1" ref="R430" ca="1">INDEX('Lorri 401b'!L:L,MATCH('Retirement Calculator'!A430,'Lorri 401b'!N:N,0),0)</f>
        <v>1294116.3585748135</v>
      </c>
      <c r="S430" s="25">
        <f t="shared" ca="1" si="267"/>
        <v>1214795.2689515618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-88082.205683709632</v>
      </c>
      <c r="R431" s="25">
        <f t="array" aca="1" ref="R431" ca="1">INDEX('Lorri 401b'!L:L,MATCH('Retirement Calculator'!A431,'Lorri 401b'!N:N,0),0)</f>
        <v>1277762.9761229856</v>
      </c>
      <c r="S431" s="25">
        <f t="shared" ca="1" si="267"/>
        <v>1189680.770439276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-96879.826394419521</v>
      </c>
      <c r="R432" s="25">
        <f t="array" aca="1" ref="R432" ca="1">INDEX('Lorri 401b'!L:L,MATCH('Retirement Calculator'!A432,'Lorri 401b'!N:N,0),0)</f>
        <v>1261341.4545776085</v>
      </c>
      <c r="S432" s="25">
        <f t="shared" ca="1" si="267"/>
        <v>1164461.6281831891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-105714.1038580907</v>
      </c>
      <c r="R433" s="25">
        <f t="array" aca="1" ref="R433" ca="1">INDEX('Lorri 401b'!L:L,MATCH('Retirement Calculator'!A433,'Lorri 401b'!N:N,0),0)</f>
        <v>1244851.5100257923</v>
      </c>
      <c r="S433" s="25">
        <f t="shared" ca="1" si="267"/>
        <v>1139137.4061677016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-114585.19081119385</v>
      </c>
      <c r="R434" s="25">
        <f t="array" aca="1" ref="R434" ca="1">INDEX('Lorri 401b'!L:L,MATCH('Retirement Calculator'!A434,'Lorri 401b'!N:N,0),0)</f>
        <v>1228292.8573716769</v>
      </c>
      <c r="S434" s="25">
        <f t="shared" ca="1" si="267"/>
        <v>1113707.6665604832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-123493.24062660159</v>
      </c>
      <c r="R435" s="25">
        <f t="array" aca="1" ref="R435" ca="1">INDEX('Lorri 401b'!L:L,MATCH('Retirement Calculator'!A435,'Lorri 401b'!N:N,0),0)</f>
        <v>1211665.2103315026</v>
      </c>
      <c r="S435" s="25">
        <f t="shared" ca="1" si="267"/>
        <v>1088171.9697049011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-132438.40731624019</v>
      </c>
      <c r="R436" s="25">
        <f t="array" aca="1" ref="R436" ca="1">INDEX('Lorri 401b'!L:L,MATCH('Retirement Calculator'!A436,'Lorri 401b'!N:N,0),0)</f>
        <v>1194968.281428661</v>
      </c>
      <c r="S436" s="25">
        <f t="shared" ca="1" si="267"/>
        <v>1062529.8741124207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-141420.84553375229</v>
      </c>
      <c r="R437" s="25">
        <f t="array" aca="1" ref="R437" ca="1">INDEX('Lorri 401b'!L:L,MATCH('Retirement Calculator'!A437,'Lorri 401b'!N:N,0),0)</f>
        <v>1178201.7819887241</v>
      </c>
      <c r="S437" s="25">
        <f t="shared" ca="1" si="267"/>
        <v>1036780.9364549718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-150440.71057717068</v>
      </c>
      <c r="R438" s="25">
        <f t="array" aca="1" ref="R438" ca="1">INDEX('Lorri 401b'!L:L,MATCH('Retirement Calculator'!A438,'Lorri 401b'!N:N,0),0)</f>
        <v>1161365.4221344541</v>
      </c>
      <c r="S438" s="25">
        <f t="shared" ca="1" si="267"/>
        <v>1010924.7115572834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-159498.15839160333</v>
      </c>
      <c r="R439" s="25">
        <f t="array" aca="1" ref="R439" ca="1">INDEX('Lorri 401b'!L:L,MATCH('Retirement Calculator'!A439,'Lorri 401b'!N:N,0),0)</f>
        <v>1144458.9107807914</v>
      </c>
      <c r="S439" s="25">
        <f t="shared" ca="1" si="267"/>
        <v>984960.75238918816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-168593.34557192944</v>
      </c>
      <c r="R440" s="25">
        <f t="array" aca="1" ref="R440" ca="1">INDEX('Lorri 401b'!L:L,MATCH('Retirement Calculator'!A440,'Lorri 401b'!N:N,0),0)</f>
        <v>1127481.9556298219</v>
      </c>
      <c r="S440" s="25">
        <f t="shared" ca="1" si="267"/>
        <v>958888.61005789239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-177726.42936550692</v>
      </c>
      <c r="R441" s="25">
        <f t="array" aca="1" ref="R441" ca="1">INDEX('Lorri 401b'!L:L,MATCH('Retirement Calculator'!A441,'Lorri 401b'!N:N,0),0)</f>
        <v>1110434.2631657233</v>
      </c>
      <c r="S441" s="25">
        <f t="shared" ca="1" si="267"/>
        <v>932707.83380021644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-186897.56767489098</v>
      </c>
      <c r="R442" s="25">
        <f t="array" aca="1" ref="R442" ca="1">INDEX('Lorri 401b'!L:L,MATCH('Retirement Calculator'!A442,'Lorri 401b'!N:N,0),0)</f>
        <v>1093315.5386496908</v>
      </c>
      <c r="S442" s="25">
        <f t="shared" ca="1" si="267"/>
        <v>906417.97097479983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-196106.91906056413</v>
      </c>
      <c r="R443" s="25">
        <f t="array" aca="1" ref="R443" ca="1">INDEX('Lorri 401b'!L:L,MATCH('Retirement Calculator'!A443,'Lorri 401b'!N:N,0),0)</f>
        <v>1076125.4861148417</v>
      </c>
      <c r="S443" s="25">
        <f t="shared" ca="1" si="267"/>
        <v>880018.56705427752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-205354.64274367757</v>
      </c>
      <c r="R444" s="25">
        <f t="array" aca="1" ref="R444" ca="1">INDEX('Lorri 401b'!L:L,MATCH('Retirement Calculator'!A444,'Lorri 401b'!N:N,0),0)</f>
        <v>1058863.8083610972</v>
      </c>
      <c r="S444" s="25">
        <f t="shared" ca="1" si="267"/>
        <v>853509.16561741964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-214640.89860880398</v>
      </c>
      <c r="R445" s="25">
        <f t="array" aca="1" ref="R445" ca="1">INDEX('Lorri 401b'!L:L,MATCH('Retirement Calculator'!A445,'Lorri 401b'!N:N,0),0)</f>
        <v>1041530.2069500455</v>
      </c>
      <c r="S445" s="25">
        <f t="shared" ca="1" si="267"/>
        <v>826889.30834124156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-223965.84720670176</v>
      </c>
      <c r="R446" s="25">
        <f t="array" aca="1" ref="R446" ca="1">INDEX('Lorri 401b'!L:L,MATCH('Retirement Calculator'!A446,'Lorri 401b'!N:N,0),0)</f>
        <v>1024124.3821997812</v>
      </c>
      <c r="S446" s="25">
        <f t="shared" ca="1" si="267"/>
        <v>800158.53499307949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-233329.64975709078</v>
      </c>
      <c r="R447" s="25">
        <f t="array" aca="1" ref="R447" ca="1">INDEX('Lorri 401b'!L:L,MATCH('Retirement Calculator'!A447,'Lorri 401b'!N:N,0),0)</f>
        <v>1006646.0331797241</v>
      </c>
      <c r="S447" s="25">
        <f t="shared" ca="1" si="267"/>
        <v>773316.3834226334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-242732.46815143977</v>
      </c>
      <c r="R448" s="25">
        <f t="array" aca="1" ref="R448" ca="1">INDEX('Lorri 401b'!L:L,MATCH('Retirement Calculator'!A448,'Lorri 401b'!N:N,0),0)</f>
        <v>989094.85770541674</v>
      </c>
      <c r="S448" s="25">
        <f t="shared" ca="1" si="267"/>
        <v>746362.38955397694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-252174.4649557652</v>
      </c>
      <c r="R449" s="25">
        <f t="array" aca="1" ref="R449" ca="1">INDEX('Lorri 401b'!L:L,MATCH('Retirement Calculator'!A449,'Lorri 401b'!N:N,0),0)</f>
        <v>971470.55233329989</v>
      </c>
      <c r="S449" s="25">
        <f t="shared" ca="1" si="267"/>
        <v>719296.08737753471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-261655.80341344199</v>
      </c>
      <c r="R450" s="25">
        <f t="array" aca="1" ref="R450" ca="1">INDEX('Lorri 401b'!L:L,MATCH('Retirement Calculator'!A450,'Lorri 401b'!N:N,0),0)</f>
        <v>953772.81235546584</v>
      </c>
      <c r="S450" s="25">
        <f t="shared" ca="1" si="267"/>
        <v>692117.00894202385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-271176.64744802576</v>
      </c>
      <c r="R451" s="25">
        <f t="array" aca="1" ref="R451" ca="1">INDEX('Lorri 401b'!L:L,MATCH('Retirement Calculator'!A451,'Lorri 401b'!N:N,0),0)</f>
        <v>936001.3317943908</v>
      </c>
      <c r="S451" s="25">
        <f t="shared" ca="1" si="267"/>
        <v>664824.68434636504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-280737.16166608699</v>
      </c>
      <c r="R452" s="25">
        <f t="array" aca="1" ref="R452" ca="1">INDEX('Lorri 401b'!L:L,MATCH('Retirement Calculator'!A452,'Lorri 401b'!N:N,0),0)</f>
        <v>918155.80339764466</v>
      </c>
      <c r="S452" s="25">
        <f t="shared" ca="1" si="267"/>
        <v>637418.64173155767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-290337.51136005681</v>
      </c>
      <c r="R453" s="25">
        <f t="array" aca="1" ref="R453" ca="1">INDEX('Lorri 401b'!L:L,MATCH('Retirement Calculator'!A453,'Lorri 401b'!N:N,0),0)</f>
        <v>900235.91863257869</v>
      </c>
      <c r="S453" s="25">
        <f t="shared" ca="1" si="267"/>
        <v>609898.40727252187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-299977.86251108482</v>
      </c>
      <c r="R454" s="25">
        <f t="array" aca="1" ref="R454" ca="1">INDEX('Lorri 401b'!L:L,MATCH('Retirement Calculator'!A454,'Lorri 401b'!N:N,0),0)</f>
        <v>882241.36768099165</v>
      </c>
      <c r="S454" s="25">
        <f t="shared" ca="1" si="267"/>
        <v>582263.50516990689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-309658.38179190876</v>
      </c>
      <c r="R455" s="25">
        <f t="array" aca="1" ref="R455" ca="1">INDEX('Lorri 401b'!L:L,MATCH('Retirement Calculator'!A455,'Lorri 401b'!N:N,0),0)</f>
        <v>864171.83943377296</v>
      </c>
      <c r="S455" s="25">
        <f t="shared" ca="1" si="267"/>
        <v>554513.4576418642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-319379.23656973615</v>
      </c>
      <c r="R456" s="25">
        <f t="array" aca="1" ref="R456" ca="1">INDEX('Lorri 401b'!L:L,MATCH('Retirement Calculator'!A456,'Lorri 401b'!N:N,0),0)</f>
        <v>846027.02148552414</v>
      </c>
      <c r="S456" s="25">
        <f t="shared" ca="1" si="267"/>
        <v>526647.78491578798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-329140.59490913781</v>
      </c>
      <c r="R457" s="25">
        <f t="array" aca="1" ref="R457" ca="1">INDEX('Lorri 401b'!L:L,MATCH('Retirement Calculator'!A457,'Lorri 401b'!N:N,0),0)</f>
        <v>827806.60012915765</v>
      </c>
      <c r="S457" s="25">
        <f t="shared" ca="1" si="267"/>
        <v>498666.00522001984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-338942.62557495368</v>
      </c>
      <c r="R458" s="25">
        <f t="array" aca="1" ref="R458" ca="1">INDEX('Lorri 401b'!L:L,MATCH('Retirement Calculator'!A458,'Lorri 401b'!N:N,0),0)</f>
        <v>809510.26035047299</v>
      </c>
      <c r="S458" s="25">
        <f t="shared" ca="1" si="267"/>
        <v>470567.63477551931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-348785.49803521042</v>
      </c>
      <c r="R459" s="25">
        <f t="array" aca="1" ref="R459" ca="1">INDEX('Lorri 401b'!L:L,MATCH('Retirement Calculator'!A459,'Lorri 401b'!N:N,0),0)</f>
        <v>791137.68582271039</v>
      </c>
      <c r="S459" s="25">
        <f t="shared" ca="1" si="267"/>
        <v>442352.18778749998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-358669.38246405154</v>
      </c>
      <c r="R460" s="25">
        <f t="array" aca="1" ref="R460" ca="1">INDEX('Lorri 401b'!L:L,MATCH('Retirement Calculator'!A460,'Lorri 401b'!N:N,0),0)</f>
        <v>772688.55890108214</v>
      </c>
      <c r="S460" s="25">
        <f t="shared" ca="1" si="267"/>
        <v>414019.1764370306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-368594.4497446795</v>
      </c>
      <c r="R461" s="25">
        <f t="array" aca="1" ref="R461" ca="1">INDEX('Lorri 401b'!L:L,MATCH('Retirement Calculator'!A461,'Lorri 401b'!N:N,0),0)</f>
        <v>754162.56061728054</v>
      </c>
      <c r="S461" s="25">
        <f t="shared" ca="1" si="267"/>
        <v>385568.11087260104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-378560.8714723101</v>
      </c>
      <c r="R462" s="25">
        <f t="array" aca="1" ref="R462" ca="1">INDEX('Lorri 401b'!L:L,MATCH('Retirement Calculator'!A462,'Lorri 401b'!N:N,0),0)</f>
        <v>735559.3706739631</v>
      </c>
      <c r="S462" s="25">
        <f t="shared" ca="1" si="267"/>
        <v>356998.499201653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-388568.81995713915</v>
      </c>
      <c r="R463" s="25">
        <f t="array" aca="1" ref="R463" ca="1">INDEX('Lorri 401b'!L:L,MATCH('Retirement Calculator'!A463,'Lorri 401b'!N:N,0),0)</f>
        <v>716878.667439215</v>
      </c>
      <c r="S463" s="25">
        <f t="shared" ca="1" si="267"/>
        <v>328309.84748207586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-398618.46822732163</v>
      </c>
      <c r="R464" s="25">
        <f t="array" aca="1" ref="R464" ca="1">INDEX('Lorri 401b'!L:L,MATCH('Retirement Calculator'!A464,'Lorri 401b'!N:N,0),0)</f>
        <v>698120.12794098887</v>
      </c>
      <c r="S464" s="25">
        <f t="shared" ca="1" si="267"/>
        <v>299501.65971366724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-408709.99003196321</v>
      </c>
      <c r="R465" s="25">
        <f t="array" aca="1" ref="R465" ca="1">INDEX('Lorri 401b'!L:L,MATCH('Retirement Calculator'!A465,'Lorri 401b'!N:N,0),0)</f>
        <v>679283.42786152009</v>
      </c>
      <c r="S465" s="25">
        <f t="shared" ca="1" si="267"/>
        <v>270573.43782955687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-418843.55984412419</v>
      </c>
      <c r="R466" s="25">
        <f t="array" aca="1" ref="R466" ca="1">INDEX('Lorri 401b'!L:L,MATCH('Retirement Calculator'!A466,'Lorri 401b'!N:N,0),0)</f>
        <v>660368.24153172015</v>
      </c>
      <c r="S466" s="25">
        <f t="shared" ca="1" si="267"/>
        <v>241524.68168759596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-429019.35286383581</v>
      </c>
      <c r="R467" s="25">
        <f t="array" aca="1" ref="R467" ca="1">INDEX('Lorri 401b'!L:L,MATCH('Retirement Calculator'!A467,'Lorri 401b'!N:N,0),0)</f>
        <v>641374.24192554608</v>
      </c>
      <c r="S467" s="25">
        <f t="shared" ca="1" si="267"/>
        <v>212354.88906171027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-439237.54502112954</v>
      </c>
      <c r="R468" s="25">
        <f t="array" aca="1" ref="R468" ca="1">INDEX('Lorri 401b'!L:L,MATCH('Retirement Calculator'!A468,'Lorri 401b'!N:N,0),0)</f>
        <v>622301.1006543464</v>
      </c>
      <c r="S468" s="25">
        <f t="shared" ca="1" si="267"/>
        <v>183063.55563321686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-449498.31297907868</v>
      </c>
      <c r="R469" s="25">
        <f t="array" aca="1" ref="R469" ca="1">INDEX('Lorri 401b'!L:L,MATCH('Retirement Calculator'!A469,'Lorri 401b'!N:N,0),0)</f>
        <v>603148.4879611833</v>
      </c>
      <c r="S469" s="25">
        <f t="shared" ca="1" si="267"/>
        <v>153650.17498210463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-459801.83413685259</v>
      </c>
      <c r="R470" s="25">
        <f t="array" aca="1" ref="R470" ca="1">INDEX('Lorri 401b'!L:L,MATCH('Retirement Calculator'!A470,'Lorri 401b'!N:N,0),0)</f>
        <v>583916.07271513203</v>
      </c>
      <c r="S470" s="25">
        <f t="shared" ca="1" si="267"/>
        <v>124114.23857827944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-470148.28663278389</v>
      </c>
      <c r="R471" s="25">
        <f t="array" aca="1" ref="R471" ca="1">INDEX('Lorri 401b'!L:L,MATCH('Retirement Calculator'!A471,'Lorri 401b'!N:N,0),0)</f>
        <v>564603.52240555547</v>
      </c>
      <c r="S471" s="25">
        <f t="shared" ca="1" si="267"/>
        <v>94455.235772771586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-480537.84934744827</v>
      </c>
      <c r="R472" s="25">
        <f t="array" aca="1" ref="R472" ca="1">INDEX('Lorri 401b'!L:L,MATCH('Retirement Calculator'!A472,'Lorri 401b'!N:N,0),0)</f>
        <v>545210.50313635566</v>
      </c>
      <c r="S472" s="25">
        <f t="shared" ca="1" si="267"/>
        <v>64672.653788907395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-490970.70190675708</v>
      </c>
      <c r="R473" s="25">
        <f t="array" aca="1" ref="R473" ca="1">INDEX('Lorri 401b'!L:L,MATCH('Retirement Calculator'!A473,'Lorri 401b'!N:N,0),0)</f>
        <v>525736.679620201</v>
      </c>
      <c r="S473" s="25">
        <f t="shared" ca="1" si="267"/>
        <v>34765.977713443921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-501447.02468506299</v>
      </c>
      <c r="R474" s="25">
        <f t="array" aca="1" ref="R474" ca="1">INDEX('Lorri 401b'!L:L,MATCH('Retirement Calculator'!A474,'Lorri 401b'!N:N,0),0)</f>
        <v>506181.71517272899</v>
      </c>
      <c r="S474" s="25">
        <f t="shared" ca="1" si="267"/>
        <v>4734.6904876659974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-511966.99880827853</v>
      </c>
      <c r="R475" s="25">
        <f t="array" aca="1" ref="R475" ca="1">INDEX('Lorri 401b'!L:L,MATCH('Retirement Calculator'!A475,'Lorri 401b'!N:N,0),0)</f>
        <v>486545.27170672582</v>
      </c>
      <c r="S475" s="25">
        <f t="shared" ca="1" si="267"/>
        <v>-25421.727101552708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-522530.80615700746</v>
      </c>
      <c r="R476" s="25">
        <f t="array" aca="1" ref="R476" ca="1">INDEX('Lorri 401b'!L:L,MATCH('Retirement Calculator'!A476,'Lorri 401b'!N:N,0),0)</f>
        <v>466827.00972628099</v>
      </c>
      <c r="S476" s="25">
        <f t="shared" ca="1" si="267"/>
        <v>-55703.796430726477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-533138.62936968938</v>
      </c>
      <c r="R477" s="25">
        <f t="array" aca="1" ref="R477" ca="1">INDEX('Lorri 401b'!L:L,MATCH('Retirement Calculator'!A477,'Lorri 401b'!N:N,0),0)</f>
        <v>447026.58832091762</v>
      </c>
      <c r="S477" s="25">
        <f t="shared" ca="1" si="267"/>
        <v>-86112.04104877176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-543790.6518457575</v>
      </c>
      <c r="R478" s="25">
        <f t="array" aca="1" ref="R478" ca="1">INDEX('Lorri 401b'!L:L,MATCH('Retirement Calculator'!A478,'Lorri 401b'!N:N,0),0)</f>
        <v>427143.66515969858</v>
      </c>
      <c r="S478" s="25">
        <f t="shared" ca="1" si="267"/>
        <v>-116646.98668605892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-554487.05774880922</v>
      </c>
      <c r="R479" s="25">
        <f t="array" aca="1" ref="R479" ca="1">INDEX('Lorri 401b'!L:L,MATCH('Retirement Calculator'!A479,'Lorri 401b'!N:N,0),0)</f>
        <v>407177.89648530778</v>
      </c>
      <c r="S479" s="25">
        <f t="shared" ca="1" si="267"/>
        <v>-147309.16126350145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-565228.03200979042</v>
      </c>
      <c r="R480" s="25">
        <f t="array" aca="1" ref="R480" ca="1">INDEX('Lorri 401b'!L:L,MATCH('Retirement Calculator'!A480,'Lorri 401b'!N:N,0),0)</f>
        <v>387128.93710810703</v>
      </c>
      <c r="S480" s="25">
        <f t="shared" ca="1" si="267"/>
        <v>-178099.09490168339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-576013.76033019228</v>
      </c>
      <c r="R481" s="25">
        <f t="array" aca="1" ref="R481" ca="1">INDEX('Lorri 401b'!L:L,MATCH('Retirement Calculator'!A481,'Lorri 401b'!N:N,0),0)</f>
        <v>366996.44040016795</v>
      </c>
      <c r="S481" s="25">
        <f t="shared" ca="1" si="267"/>
        <v>-209017.31993002433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-586844.42918526253</v>
      </c>
      <c r="R482" s="25">
        <f t="array" aca="1" ref="R482" ca="1">INDEX('Lorri 401b'!L:L,MATCH('Retirement Calculator'!A482,'Lorri 401b'!N:N,0),0)</f>
        <v>346780.05828927911</v>
      </c>
      <c r="S482" s="25">
        <f t="shared" ca="1" si="267"/>
        <v>-240064.37089598342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-597720.22582722886</v>
      </c>
      <c r="R483" s="25">
        <f t="array" aca="1" ref="R483" ca="1">INDEX('Lorri 401b'!L:L,MATCH('Retirement Calculator'!A483,'Lorri 401b'!N:N,0),0)</f>
        <v>326479.44125292823</v>
      </c>
      <c r="S483" s="25">
        <f t="shared" ca="1" si="267"/>
        <v>-271240.78457430063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-608641.33828853676</v>
      </c>
      <c r="R484" s="25">
        <f t="array" aca="1" ref="R484" ca="1">INDEX('Lorri 401b'!L:L,MATCH('Retirement Calculator'!A484,'Lorri 401b'!N:N,0),0)</f>
        <v>306094.23831225926</v>
      </c>
      <c r="S484" s="25">
        <f t="shared" ca="1" si="267"/>
        <v>-302547.0999762775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-619607.9553851001</v>
      </c>
      <c r="R485" s="25">
        <f t="array" aca="1" ref="R485" ca="1">INDEX('Lorri 401b'!L:L,MATCH('Retirement Calculator'!A485,'Lorri 401b'!N:N,0),0)</f>
        <v>285624.09702600416</v>
      </c>
      <c r="S485" s="25">
        <f t="shared" ca="1" si="267"/>
        <v>-333983.85835909593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-630620.26671956573</v>
      </c>
      <c r="R486" s="25">
        <f t="array" aca="1" ref="R486" ca="1">INDEX('Lorri 401b'!L:L,MATCH('Retirement Calculator'!A486,'Lorri 401b'!N:N,0),0)</f>
        <v>265068.66348438966</v>
      </c>
      <c r="S486" s="25">
        <f t="shared" ca="1" si="267"/>
        <v>-365551.60323517607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-641678.46268459165</v>
      </c>
      <c r="R487" s="25">
        <f t="array" aca="1" ref="R487" ca="1">INDEX('Lorri 401b'!L:L,MATCH('Retirement Calculator'!A487,'Lorri 401b'!N:N,0),0)</f>
        <v>244427.58230301843</v>
      </c>
      <c r="S487" s="25">
        <f t="shared" ca="1" si="267"/>
        <v>-397250.88038157322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-652782.73446613853</v>
      </c>
      <c r="R488" s="25">
        <f t="array" aca="1" ref="R488" ca="1">INDEX('Lorri 401b'!L:L,MATCH('Retirement Calculator'!A488,'Lorri 401b'!N:N,0),0)</f>
        <v>223700.49661672479</v>
      </c>
      <c r="S488" s="25">
        <f t="shared" ca="1" si="267"/>
        <v>-429082.23784941377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-663933.27404677519</v>
      </c>
      <c r="R489" s="25">
        <f t="array" aca="1" ref="R489" ca="1">INDEX('Lorri 401b'!L:L,MATCH('Retirement Calculator'!A489,'Lorri 401b'!N:N,0),0)</f>
        <v>202887.04807340493</v>
      </c>
      <c r="S489" s="25">
        <f t="shared" ca="1" si="267"/>
        <v>-461046.22597337025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-675130.27420899784</v>
      </c>
      <c r="R490" s="25">
        <f t="array" aca="1" ref="R490" ca="1">INDEX('Lorri 401b'!L:L,MATCH('Retirement Calculator'!A490,'Lorri 401b'!N:N,0),0)</f>
        <v>181986.87682782125</v>
      </c>
      <c r="S490" s="25">
        <f t="shared" ca="1" si="267"/>
        <v>-493143.39738117659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-686373.92853856308</v>
      </c>
      <c r="R491" s="25">
        <f t="array" aca="1" ref="R491" ca="1">INDEX('Lorri 401b'!L:L,MATCH('Retirement Calculator'!A491,'Lorri 401b'!N:N,0),0)</f>
        <v>160999.62153538098</v>
      </c>
      <c r="S491" s="25">
        <f t="shared" ca="1" si="267"/>
        <v>-525374.30700318213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-697664.4314278349</v>
      </c>
      <c r="R492" s="25">
        <f t="array" aca="1" ref="R492" ca="1">INDEX('Lorri 401b'!L:L,MATCH('Retirement Calculator'!A492,'Lorri 401b'!N:N,0),0)</f>
        <v>139924.91934588886</v>
      </c>
      <c r="S492" s="25">
        <f t="shared" ca="1" si="267"/>
        <v>-557739.51208194601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-709001.97807914531</v>
      </c>
      <c r="R493" s="25">
        <f t="array" aca="1" ref="R493" ca="1">INDEX('Lorri 401b'!L:L,MATCH('Retirement Calculator'!A493,'Lorri 401b'!N:N,0),0)</f>
        <v>118762.40589727387</v>
      </c>
      <c r="S493" s="25">
        <f t="shared" ca="1" si="267"/>
        <v>-590239.57218187139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-720386.76450816949</v>
      </c>
      <c r="R494" s="25">
        <f t="array" aca="1" ref="R494" ca="1">INDEX('Lorri 401b'!L:L,MATCH('Retirement Calculator'!A494,'Lorri 401b'!N:N,0),0)</f>
        <v>97511.715309289648</v>
      </c>
      <c r="S494" s="25">
        <f t="shared" ca="1" si="267"/>
        <v>-622875.04919887986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-731818.98754731461</v>
      </c>
      <c r="R495" s="25">
        <f t="array" aca="1" ref="R495" ca="1">INDEX('Lorri 401b'!L:L,MATCH('Retirement Calculator'!A495,'Lorri 401b'!N:N,0),0)</f>
        <v>76172.480177188816</v>
      </c>
      <c r="S495" s="25">
        <f t="shared" ca="1" si="267"/>
        <v>-655646.50737012574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-743298.8448491228</v>
      </c>
      <c r="R496" s="25">
        <f t="array" aca="1" ref="R496" ca="1">INDEX('Lorri 401b'!L:L,MATCH('Retirement Calculator'!A496,'Lorri 401b'!N:N,0),0)</f>
        <v>54744.331565370907</v>
      </c>
      <c r="S496" s="25">
        <f t="shared" ca="1" si="267"/>
        <v>-688554.5132837519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-754826.5348896886</v>
      </c>
      <c r="R497" s="25">
        <f t="array" aca="1" ref="R497" ca="1">INDEX('Lorri 401b'!L:L,MATCH('Retirement Calculator'!A497,'Lorri 401b'!N:N,0),0)</f>
        <v>33226.899001003752</v>
      </c>
      <c r="S497" s="25">
        <f t="shared" ca="1" si="267"/>
        <v>-721599.63588868489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-766402.25697209011</v>
      </c>
      <c r="R498" s="25">
        <f t="array" aca="1" ref="R498" ca="1">INDEX('Lorri 401b'!L:L,MATCH('Retirement Calculator'!A498,'Lorri 401b'!N:N,0),0)</f>
        <v>11619.810467618403</v>
      </c>
      <c r="S498" s="25">
        <f t="shared" ca="1" si="267"/>
        <v>-754782.44650447171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-778026.21122983494</v>
      </c>
      <c r="R499" s="25">
        <f t="array" aca="1" ref="R499" ca="1">INDEX('Lorri 401b'!L:L,MATCH('Retirement Calculator'!A499,'Lorri 401b'!N:N,0),0)</f>
        <v>-10077.307601322718</v>
      </c>
      <c r="S499" s="25">
        <f t="shared" ca="1" si="267"/>
        <v>-788103.51883115771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-789698.5986303204</v>
      </c>
      <c r="R500" s="25">
        <f t="array" aca="1" ref="R500" ca="1">INDEX('Lorri 401b'!L:L,MATCH('Retirement Calculator'!A500,'Lorri 401b'!N:N,0),0)</f>
        <v>-31864.830328884429</v>
      </c>
      <c r="S500" s="25">
        <f t="shared" ca="1" si="267"/>
        <v>-821563.42895920482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-801419.62097830779</v>
      </c>
      <c r="R501" s="25">
        <f t="array" aca="1" ref="R501" ca="1">INDEX('Lorri 401b'!L:L,MATCH('Retirement Calculator'!A501,'Lorri 401b'!N:N,0),0)</f>
        <v>-53743.134401144314</v>
      </c>
      <c r="S501" s="25">
        <f t="shared" ca="1" si="267"/>
        <v>-855162.75537945214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-813189.48091941187</v>
      </c>
      <c r="R502" s="25">
        <f t="array" aca="1" ref="R502" ca="1">INDEX('Lorri 401b'!L:L,MATCH('Retirement Calculator'!A502,'Lorri 401b'!N:N,0),0)</f>
        <v>-75712.598073705274</v>
      </c>
      <c r="S502" s="25">
        <f t="shared" ca="1" si="267"/>
        <v>-888902.0789931172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-825008.38194360386</v>
      </c>
      <c r="R503" s="25">
        <f t="array" aca="1" ref="R503" ca="1">INDEX('Lorri 401b'!L:L,MATCH('Retirement Calculator'!A503,'Lorri 401b'!N:N,0),0)</f>
        <v>-97773.601178235243</v>
      </c>
      <c r="S503" s="25">
        <f t="shared" ca="1" si="267"/>
        <v>-922781.98312183912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-836876.52838873002</v>
      </c>
      <c r="R504" s="25">
        <f t="array" aca="1" ref="R504" ca="1">INDEX('Lorri 401b'!L:L,MATCH('Retirement Calculator'!A504,'Lorri 401b'!N:N,0),0)</f>
        <v>-119926.52512903408</v>
      </c>
      <c r="S504" s="25">
        <f t="shared" ca="1" si="267"/>
        <v>-956803.05351776408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-848794.12544404413</v>
      </c>
      <c r="R505" s="25">
        <f t="array" aca="1" ref="R505" ca="1">INDEX('Lorri 401b'!L:L,MATCH('Retirement Calculator'!A505,'Lorri 401b'!N:N,0),0)</f>
        <v>-142171.7529296279</v>
      </c>
      <c r="S505" s="25">
        <f t="shared" ca="1" si="267"/>
        <v>-990965.87837367202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-860761.37915375538</v>
      </c>
      <c r="R506" s="25">
        <f t="array" aca="1" ref="R506" ca="1">INDEX('Lorri 401b'!L:L,MATCH('Retirement Calculator'!A506,'Lorri 401b'!N:N,0),0)</f>
        <v>-164509.66917939088</v>
      </c>
      <c r="S506" s="25">
        <f t="shared" ca="1" si="267"/>
        <v>-1025271.0483331463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-872778.49642059044</v>
      </c>
      <c r="R507" s="25">
        <f t="array" aca="1" ref="R507" ca="1">INDEX('Lorri 401b'!L:L,MATCH('Retirement Calculator'!A507,'Lorri 401b'!N:N,0),0)</f>
        <v>-186940.66008019453</v>
      </c>
      <c r="S507" s="25">
        <f t="shared" ca="1" si="267"/>
        <v>-1059719.1565007849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-884845.68500937067</v>
      </c>
      <c r="R508" s="25">
        <f t="array" aca="1" ref="R508" ca="1">INDEX('Lorri 401b'!L:L,MATCH('Retirement Calculator'!A508,'Lorri 401b'!N:N,0),0)</f>
        <v>-209465.11344308488</v>
      </c>
      <c r="S508" s="25">
        <f t="shared" ca="1" si="267"/>
        <v>-1094310.7984524556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-896963.15355060413</v>
      </c>
      <c r="R509" s="25">
        <f t="array" aca="1" ref="R509" ca="1">INDEX('Lorri 401b'!L:L,MATCH('Retirement Calculator'!A509,'Lorri 401b'!N:N,0),0)</f>
        <v>-232083.41869498725</v>
      </c>
      <c r="S509" s="25">
        <f t="shared" ca="1" si="267"/>
        <v>-1129046.5722455913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-909131.11154409277</v>
      </c>
      <c r="R510" s="25">
        <f t="array" aca="1" ref="R510" ca="1">INDEX('Lorri 401b'!L:L,MATCH('Retirement Calculator'!A510,'Lorri 401b'!N:N,0),0)</f>
        <v>-254795.96688543924</v>
      </c>
      <c r="S510" s="25">
        <f t="shared" ca="1" si="267"/>
        <v>-1163927.078429532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-921349.7693625543</v>
      </c>
      <c r="R511" s="25">
        <f t="array" aca="1" ref="R511" ca="1">INDEX('Lorri 401b'!L:L,MATCH('Retirement Calculator'!A511,'Lorri 401b'!N:N,0),0)</f>
        <v>-277603.15069335146</v>
      </c>
      <c r="S511" s="25">
        <f t="shared" ca="1" si="267"/>
        <v>-1198952.9200559058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-933619.33825525932</v>
      </c>
      <c r="R512" s="25">
        <f t="array" aca="1" ref="R512" ca="1">INDEX('Lorri 401b'!L:L,MATCH('Retirement Calculator'!A512,'Lorri 401b'!N:N,0),0)</f>
        <v>-300505.36443379661</v>
      </c>
      <c r="S512" s="25">
        <f t="shared" ca="1" si="267"/>
        <v>-1234124.7026890558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-945940.03035168396</v>
      </c>
      <c r="R513" s="25">
        <f t="array" aca="1" ref="R513" ca="1">INDEX('Lorri 401b'!L:L,MATCH('Retirement Calculator'!A513,'Lorri 401b'!N:N,0),0)</f>
        <v>-323503.00406482694</v>
      </c>
      <c r="S513" s="25">
        <f t="shared" ca="1" si="267"/>
        <v>-1269443.034416511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-958312.05866517709</v>
      </c>
      <c r="R514" s="25">
        <f t="array" aca="1" ref="R514" ca="1">INDEX('Lorri 401b'!L:L,MATCH('Retirement Calculator'!A514,'Lorri 401b'!N:N,0),0)</f>
        <v>-346596.46719431994</v>
      </c>
      <c r="S514" s="25">
        <f t="shared" ca="1" si="267"/>
        <v>-1304908.525859497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-970735.6370966431</v>
      </c>
      <c r="R515" s="25">
        <f t="array" aca="1" ref="R515" ca="1">INDEX('Lorri 401b'!L:L,MATCH('Retirement Calculator'!A515,'Lorri 401b'!N:N,0),0)</f>
        <v>-369786.15308685246</v>
      </c>
      <c r="S515" s="25">
        <f t="shared" ca="1" si="267"/>
        <v>-1340521.7901834955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-983210.98043824022</v>
      </c>
      <c r="R516" s="25">
        <f t="array" aca="1" ref="R516" ca="1">INDEX('Lorri 401b'!L:L,MATCH('Retirement Calculator'!A516,'Lorri 401b'!N:N,0),0)</f>
        <v>-393072.46267060388</v>
      </c>
      <c r="S516" s="25">
        <f t="shared" ca="1" si="267"/>
        <v>-1376283.4431088441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-995738.30437709403</v>
      </c>
      <c r="R517" s="25">
        <f t="array" aca="1" ref="R517" ca="1">INDEX('Lorri 401b'!L:L,MATCH('Retirement Calculator'!A517,'Lorri 401b'!N:N,0),0)</f>
        <v>-416455.79854428762</v>
      </c>
      <c r="S517" s="25">
        <f t="shared" ca="1" si="267"/>
        <v>-1412194.1029213816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-1008317.8254990263</v>
      </c>
      <c r="R518" s="25">
        <f t="array" aca="1" ref="R518" ca="1">INDEX('Lorri 401b'!L:L,MATCH('Retirement Calculator'!A518,'Lorri 401b'!N:N,0),0)</f>
        <v>-439936.5649841117</v>
      </c>
      <c r="S518" s="25">
        <f t="shared" ca="1" si="267"/>
        <v>-1448254.3904831382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-1020949.7612923001</v>
      </c>
      <c r="R519" s="25">
        <f t="array" aca="1" ref="R519" ca="1">INDEX('Lorri 401b'!L:L,MATCH('Retirement Calculator'!A519,'Lorri 401b'!N:N,0),0)</f>
        <v>-463515.16795076837</v>
      </c>
      <c r="S519" s="25">
        <f t="shared" ca="1" si="267"/>
        <v>-1484464.9292430684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-1033634.3301513791</v>
      </c>
      <c r="R520" s="25">
        <f t="array" aca="1" ref="R520" ca="1">INDEX('Lorri 401b'!L:L,MATCH('Retirement Calculator'!A520,'Lorri 401b'!N:N,0),0)</f>
        <v>-487192.01509645279</v>
      </c>
      <c r="S520" s="25">
        <f t="shared" ca="1" si="267"/>
        <v>-1520826.3452478319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-1046371.7513807043</v>
      </c>
      <c r="R521" s="25">
        <f t="array" aca="1" ref="R521" ca="1">INDEX('Lorri 401b'!L:L,MATCH('Retirement Calculator'!A521,'Lorri 401b'!N:N,0),0)</f>
        <v>-510967.5157719109</v>
      </c>
      <c r="S521" s="25">
        <f t="shared" ref="S521:S775" ca="1" si="527">SUM(Q521:R521)</f>
        <v>-1557339.2671526154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-1059162.245198485</v>
      </c>
      <c r="R522" s="25">
        <f t="array" aca="1" ref="R522" ca="1">INDEX('Lorri 401b'!L:L,MATCH('Retirement Calculator'!A522,'Lorri 401b'!N:N,0),0)</f>
        <v>-534842.08103351668</v>
      </c>
      <c r="S522" s="25">
        <f t="shared" ca="1" si="527"/>
        <v>-1594004.3262320017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-1072006.0327405063</v>
      </c>
      <c r="R523" s="25">
        <f t="array" aca="1" ref="R523" ca="1">INDEX('Lorri 401b'!L:L,MATCH('Retirement Calculator'!A523,'Lorri 401b'!N:N,0),0)</f>
        <v>-558816.12365037925</v>
      </c>
      <c r="S523" s="25">
        <f t="shared" ca="1" si="527"/>
        <v>-1630822.1563908856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-1084903.3360639529</v>
      </c>
      <c r="R524" s="25">
        <f t="array" aca="1" ref="R524" ca="1">INDEX('Lorri 401b'!L:L,MATCH('Retirement Calculator'!A524,'Lorri 401b'!N:N,0),0)</f>
        <v>-582890.05811147881</v>
      </c>
      <c r="S524" s="25">
        <f t="shared" ca="1" si="527"/>
        <v>-1667793.3941754317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-1097854.378151247</v>
      </c>
      <c r="R525" s="25">
        <f t="array" aca="1" ref="R525" ca="1">INDEX('Lorri 401b'!L:L,MATCH('Retirement Calculator'!A525,'Lorri 401b'!N:N,0),0)</f>
        <v>-607064.30063283292</v>
      </c>
      <c r="S525" s="25">
        <f t="shared" ca="1" si="527"/>
        <v>-1704918.6787840798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-1110859.382913905</v>
      </c>
      <c r="R526" s="25">
        <f t="array" aca="1" ref="R526" ca="1">INDEX('Lorri 401b'!L:L,MATCH('Retirement Calculator'!A526,'Lorri 401b'!N:N,0),0)</f>
        <v>-631339.26916469249</v>
      </c>
      <c r="S526" s="25">
        <f t="shared" ca="1" si="527"/>
        <v>-1742198.6520785973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-1123918.5751964073</v>
      </c>
      <c r="R527" s="25">
        <f t="array" aca="1" ref="R527" ca="1">INDEX('Lorri 401b'!L:L,MATCH('Retirement Calculator'!A527,'Lorri 401b'!N:N,0),0)</f>
        <v>-655715.38339876814</v>
      </c>
      <c r="S527" s="25">
        <f t="shared" ca="1" si="527"/>
        <v>-1779633.9585951753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-1137032.1807800867</v>
      </c>
      <c r="R528" s="25">
        <f t="array" aca="1" ref="R528" ca="1">INDEX('Lorri 401b'!L:L,MATCH('Retirement Calculator'!A528,'Lorri 401b'!N:N,0),0)</f>
        <v>-680193.06477548578</v>
      </c>
      <c r="S528" s="25">
        <f t="shared" ca="1" si="527"/>
        <v>-1817225.2455555724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-1150200.4263870316</v>
      </c>
      <c r="R529" s="25">
        <f t="array" aca="1" ref="R529" ca="1">INDEX('Lorri 401b'!L:L,MATCH('Retirement Calculator'!A529,'Lorri 401b'!N:N,0),0)</f>
        <v>-704772.73649127327</v>
      </c>
      <c r="S529" s="25">
        <f t="shared" ca="1" si="527"/>
        <v>-1854973.1628783047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-1163423.5396840053</v>
      </c>
      <c r="R530" s="25">
        <f t="array" aca="1" ref="R530" ca="1">INDEX('Lorri 401b'!L:L,MATCH('Retirement Calculator'!A530,'Lorri 401b'!N:N,0),0)</f>
        <v>-729454.82350587635</v>
      </c>
      <c r="S530" s="25">
        <f t="shared" ca="1" si="527"/>
        <v>-1892878.3631898817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-1176701.7492863832</v>
      </c>
      <c r="R531" s="25">
        <f t="array" aca="1" ref="R531" ca="1">INDEX('Lorri 401b'!L:L,MATCH('Retirement Calculator'!A531,'Lorri 401b'!N:N,0),0)</f>
        <v>-754239.75254970707</v>
      </c>
      <c r="S531" s="25">
        <f t="shared" ca="1" si="527"/>
        <v>-1930941.5018360903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-1190035.2847621043</v>
      </c>
      <c r="R532" s="25">
        <f t="array" aca="1" ref="R532" ca="1">INDEX('Lorri 401b'!L:L,MATCH('Retirement Calculator'!A532,'Lorri 401b'!N:N,0),0)</f>
        <v>-779127.95213122037</v>
      </c>
      <c r="S532" s="25">
        <f t="shared" ca="1" si="527"/>
        <v>-1969163.2368933246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-1203424.3766356409</v>
      </c>
      <c r="R533" s="25">
        <f t="array" aca="1" ref="R533" ca="1">INDEX('Lorri 401b'!L:L,MATCH('Retirement Calculator'!A533,'Lorri 401b'!N:N,0),0)</f>
        <v>-804119.85254432342</v>
      </c>
      <c r="S533" s="25">
        <f t="shared" ca="1" si="527"/>
        <v>-2007544.2291799644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-1216869.2563919837</v>
      </c>
      <c r="R534" s="25">
        <f t="array" aca="1" ref="R534" ca="1">INDEX('Lorri 401b'!L:L,MATCH('Retirement Calculator'!A534,'Lorri 401b'!N:N,0),0)</f>
        <v>-829215.88587581425</v>
      </c>
      <c r="S534" s="25">
        <f t="shared" ca="1" si="527"/>
        <v>-2046085.1422677981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-1230370.1564806448</v>
      </c>
      <c r="R535" s="25">
        <f t="array" aca="1" ref="R535" ca="1">INDEX('Lorri 401b'!L:L,MATCH('Retirement Calculator'!A535,'Lorri 401b'!N:N,0),0)</f>
        <v>-854416.48601285298</v>
      </c>
      <c r="S535" s="25">
        <f t="shared" ca="1" si="527"/>
        <v>-2084786.6424934978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-1243927.3103196754</v>
      </c>
      <c r="R536" s="25">
        <f t="array" aca="1" ref="R536" ca="1">INDEX('Lorri 401b'!L:L,MATCH('Retirement Calculator'!A536,'Lorri 401b'!N:N,0),0)</f>
        <v>-879722.0886504628</v>
      </c>
      <c r="S536" s="25">
        <f t="shared" ca="1" si="527"/>
        <v>-2123649.3989701383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-1257540.9522997017</v>
      </c>
      <c r="R537" s="25">
        <f t="array" aca="1" ref="R537" ca="1">INDEX('Lorri 401b'!L:L,MATCH('Retirement Calculator'!A537,'Lorri 401b'!N:N,0),0)</f>
        <v>-905133.13129906252</v>
      </c>
      <c r="S537" s="25">
        <f t="shared" ca="1" si="527"/>
        <v>-2162674.0835987641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-1271211.3177879783</v>
      </c>
      <c r="R538" s="25">
        <f t="array" aca="1" ref="R538" ca="1">INDEX('Lorri 401b'!L:L,MATCH('Retirement Calculator'!A538,'Lorri 401b'!N:N,0),0)</f>
        <v>-930650.0532920314</v>
      </c>
      <c r="S538" s="25">
        <f t="shared" ca="1" si="527"/>
        <v>-2201861.3710800097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-1284938.6431324561</v>
      </c>
      <c r="R539" s="25">
        <f t="array" aca="1" ref="R539" ca="1">INDEX('Lorri 401b'!L:L,MATCH('Retirement Calculator'!A539,'Lorri 401b'!N:N,0),0)</f>
        <v>-956273.29579330445</v>
      </c>
      <c r="S539" s="25">
        <f t="shared" ca="1" si="527"/>
        <v>-2241211.9389257608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-1298723.1656658691</v>
      </c>
      <c r="R540" s="25">
        <f t="array" aca="1" ref="R540" ca="1">INDEX('Lorri 401b'!L:L,MATCH('Retirement Calculator'!A540,'Lorri 401b'!N:N,0),0)</f>
        <v>-982003.30180499947</v>
      </c>
      <c r="S540" s="25">
        <f t="shared" ca="1" si="527"/>
        <v>-2280726.4674708685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-1312565.1237098381</v>
      </c>
      <c r="R541" s="25">
        <f t="array" aca="1" ref="R541" ca="1">INDEX('Lorri 401b'!L:L,MATCH('Retirement Calculator'!A541,'Lorri 401b'!N:N,0),0)</f>
        <v>-1007840.5161750765</v>
      </c>
      <c r="S541" s="25">
        <f t="shared" ca="1" si="527"/>
        <v>-2320405.6398849147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-1326464.7565789903</v>
      </c>
      <c r="R542" s="25">
        <f t="array" aca="1" ref="R542" ca="1">INDEX('Lorri 401b'!L:L,MATCH('Retirement Calculator'!A542,'Lorri 401b'!N:N,0),0)</f>
        <v>-1033785.3856050288</v>
      </c>
      <c r="S542" s="25">
        <f t="shared" ca="1" si="527"/>
        <v>-2360250.1421840191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-1340422.3045850971</v>
      </c>
      <c r="R543" s="25">
        <f t="array" aca="1" ref="R543" ca="1">INDEX('Lorri 401b'!L:L,MATCH('Retirement Calculator'!A543,'Lorri 401b'!N:N,0),0)</f>
        <v>-1059838.3586576059</v>
      </c>
      <c r="S543" s="25">
        <f t="shared" ca="1" si="527"/>
        <v>-2400260.6632427033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-1354438.0090412295</v>
      </c>
      <c r="R544" s="25">
        <f t="array" aca="1" ref="R544" ca="1">INDEX('Lorri 401b'!L:L,MATCH('Retirement Calculator'!A544,'Lorri 401b'!N:N,0),0)</f>
        <v>-1085999.8857645688</v>
      </c>
      <c r="S544" s="25">
        <f t="shared" ca="1" si="527"/>
        <v>-2440437.8948057983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-1368512.1122659291</v>
      </c>
      <c r="R545" s="25">
        <f t="array" aca="1" ref="R545" ca="1">INDEX('Lorri 401b'!L:L,MATCH('Retirement Calculator'!A545,'Lorri 401b'!N:N,0),0)</f>
        <v>-1112270.4192344774</v>
      </c>
      <c r="S545" s="25">
        <f t="shared" ca="1" si="527"/>
        <v>-2480782.5315004066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-1382644.8575873983</v>
      </c>
      <c r="R546" s="25">
        <f t="array" aca="1" ref="R546" ca="1">INDEX('Lorri 401b'!L:L,MATCH('Retirement Calculator'!A546,'Lorri 401b'!N:N,0),0)</f>
        <v>-1138650.4132605107</v>
      </c>
      <c r="S546" s="25">
        <f t="shared" ca="1" si="527"/>
        <v>-2521295.2708479092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-1396836.4893477068</v>
      </c>
      <c r="R547" s="25">
        <f t="array" aca="1" ref="R547" ca="1">INDEX('Lorri 401b'!L:L,MATCH('Retirement Calculator'!A547,'Lorri 401b'!N:N,0),0)</f>
        <v>-1165140.3239283192</v>
      </c>
      <c r="S547" s="25">
        <f t="shared" ca="1" si="527"/>
        <v>-2561976.8132760259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-1411087.2529070165</v>
      </c>
      <c r="R548" s="25">
        <f t="array" aca="1" ref="R548" ca="1">INDEX('Lorri 401b'!L:L,MATCH('Retirement Calculator'!A548,'Lorri 401b'!N:N,0),0)</f>
        <v>-1191740.6092239101</v>
      </c>
      <c r="S548" s="25">
        <f t="shared" ca="1" si="527"/>
        <v>-2602827.8621309269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-1425397.3946478236</v>
      </c>
      <c r="R549" s="25">
        <f t="array" aca="1" ref="R549" ca="1">INDEX('Lorri 401b'!L:L,MATCH('Retirement Calculator'!A549,'Lorri 401b'!N:N,0),0)</f>
        <v>-1218451.7290415661</v>
      </c>
      <c r="S549" s="25">
        <f t="shared" ca="1" si="527"/>
        <v>-2643849.1236893898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-1439767.1619792173</v>
      </c>
      <c r="R550" s="25">
        <f t="array" aca="1" ref="R550" ca="1">INDEX('Lorri 401b'!L:L,MATCH('Retirement Calculator'!A550,'Lorri 401b'!N:N,0),0)</f>
        <v>-1245274.1451917957</v>
      </c>
      <c r="S550" s="25">
        <f t="shared" ca="1" si="527"/>
        <v>-2685041.3071710132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-1454196.8033411584</v>
      </c>
      <c r="R551" s="25">
        <f t="array" aca="1" ref="R551" ca="1">INDEX('Lorri 401b'!L:L,MATCH('Retirement Calculator'!A551,'Lorri 401b'!N:N,0),0)</f>
        <v>-1272208.3214093177</v>
      </c>
      <c r="S551" s="25">
        <f t="shared" ca="1" si="527"/>
        <v>-2726405.1247504763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-1468686.5682087743</v>
      </c>
      <c r="R552" s="25">
        <f t="array" aca="1" ref="R552" ca="1">INDEX('Lorri 401b'!L:L,MATCH('Retirement Calculator'!A552,'Lorri 401b'!N:N,0),0)</f>
        <v>-1299254.7233610793</v>
      </c>
      <c r="S552" s="25">
        <f t="shared" ca="1" si="527"/>
        <v>-2767941.2915698537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-1483236.7070966719</v>
      </c>
      <c r="R553" s="25">
        <f t="array" aca="1" ref="R553" ca="1">INDEX('Lorri 401b'!L:L,MATCH('Retirement Calculator'!A553,'Lorri 401b'!N:N,0),0)</f>
        <v>-1326413.8186543067</v>
      </c>
      <c r="S553" s="25">
        <f t="shared" ca="1" si="527"/>
        <v>-2809650.5257509788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-1497847.4715632692</v>
      </c>
      <c r="R554" s="25">
        <f t="array" aca="1" ref="R554" ca="1">INDEX('Lorri 401b'!L:L,MATCH('Retirement Calculator'!A554,'Lorri 401b'!N:N,0),0)</f>
        <v>-1353686.0768445893</v>
      </c>
      <c r="S554" s="25">
        <f t="shared" ca="1" si="527"/>
        <v>-2851533.5484078582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-1512519.114215144</v>
      </c>
      <c r="R555" s="25">
        <f t="array" aca="1" ref="R555" ca="1">INDEX('Lorri 401b'!L:L,MATCH('Retirement Calculator'!A555,'Lorri 401b'!N:N,0),0)</f>
        <v>-1381071.9694439981</v>
      </c>
      <c r="S555" s="25">
        <f t="shared" ca="1" si="527"/>
        <v>-2893591.0836591423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-1527251.8887114015</v>
      </c>
      <c r="R556" s="25">
        <f t="array" aca="1" ref="R556" ca="1">INDEX('Lorri 401b'!L:L,MATCH('Retirement Calculator'!A556,'Lorri 401b'!N:N,0),0)</f>
        <v>-1408571.9699292376</v>
      </c>
      <c r="S556" s="25">
        <f t="shared" ca="1" si="527"/>
        <v>-2935823.8586406391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-1542046.0497680602</v>
      </c>
      <c r="R557" s="25">
        <f t="array" aca="1" ref="R557" ca="1">INDEX('Lorri 401b'!L:L,MATCH('Retirement Calculator'!A557,'Lorri 401b'!N:N,0),0)</f>
        <v>-1436186.5537498323</v>
      </c>
      <c r="S557" s="25">
        <f t="shared" ca="1" si="527"/>
        <v>-2978232.6035178928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-1556901.8531624549</v>
      </c>
      <c r="R558" s="25">
        <f t="array" aca="1" ref="R558" ca="1">INDEX('Lorri 401b'!L:L,MATCH('Retirement Calculator'!A558,'Lorri 401b'!N:N,0),0)</f>
        <v>-1463916.1983363463</v>
      </c>
      <c r="S558" s="25">
        <f t="shared" ca="1" si="527"/>
        <v>-3020818.0514988014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-1571819.5557376596</v>
      </c>
      <c r="R559" s="25">
        <f t="array" aca="1" ref="R559" ca="1">INDEX('Lorri 401b'!L:L,MATCH('Retirement Calculator'!A559,'Lorri 401b'!N:N,0),0)</f>
        <v>-1491761.3831086373</v>
      </c>
      <c r="S559" s="25">
        <f t="shared" ca="1" si="527"/>
        <v>-3063580.9388462966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-1586799.4154069275</v>
      </c>
      <c r="R560" s="25">
        <f t="array" aca="1" ref="R560" ca="1">INDEX('Lorri 401b'!L:L,MATCH('Retirement Calculator'!A560,'Lorri 401b'!N:N,0),0)</f>
        <v>-1519722.5894841461</v>
      </c>
      <c r="S560" s="25">
        <f t="shared" ca="1" si="527"/>
        <v>-3106522.0048910733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-1601841.6911581508</v>
      </c>
      <c r="R561" s="25">
        <f t="array" aca="1" ref="R561" ca="1">INDEX('Lorri 401b'!L:L,MATCH('Retirement Calculator'!A561,'Lorri 401b'!N:N,0),0)</f>
        <v>-1547800.3008862196</v>
      </c>
      <c r="S561" s="25">
        <f t="shared" ca="1" si="527"/>
        <v>-3149641.9920443706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-1616946.6430583375</v>
      </c>
      <c r="R562" s="25">
        <f t="array" aca="1" ref="R562" ca="1">INDEX('Lorri 401b'!L:L,MATCH('Retirement Calculator'!A562,'Lorri 401b'!N:N,0),0)</f>
        <v>-1575995.0027524685</v>
      </c>
      <c r="S562" s="25">
        <f t="shared" ca="1" si="527"/>
        <v>-3192941.6458108062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-1632114.5322581083</v>
      </c>
      <c r="R563" s="25">
        <f t="array" aca="1" ref="R563" ca="1">INDEX('Lorri 401b'!L:L,MATCH('Retirement Calculator'!A563,'Lorri 401b'!N:N,0),0)</f>
        <v>-1604307.1825431599</v>
      </c>
      <c r="S563" s="25">
        <f t="shared" ca="1" si="527"/>
        <v>-3236421.7148012682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-1647345.6209962114</v>
      </c>
      <c r="R564" s="25">
        <f t="array" aca="1" ref="R564" ca="1">INDEX('Lorri 401b'!L:L,MATCH('Retirement Calculator'!A564,'Lorri 401b'!N:N,0),0)</f>
        <v>-1632737.3297496461</v>
      </c>
      <c r="S564" s="25">
        <f t="shared" ca="1" si="527"/>
        <v>-3280082.9507458573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-1662640.1726040568</v>
      </c>
      <c r="R565" s="25">
        <f t="array" aca="1" ref="R565" ca="1">INDEX('Lorri 401b'!L:L,MATCH('Retirement Calculator'!A565,'Lorri 401b'!N:N,0),0)</f>
        <v>-1661285.935902826</v>
      </c>
      <c r="S565" s="25">
        <f t="shared" ca="1" si="527"/>
        <v>-3323926.1085068826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-1677998.451510268</v>
      </c>
      <c r="R566" s="25">
        <f t="array" aca="1" ref="R566" ca="1">INDEX('Lorri 401b'!L:L,MATCH('Retirement Calculator'!A566,'Lorri 401b'!N:N,0),0)</f>
        <v>-1689953.494581644</v>
      </c>
      <c r="S566" s="25">
        <f t="shared" ca="1" si="527"/>
        <v>-3367951.9460919118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-1693420.7232452552</v>
      </c>
      <c r="R567" s="25">
        <f t="array" aca="1" ref="R567" ca="1">INDEX('Lorri 401b'!L:L,MATCH('Retirement Calculator'!A567,'Lorri 401b'!N:N,0),0)</f>
        <v>-1718740.5014216236</v>
      </c>
      <c r="S567" s="25">
        <f t="shared" ca="1" si="527"/>
        <v>-3412161.2246668786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-1708907.2544458047</v>
      </c>
      <c r="R568" s="25">
        <f t="array" aca="1" ref="R568" ca="1">INDEX('Lorri 401b'!L:L,MATCH('Retirement Calculator'!A568,'Lorri 401b'!N:N,0),0)</f>
        <v>-1747647.4541234367</v>
      </c>
      <c r="S568" s="25">
        <f t="shared" ca="1" si="527"/>
        <v>-3456554.7085692417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-1724458.31285969</v>
      </c>
      <c r="R569" s="25">
        <f t="array" aca="1" ref="R569" ca="1">INDEX('Lorri 401b'!L:L,MATCH('Retirement Calculator'!A569,'Lorri 401b'!N:N,0),0)</f>
        <v>-1776674.8524615073</v>
      </c>
      <c r="S569" s="25">
        <f t="shared" ca="1" si="527"/>
        <v>-3501133.1653211974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-1740074.1673502999</v>
      </c>
      <c r="R570" s="25">
        <f t="array" aca="1" ref="R570" ca="1">INDEX('Lorri 401b'!L:L,MATCH('Retirement Calculator'!A570,'Lorri 401b'!N:N,0),0)</f>
        <v>-1805823.1982926531</v>
      </c>
      <c r="S570" s="25">
        <f t="shared" ca="1" si="527"/>
        <v>-3545897.3656429527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-1755755.0879012872</v>
      </c>
      <c r="R571" s="25">
        <f t="array" aca="1" ref="R571" ca="1">INDEX('Lorri 401b'!L:L,MATCH('Retirement Calculator'!A571,'Lorri 401b'!N:N,0),0)</f>
        <v>-1835092.995564762</v>
      </c>
      <c r="S571" s="25">
        <f t="shared" ca="1" si="527"/>
        <v>-3590848.0834660493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-1771501.3456212371</v>
      </c>
      <c r="R572" s="25">
        <f t="array" aca="1" ref="R572" ca="1">INDEX('Lorri 401b'!L:L,MATCH('Retirement Calculator'!A572,'Lorri 401b'!N:N,0),0)</f>
        <v>-1864484.7503255047</v>
      </c>
      <c r="S572" s="25">
        <f t="shared" ca="1" si="527"/>
        <v>-3635986.0959467418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-1787313.2127483534</v>
      </c>
      <c r="R573" s="25">
        <f t="array" aca="1" ref="R573" ca="1">INDEX('Lorri 401b'!L:L,MATCH('Retirement Calculator'!A573,'Lorri 401b'!N:N,0),0)</f>
        <v>-1893998.9707310838</v>
      </c>
      <c r="S573" s="25">
        <f t="shared" ca="1" si="527"/>
        <v>-3681312.1834794371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-1803190.9626551659</v>
      </c>
      <c r="R574" s="25">
        <f t="array" aca="1" ref="R574" ca="1">INDEX('Lorri 401b'!L:L,MATCH('Retirement Calculator'!A574,'Lorri 401b'!N:N,0),0)</f>
        <v>-1923636.1670550196</v>
      </c>
      <c r="S574" s="25">
        <f t="shared" ca="1" si="527"/>
        <v>-3726827.1297101853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-1819134.869853257</v>
      </c>
      <c r="R575" s="25">
        <f t="array" aca="1" ref="R575" ca="1">INDEX('Lorri 401b'!L:L,MATCH('Retirement Calculator'!A575,'Lorri 401b'!N:N,0),0)</f>
        <v>-1953396.8516969718</v>
      </c>
      <c r="S575" s="25">
        <f t="shared" ca="1" si="527"/>
        <v>-3772531.721550229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-1835145.2099980067</v>
      </c>
      <c r="R576" s="25">
        <f t="array" aca="1" ref="R576" ca="1">INDEX('Lorri 401b'!L:L,MATCH('Retirement Calculator'!A576,'Lorri 401b'!N:N,0),0)</f>
        <v>-1983281.5391915988</v>
      </c>
      <c r="S576" s="25">
        <f t="shared" ca="1" si="527"/>
        <v>-3818426.7491896055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-1851222.2598933594</v>
      </c>
      <c r="R577" s="25">
        <f t="array" aca="1" ref="R577" ca="1">INDEX('Lorri 401b'!L:L,MATCH('Retirement Calculator'!A577,'Lorri 401b'!N:N,0),0)</f>
        <v>-2013290.7462174534</v>
      </c>
      <c r="S577" s="25">
        <f t="shared" ca="1" si="527"/>
        <v>-3864513.0061108125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-1867366.2974966094</v>
      </c>
      <c r="R578" s="25">
        <f t="array" aca="1" ref="R578" ca="1">INDEX('Lorri 401b'!L:L,MATCH('Retirement Calculator'!A578,'Lorri 401b'!N:N,0),0)</f>
        <v>-2043424.9916059156</v>
      </c>
      <c r="S578" s="25">
        <f t="shared" ca="1" si="527"/>
        <v>-3910791.289102525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-1883577.6019232064</v>
      </c>
      <c r="R579" s="25">
        <f t="array" aca="1" ref="R579" ca="1">INDEX('Lorri 401b'!L:L,MATCH('Retirement Calculator'!A579,'Lorri 401b'!N:N,0),0)</f>
        <v>-2073684.7963501632</v>
      </c>
      <c r="S579" s="25">
        <f t="shared" ca="1" si="527"/>
        <v>-3957262.3982733693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-1899856.4534515808</v>
      </c>
      <c r="R580" s="25">
        <f t="array" aca="1" ref="R580" ca="1">INDEX('Lorri 401b'!L:L,MATCH('Retirement Calculator'!A580,'Lorri 401b'!N:N,0),0)</f>
        <v>-2104070.6836141786</v>
      </c>
      <c r="S580" s="25">
        <f t="shared" ca="1" si="527"/>
        <v>-4003927.1370657594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-1916203.1335279902</v>
      </c>
      <c r="R581" s="25">
        <f t="array" aca="1" ref="R581" ca="1">INDEX('Lorri 401b'!L:L,MATCH('Retirement Calculator'!A581,'Lorri 401b'!N:N,0),0)</f>
        <v>-2134583.1787417941</v>
      </c>
      <c r="S581" s="25">
        <f t="shared" ca="1" si="527"/>
        <v>-4050786.3122697845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-1932617.9247713846</v>
      </c>
      <c r="R582" s="25">
        <f t="array" aca="1" ref="R582" ca="1">INDEX('Lorri 401b'!L:L,MATCH('Retirement Calculator'!A582,'Lorri 401b'!N:N,0),0)</f>
        <v>-2165222.8092657747</v>
      </c>
      <c r="S582" s="25">
        <f t="shared" ca="1" si="527"/>
        <v>-4097840.734037159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-1949101.110978293</v>
      </c>
      <c r="R583" s="25">
        <f t="array" aca="1" ref="R583" ca="1">INDEX('Lorri 401b'!L:L,MATCH('Retirement Calculator'!A583,'Lorri 401b'!N:N,0),0)</f>
        <v>-2195990.1049169381</v>
      </c>
      <c r="S583" s="25">
        <f t="shared" ca="1" si="527"/>
        <v>-4145091.2158952309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-1965652.9771277304</v>
      </c>
      <c r="R584" s="25">
        <f t="array" aca="1" ref="R584" ca="1">INDEX('Lorri 401b'!L:L,MATCH('Retirement Calculator'!A584,'Lorri 401b'!N:N,0),0)</f>
        <v>-2226885.5976333148</v>
      </c>
      <c r="S584" s="25">
        <f t="shared" ca="1" si="527"/>
        <v>-4192538.5747610452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-1982273.8093861237</v>
      </c>
      <c r="R585" s="25">
        <f t="array" aca="1" ref="R585" ca="1">INDEX('Lorri 401b'!L:L,MATCH('Retirement Calculator'!A585,'Lorri 401b'!N:N,0),0)</f>
        <v>-2257909.8215693431</v>
      </c>
      <c r="S585" s="25">
        <f t="shared" ca="1" si="527"/>
        <v>-4240183.630955467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-1998963.8951122602</v>
      </c>
      <c r="R586" s="25">
        <f t="array" aca="1" ref="R586" ca="1">INDEX('Lorri 401b'!L:L,MATCH('Retirement Calculator'!A586,'Lorri 401b'!N:N,0),0)</f>
        <v>-2289063.313105105</v>
      </c>
      <c r="S586" s="25">
        <f t="shared" ca="1" si="527"/>
        <v>-4288027.2082173657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-2015723.5228622558</v>
      </c>
      <c r="R587" s="25">
        <f t="array" aca="1" ref="R587" ca="1">INDEX('Lorri 401b'!L:L,MATCH('Retirement Calculator'!A587,'Lorri 401b'!N:N,0),0)</f>
        <v>-2320346.6108555989</v>
      </c>
      <c r="S587" s="25">
        <f t="shared" ca="1" si="527"/>
        <v>-4336070.1337178545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-2032552.982394543</v>
      </c>
      <c r="R588" s="25">
        <f t="array" aca="1" ref="R588" ca="1">INDEX('Lorri 401b'!L:L,MATCH('Retirement Calculator'!A588,'Lorri 401b'!N:N,0),0)</f>
        <v>-2351760.2556800535</v>
      </c>
      <c r="S588" s="25">
        <f t="shared" ca="1" si="527"/>
        <v>-4384313.238074597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-2049452.5646748813</v>
      </c>
      <c r="R589" s="25">
        <f t="array" aca="1" ref="R589" ca="1">INDEX('Lorri 401b'!L:L,MATCH('Retirement Calculator'!A589,'Lorri 401b'!N:N,0),0)</f>
        <v>-2383304.7906912765</v>
      </c>
      <c r="S589" s="25">
        <f t="shared" ca="1" si="527"/>
        <v>-4432757.3553661574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-2066422.5618813878</v>
      </c>
      <c r="R590" s="25">
        <f t="array" aca="1" ref="R590" ca="1">INDEX('Lorri 401b'!L:L,MATCH('Retirement Calculator'!A590,'Lorri 401b'!N:N,0),0)</f>
        <v>-2414980.7612650464</v>
      </c>
      <c r="S590" s="25">
        <f t="shared" ca="1" si="527"/>
        <v>-4481403.3231464345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-2083463.267409588</v>
      </c>
      <c r="R591" s="25">
        <f t="array" aca="1" ref="R591" ca="1">INDEX('Lorri 401b'!L:L,MATCH('Retirement Calculator'!A591,'Lorri 401b'!N:N,0),0)</f>
        <v>-2446788.7150495402</v>
      </c>
      <c r="S591" s="25">
        <f t="shared" ca="1" si="527"/>
        <v>-4530251.9824591279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-2100574.975877489</v>
      </c>
      <c r="R592" s="25">
        <f t="array" aca="1" ref="R592" ca="1">INDEX('Lorri 401b'!L:L,MATCH('Retirement Calculator'!A592,'Lorri 401b'!N:N,0),0)</f>
        <v>-2478729.2019748027</v>
      </c>
      <c r="S592" s="25">
        <f t="shared" ca="1" si="527"/>
        <v>-4579304.1778522916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-2117757.9831306729</v>
      </c>
      <c r="R593" s="25">
        <f t="array" aca="1" ref="R593" ca="1">INDEX('Lorri 401b'!L:L,MATCH('Retirement Calculator'!A593,'Lorri 401b'!N:N,0),0)</f>
        <v>-2510802.7742622541</v>
      </c>
      <c r="S593" s="25">
        <f t="shared" ca="1" si="527"/>
        <v>-4628560.7573929271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-2135012.586247412</v>
      </c>
      <c r="R594" s="25">
        <f t="array" aca="1" ref="R594" ca="1">INDEX('Lorri 401b'!L:L,MATCH('Retirement Calculator'!A594,'Lorri 401b'!N:N,0),0)</f>
        <v>-2543009.9864342366</v>
      </c>
      <c r="S594" s="25">
        <f t="shared" ca="1" si="527"/>
        <v>-4678022.5726816487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-2152339.083543804</v>
      </c>
      <c r="R595" s="25">
        <f t="array" aca="1" ref="R595" ca="1">INDEX('Lorri 401b'!L:L,MATCH('Retirement Calculator'!A595,'Lorri 401b'!N:N,0),0)</f>
        <v>-2575351.395323602</v>
      </c>
      <c r="S595" s="25">
        <f t="shared" ca="1" si="527"/>
        <v>-4727690.478867406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-2169737.7745789313</v>
      </c>
      <c r="R596" s="25">
        <f t="array" aca="1" ref="R596" ca="1">INDEX('Lorri 401b'!L:L,MATCH('Retirement Calculator'!A596,'Lorri 401b'!N:N,0),0)</f>
        <v>-2607827.5600833399</v>
      </c>
      <c r="S596" s="25">
        <f t="shared" ca="1" si="527"/>
        <v>-4777565.3346622717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-2187208.960160038</v>
      </c>
      <c r="R597" s="25">
        <f t="array" aca="1" ref="R597" ca="1">INDEX('Lorri 401b'!L:L,MATCH('Retirement Calculator'!A597,'Lorri 401b'!N:N,0),0)</f>
        <v>-2640439.0421962435</v>
      </c>
      <c r="S597" s="25">
        <f t="shared" ca="1" si="527"/>
        <v>-4827648.0023562815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-2204752.9423477328</v>
      </c>
      <c r="R598" s="25">
        <f t="array" aca="1" ref="R598" ca="1">INDEX('Lorri 401b'!L:L,MATCH('Retirement Calculator'!A598,'Lorri 401b'!N:N,0),0)</f>
        <v>-2673186.4054846177</v>
      </c>
      <c r="S598" s="25">
        <f t="shared" ca="1" si="527"/>
        <v>-4877939.3478323501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-2222370.0244612098</v>
      </c>
      <c r="R599" s="25">
        <f t="array" aca="1" ref="R599" ca="1">INDEX('Lorri 401b'!L:L,MATCH('Retirement Calculator'!A599,'Lorri 401b'!N:N,0),0)</f>
        <v>-2706070.2161200265</v>
      </c>
      <c r="S599" s="25">
        <f t="shared" ca="1" si="527"/>
        <v>-4928440.2405812368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-2240060.511083493</v>
      </c>
      <c r="R600" s="25">
        <f t="array" aca="1" ref="R600" ca="1">INDEX('Lorri 401b'!L:L,MATCH('Retirement Calculator'!A600,'Lorri 401b'!N:N,0),0)</f>
        <v>-2739091.0426330827</v>
      </c>
      <c r="S600" s="25">
        <f t="shared" ca="1" si="527"/>
        <v>-4979151.5537165757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-2257824.7080667024</v>
      </c>
      <c r="R601" s="25">
        <f t="array" aca="1" ref="R601" ca="1">INDEX('Lorri 401b'!L:L,MATCH('Retirement Calculator'!A601,'Lorri 401b'!N:N,0),0)</f>
        <v>-2772249.455923277</v>
      </c>
      <c r="S601" s="25">
        <f t="shared" ca="1" si="527"/>
        <v>-5030074.1639899798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-2275662.9225373417</v>
      </c>
      <c r="R602" s="25">
        <f t="array" aca="1" ref="R602" ca="1">INDEX('Lorri 401b'!L:L,MATCH('Retirement Calculator'!A602,'Lorri 401b'!N:N,0),0)</f>
        <v>-2805546.0292688468</v>
      </c>
      <c r="S602" s="25">
        <f t="shared" ca="1" si="527"/>
        <v>-5081208.9518061886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-2293575.4629016086</v>
      </c>
      <c r="R603" s="25">
        <f t="array" aca="1" ref="R603" ca="1">INDEX('Lorri 401b'!L:L,MATCH('Retirement Calculator'!A603,'Lorri 401b'!N:N,0),0)</f>
        <v>-2838981.3383366899</v>
      </c>
      <c r="S603" s="25">
        <f t="shared" ca="1" si="527"/>
        <v>-5132556.8012382984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-2311562.6388507267</v>
      </c>
      <c r="R604" s="25">
        <f t="array" aca="1" ref="R604" ca="1">INDEX('Lorri 401b'!L:L,MATCH('Retirement Calculator'!A604,'Lorri 401b'!N:N,0),0)</f>
        <v>-2872555.9611923154</v>
      </c>
      <c r="S604" s="25">
        <f t="shared" ca="1" si="527"/>
        <v>-5184118.6000430416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-2329624.7613662994</v>
      </c>
      <c r="R605" s="25">
        <f t="array" aca="1" ref="R605" ca="1">INDEX('Lorri 401b'!L:L,MATCH('Retirement Calculator'!A605,'Lorri 401b'!N:N,0),0)</f>
        <v>-2906270.4783098395</v>
      </c>
      <c r="S605" s="25">
        <f t="shared" ca="1" si="527"/>
        <v>-5235895.2396761384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-2347762.142725687</v>
      </c>
      <c r="R606" s="25">
        <f t="array" aca="1" ref="R606" ca="1">INDEX('Lorri 401b'!L:L,MATCH('Retirement Calculator'!A606,'Lorri 401b'!N:N,0),0)</f>
        <v>-2940125.4725820199</v>
      </c>
      <c r="S606" s="25">
        <f t="shared" ca="1" si="527"/>
        <v>-5287887.6153077073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-2365975.0965074054</v>
      </c>
      <c r="R607" s="25">
        <f t="array" aca="1" ref="R607" ca="1">INDEX('Lorri 401b'!L:L,MATCH('Retirement Calculator'!A607,'Lorri 401b'!N:N,0),0)</f>
        <v>-2974121.5293303346</v>
      </c>
      <c r="S607" s="25">
        <f t="shared" ca="1" si="527"/>
        <v>-5340096.6258377396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-2384263.9375965474</v>
      </c>
      <c r="R608" s="25">
        <f t="array" aca="1" ref="R608" ca="1">INDEX('Lorri 401b'!L:L,MATCH('Retirement Calculator'!A608,'Lorri 401b'!N:N,0),0)</f>
        <v>-3008259.2363151005</v>
      </c>
      <c r="S608" s="25">
        <f t="shared" ca="1" si="527"/>
        <v>-5392523.1739116479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-2402628.9821902276</v>
      </c>
      <c r="R609" s="25">
        <f t="array" aca="1" ref="R609" ca="1">INDEX('Lorri 401b'!L:L,MATCH('Retirement Calculator'!A609,'Lorri 401b'!N:N,0),0)</f>
        <v>-3042539.1837456361</v>
      </c>
      <c r="S609" s="25">
        <f t="shared" ca="1" si="527"/>
        <v>-5445168.1659358637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-2421070.547803048</v>
      </c>
      <c r="R610" s="25">
        <f t="array" aca="1" ref="R610" ca="1">INDEX('Lorri 401b'!L:L,MATCH('Retirement Calculator'!A610,'Lorri 401b'!N:N,0),0)</f>
        <v>-3076961.9642904657</v>
      </c>
      <c r="S610" s="25">
        <f t="shared" ca="1" si="527"/>
        <v>-5498032.5120935142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-2439588.9532725886</v>
      </c>
      <c r="R611" s="25">
        <f t="array" aca="1" ref="R611" ca="1">INDEX('Lorri 401b'!L:L,MATCH('Retirement Calculator'!A611,'Lorri 401b'!N:N,0),0)</f>
        <v>-3111528.1730875657</v>
      </c>
      <c r="S611" s="25">
        <f t="shared" ca="1" si="527"/>
        <v>-5551117.1263601538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-2458184.5187649191</v>
      </c>
      <c r="R612" s="25">
        <f t="array" aca="1" ref="R612" ca="1">INDEX('Lorri 401b'!L:L,MATCH('Retirement Calculator'!A612,'Lorri 401b'!N:N,0),0)</f>
        <v>-3146238.4077546536</v>
      </c>
      <c r="S612" s="25">
        <f t="shared" ca="1" si="527"/>
        <v>-5604422.9265195727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-2476857.5657801344</v>
      </c>
      <c r="R613" s="25">
        <f t="array" aca="1" ref="R613" ca="1">INDEX('Lorri 401b'!L:L,MATCH('Retirement Calculator'!A613,'Lorri 401b'!N:N,0),0)</f>
        <v>-3181093.2683995208</v>
      </c>
      <c r="S613" s="25">
        <f t="shared" ca="1" si="527"/>
        <v>-5657950.8341796547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-2495608.4171579131</v>
      </c>
      <c r="R614" s="25">
        <f t="array" aca="1" ref="R614" ca="1">INDEX('Lorri 401b'!L:L,MATCH('Retirement Calculator'!A614,'Lorri 401b'!N:N,0),0)</f>
        <v>-3216093.3576304084</v>
      </c>
      <c r="S614" s="25">
        <f t="shared" ca="1" si="527"/>
        <v>-5711701.7747883219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-2514437.397083099</v>
      </c>
      <c r="R615" s="25">
        <f t="array" aca="1" ref="R615" ca="1">INDEX('Lorri 401b'!L:L,MATCH('Retirement Calculator'!A615,'Lorri 401b'!N:N,0),0)</f>
        <v>-3251239.2805664246</v>
      </c>
      <c r="S615" s="25">
        <f t="shared" ca="1" si="527"/>
        <v>-5765676.6776495241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-2533344.8310913066</v>
      </c>
      <c r="R616" s="25">
        <f t="array" aca="1" ref="R616" ca="1">INDEX('Lorri 401b'!L:L,MATCH('Retirement Calculator'!A616,'Lorri 401b'!N:N,0),0)</f>
        <v>-3286531.6448480077</v>
      </c>
      <c r="S616" s="25">
        <f t="shared" ca="1" si="527"/>
        <v>-5819876.4759393148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-2552331.0460745483</v>
      </c>
      <c r="R617" s="25">
        <f t="array" aca="1" ref="R617" ca="1">INDEX('Lorri 401b'!L:L,MATCH('Retirement Calculator'!A617,'Lorri 401b'!N:N,0),0)</f>
        <v>-3321971.0606474308</v>
      </c>
      <c r="S617" s="25">
        <f t="shared" ca="1" si="527"/>
        <v>-5874302.1067219786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-2571396.370286887</v>
      </c>
      <c r="R618" s="25">
        <f t="array" aca="1" ref="R618" ca="1">INDEX('Lorri 401b'!L:L,MATCH('Retirement Calculator'!A618,'Lorri 401b'!N:N,0),0)</f>
        <v>-3357558.1406793515</v>
      </c>
      <c r="S618" s="25">
        <f t="shared" ca="1" si="527"/>
        <v>-5928954.5109662386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-2590541.1333501106</v>
      </c>
      <c r="R619" s="25">
        <f t="array" aca="1" ref="R619" ca="1">INDEX('Lorri 401b'!L:L,MATCH('Retirement Calculator'!A619,'Lorri 401b'!N:N,0),0)</f>
        <v>-3393293.5002114051</v>
      </c>
      <c r="S619" s="25">
        <f t="shared" ca="1" si="527"/>
        <v>-5983834.6335615162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-2609765.6662594308</v>
      </c>
      <c r="R620" s="25">
        <f t="array" aca="1" ref="R620" ca="1">INDEX('Lorri 401b'!L:L,MATCH('Retirement Calculator'!A620,'Lorri 401b'!N:N,0),0)</f>
        <v>-3429177.7570748422</v>
      </c>
      <c r="S620" s="25">
        <f t="shared" ca="1" si="527"/>
        <v>-6038943.4233342726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-2629070.3013892067</v>
      </c>
      <c r="R621" s="25">
        <f t="array" aca="1" ref="R621" ca="1">INDEX('Lorri 401b'!L:L,MATCH('Retirement Calculator'!A621,'Lorri 401b'!N:N,0),0)</f>
        <v>-3465211.5316752102</v>
      </c>
      <c r="S621" s="25">
        <f t="shared" ca="1" si="527"/>
        <v>-6094281.8330644164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-2648455.3724986897</v>
      </c>
      <c r="R622" s="25">
        <f t="array" aca="1" ref="R622" ca="1">INDEX('Lorri 401b'!L:L,MATCH('Retirement Calculator'!A622,'Lorri 401b'!N:N,0),0)</f>
        <v>-3501395.44700308</v>
      </c>
      <c r="S622" s="25">
        <f t="shared" ca="1" si="527"/>
        <v>-6149850.8195017697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-2667921.2147377958</v>
      </c>
      <c r="R623" s="25">
        <f t="array" aca="1" ref="R623" ca="1">INDEX('Lorri 401b'!L:L,MATCH('Retirement Calculator'!A623,'Lorri 401b'!N:N,0),0)</f>
        <v>-3537730.1286448156</v>
      </c>
      <c r="S623" s="25">
        <f t="shared" ca="1" si="527"/>
        <v>-6205651.3433826119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-2687468.164652898</v>
      </c>
      <c r="R624" s="25">
        <f t="array" aca="1" ref="R624" ca="1">INDEX('Lorri 401b'!L:L,MATCH('Retirement Calculator'!A624,'Lorri 401b'!N:N,0),0)</f>
        <v>-3574216.2047933917</v>
      </c>
      <c r="S624" s="25">
        <f t="shared" ca="1" si="527"/>
        <v>-6261684.3694462897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-2707096.5601926465</v>
      </c>
      <c r="R625" s="25">
        <f t="array" aca="1" ref="R625" ca="1">INDEX('Lorri 401b'!L:L,MATCH('Retirement Calculator'!A625,'Lorri 401b'!N:N,0),0)</f>
        <v>-3610854.306259254</v>
      </c>
      <c r="S625" s="25">
        <f t="shared" ca="1" si="527"/>
        <v>-6317950.8664519005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-2726806.7407138105</v>
      </c>
      <c r="R626" s="25">
        <f t="array" aca="1" ref="R626" ca="1">INDEX('Lorri 401b'!L:L,MATCH('Retirement Calculator'!A626,'Lorri 401b'!N:N,0),0)</f>
        <v>-3647645.0664812238</v>
      </c>
      <c r="S626" s="25">
        <f t="shared" ca="1" si="527"/>
        <v>-6374451.8071950339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-2746599.0469871461</v>
      </c>
      <c r="R627" s="25">
        <f t="array" aca="1" ref="R627" ca="1">INDEX('Lorri 401b'!L:L,MATCH('Retirement Calculator'!A627,'Lorri 401b'!N:N,0),0)</f>
        <v>-3684589.1215374516</v>
      </c>
      <c r="S627" s="25">
        <f t="shared" ca="1" si="527"/>
        <v>-6431188.1685245978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-2766473.8212032872</v>
      </c>
      <c r="R628" s="25">
        <f t="array" aca="1" ref="R628" ca="1">INDEX('Lorri 401b'!L:L,MATCH('Retirement Calculator'!A628,'Lorri 401b'!N:N,0),0)</f>
        <v>-3721687.1101564141</v>
      </c>
      <c r="S628" s="25">
        <f t="shared" ca="1" si="527"/>
        <v>-6488160.9313597009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-2786431.4069786621</v>
      </c>
      <c r="R629" s="25">
        <f t="array" aca="1" ref="R629" ca="1">INDEX('Lorri 401b'!L:L,MATCH('Retirement Calculator'!A629,'Lorri 401b'!N:N,0),0)</f>
        <v>-3758939.6737279552</v>
      </c>
      <c r="S629" s="25">
        <f t="shared" ca="1" si="527"/>
        <v>-6545371.0807066169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-2806472.1493614344</v>
      </c>
      <c r="R630" s="25">
        <f t="array" aca="1" ref="R630" ca="1">INDEX('Lorri 401b'!L:L,MATCH('Retirement Calculator'!A630,'Lorri 401b'!N:N,0),0)</f>
        <v>-3796347.456314378</v>
      </c>
      <c r="S630" s="25">
        <f t="shared" ca="1" si="527"/>
        <v>-6602819.6056758128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-2826596.3948374684</v>
      </c>
      <c r="R631" s="25">
        <f t="array" aca="1" ref="R631" ca="1">INDEX('Lorri 401b'!L:L,MATCH('Retirement Calculator'!A631,'Lorri 401b'!N:N,0),0)</f>
        <v>-3833911.1046615774</v>
      </c>
      <c r="S631" s="25">
        <f t="shared" ca="1" si="527"/>
        <v>-6660507.4994990453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-2846804.4913363191</v>
      </c>
      <c r="R632" s="25">
        <f t="array" aca="1" ref="R632" ca="1">INDEX('Lorri 401b'!L:L,MATCH('Retirement Calculator'!A632,'Lorri 401b'!N:N,0),0)</f>
        <v>-3871631.2682102234</v>
      </c>
      <c r="S632" s="25">
        <f t="shared" ca="1" si="527"/>
        <v>-6718435.7595465425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-2867096.7882372485</v>
      </c>
      <c r="R633" s="25">
        <f t="array" aca="1" ref="R633" ca="1">INDEX('Lorri 401b'!L:L,MATCH('Retirement Calculator'!A633,'Lorri 401b'!N:N,0),0)</f>
        <v>-3909508.5991069889</v>
      </c>
      <c r="S633" s="25">
        <f t="shared" ca="1" si="527"/>
        <v>-6776605.3873442374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-2887473.6363752652</v>
      </c>
      <c r="R634" s="25">
        <f t="array" aca="1" ref="R634" ca="1">INDEX('Lorri 401b'!L:L,MATCH('Retirement Calculator'!A634,'Lorri 401b'!N:N,0),0)</f>
        <v>-3947543.7522158241</v>
      </c>
      <c r="S634" s="25">
        <f t="shared" ca="1" si="527"/>
        <v>-6835017.3885910893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-2907935.3880471899</v>
      </c>
      <c r="R635" s="25">
        <f t="array" aca="1" ref="R635" ca="1">INDEX('Lorri 401b'!L:L,MATCH('Retirement Calculator'!A635,'Lorri 401b'!N:N,0),0)</f>
        <v>-3985737.3851292795</v>
      </c>
      <c r="S635" s="25">
        <f t="shared" ca="1" si="527"/>
        <v>-6893672.7731764689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-2928482.3970177481</v>
      </c>
      <c r="R636" s="25">
        <f t="array" aca="1" ref="R636" ca="1">INDEX('Lorri 401b'!L:L,MATCH('Retirement Calculator'!A636,'Lorri 401b'!N:N,0),0)</f>
        <v>-4024090.1581798745</v>
      </c>
      <c r="S636" s="25">
        <f t="shared" ca="1" si="527"/>
        <v>-6952572.5551976226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-2949115.0185256833</v>
      </c>
      <c r="R637" s="25">
        <f t="array" aca="1" ref="R637" ca="1">INDEX('Lorri 401b'!L:L,MATCH('Retirement Calculator'!A637,'Lorri 401b'!N:N,0),0)</f>
        <v>-4062602.7344515137</v>
      </c>
      <c r="S637" s="25">
        <f t="shared" ca="1" si="527"/>
        <v>-7011717.7529771971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-2969833.6092899018</v>
      </c>
      <c r="R638" s="25">
        <f t="array" aca="1" ref="R638" ca="1">INDEX('Lorri 401b'!L:L,MATCH('Retirement Calculator'!A638,'Lorri 401b'!N:N,0),0)</f>
        <v>-4101275.7797909514</v>
      </c>
      <c r="S638" s="25">
        <f t="shared" ca="1" si="527"/>
        <v>-7071109.3890808532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-2990638.5275156377</v>
      </c>
      <c r="R639" s="25">
        <f t="array" aca="1" ref="R639" ca="1">INDEX('Lorri 401b'!L:L,MATCH('Retirement Calculator'!A639,'Lorri 401b'!N:N,0),0)</f>
        <v>-4140109.9628193034</v>
      </c>
      <c r="S639" s="25">
        <f t="shared" ca="1" si="527"/>
        <v>-7130748.4903349411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-3011530.1329006474</v>
      </c>
      <c r="R640" s="25">
        <f t="array" aca="1" ref="R640" ca="1">INDEX('Lorri 401b'!L:L,MATCH('Retirement Calculator'!A640,'Lorri 401b'!N:N,0),0)</f>
        <v>-4179105.9549436066</v>
      </c>
      <c r="S640" s="25">
        <f t="shared" ca="1" si="527"/>
        <v>-7190636.0878442544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-3032508.7866414282</v>
      </c>
      <c r="R641" s="25">
        <f t="array" aca="1" ref="R641" ca="1">INDEX('Lorri 401b'!L:L,MATCH('Retirement Calculator'!A641,'Lorri 401b'!N:N,0),0)</f>
        <v>-4218264.4303684272</v>
      </c>
      <c r="S641" s="25">
        <f t="shared" ca="1" si="527"/>
        <v>-7250773.2170098554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-3053574.851439462</v>
      </c>
      <c r="R642" s="25">
        <f t="array" aca="1" ref="R642" ca="1">INDEX('Lorri 401b'!L:L,MATCH('Retirement Calculator'!A642,'Lorri 401b'!N:N,0),0)</f>
        <v>-4257586.066107518</v>
      </c>
      <c r="S642" s="25">
        <f t="shared" ca="1" si="527"/>
        <v>-7311160.9175469801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-3074728.691507488</v>
      </c>
      <c r="R643" s="25">
        <f t="array" aca="1" ref="R643" ca="1">INDEX('Lorri 401b'!L:L,MATCH('Retirement Calculator'!A643,'Lorri 401b'!N:N,0),0)</f>
        <v>-4297071.5419955216</v>
      </c>
      <c r="S643" s="25">
        <f t="shared" ca="1" si="527"/>
        <v>-7371800.2335030101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-3095970.6725757974</v>
      </c>
      <c r="R644" s="25">
        <f t="array" aca="1" ref="R644" ca="1">INDEX('Lorri 401b'!L:L,MATCH('Retirement Calculator'!A644,'Lorri 401b'!N:N,0),0)</f>
        <v>-4336721.540699725</v>
      </c>
      <c r="S644" s="25">
        <f t="shared" ca="1" si="527"/>
        <v>-7432692.213275522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-3117301.161898558</v>
      </c>
      <c r="R645" s="25">
        <f t="array" aca="1" ref="R645" ca="1">INDEX('Lorri 401b'!L:L,MATCH('Retirement Calculator'!A645,'Lorri 401b'!N:N,0),0)</f>
        <v>-4376536.7477318626</v>
      </c>
      <c r="S645" s="25">
        <f t="shared" ca="1" si="527"/>
        <v>-7493837.9096304206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-3138720.5282601635</v>
      </c>
      <c r="R646" s="25">
        <f t="array" aca="1" ref="R646" ca="1">INDEX('Lorri 401b'!L:L,MATCH('Retirement Calculator'!A646,'Lorri 401b'!N:N,0),0)</f>
        <v>-4416517.8514599679</v>
      </c>
      <c r="S646" s="25">
        <f t="shared" ca="1" si="527"/>
        <v>-7555238.3797201309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-3160229.1419816087</v>
      </c>
      <c r="R647" s="25">
        <f t="array" aca="1" ref="R647" ca="1">INDEX('Lorri 401b'!L:L,MATCH('Retirement Calculator'!A647,'Lorri 401b'!N:N,0),0)</f>
        <v>-4456665.5431202734</v>
      </c>
      <c r="S647" s="25">
        <f t="shared" ca="1" si="527"/>
        <v>-7616894.6851018816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-3181827.3749268935</v>
      </c>
      <c r="R648" s="25">
        <f t="array" aca="1" ref="R648" ca="1">INDEX('Lorri 401b'!L:L,MATCH('Retirement Calculator'!A648,'Lorri 401b'!N:N,0),0)</f>
        <v>-4496980.5168291638</v>
      </c>
      <c r="S648" s="25">
        <f t="shared" ca="1" si="527"/>
        <v>-7678807.8917560577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-3203515.6005094503</v>
      </c>
      <c r="R649" s="25">
        <f t="array" aca="1" ref="R649" ca="1">INDEX('Lorri 401b'!L:L,MATCH('Retirement Calculator'!A649,'Lorri 401b'!N:N,0),0)</f>
        <v>-4537463.4695951743</v>
      </c>
      <c r="S649" s="25">
        <f t="shared" ca="1" si="527"/>
        <v>-7740979.0701046251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-3225294.1936986009</v>
      </c>
      <c r="R650" s="25">
        <f t="array" aca="1" ref="R650" ca="1">INDEX('Lorri 401b'!L:L,MATCH('Retirement Calculator'!A650,'Lorri 401b'!N:N,0),0)</f>
        <v>-4578115.1013310431</v>
      </c>
      <c r="S650" s="25">
        <f t="shared" ca="1" si="527"/>
        <v>-7803409.2950296439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-3247163.5310260397</v>
      </c>
      <c r="R651" s="25">
        <f t="array" aca="1" ref="R651" ca="1">INDEX('Lorri 401b'!L:L,MATCH('Retirement Calculator'!A651,'Lorri 401b'!N:N,0),0)</f>
        <v>-4618936.1148658115</v>
      </c>
      <c r="S651" s="25">
        <f t="shared" ca="1" si="527"/>
        <v>-7866099.6458918508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-3269123.9905923428</v>
      </c>
      <c r="R652" s="25">
        <f t="array" aca="1" ref="R652" ca="1">INDEX('Lorri 401b'!L:L,MATCH('Retirement Calculator'!A652,'Lorri 401b'!N:N,0),0)</f>
        <v>-4659927.2159569748</v>
      </c>
      <c r="S652" s="25">
        <f t="shared" ca="1" si="527"/>
        <v>-7929051.2065493176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-3291175.9520735056</v>
      </c>
      <c r="R653" s="25">
        <f t="array" aca="1" ref="R653" ca="1">INDEX('Lorri 401b'!L:L,MATCH('Retirement Calculator'!A653,'Lorri 401b'!N:N,0),0)</f>
        <v>-4701089.1133026844</v>
      </c>
      <c r="S653" s="25">
        <f t="shared" ca="1" si="527"/>
        <v>-7992265.0653761905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-3313319.7967275064</v>
      </c>
      <c r="R654" s="25">
        <f t="array" aca="1" ref="R654" ca="1">INDEX('Lorri 401b'!L:L,MATCH('Retirement Calculator'!A654,'Lorri 401b'!N:N,0),0)</f>
        <v>-4742422.5185540011</v>
      </c>
      <c r="S654" s="25">
        <f t="shared" ca="1" si="527"/>
        <v>-8055742.3152815076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-3335555.9074008991</v>
      </c>
      <c r="R655" s="25">
        <f t="array" aca="1" ref="R655" ca="1">INDEX('Lorri 401b'!L:L,MATCH('Retirement Calculator'!A655,'Lorri 401b'!N:N,0),0)</f>
        <v>-4783928.1463271985</v>
      </c>
      <c r="S655" s="25">
        <f t="shared" ca="1" si="527"/>
        <v>-8119484.053728098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-3357884.6685354309</v>
      </c>
      <c r="R656" s="25">
        <f t="array" aca="1" ref="R656" ca="1">INDEX('Lorri 401b'!L:L,MATCH('Retirement Calculator'!A656,'Lorri 401b'!N:N,0),0)</f>
        <v>-4825606.7142161177</v>
      </c>
      <c r="S656" s="25">
        <f t="shared" ca="1" si="527"/>
        <v>-8183491.3827515487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-3380306.4661746901</v>
      </c>
      <c r="R657" s="25">
        <f t="array" aca="1" ref="R657" ca="1">INDEX('Lorri 401b'!L:L,MATCH('Retirement Calculator'!A657,'Lorri 401b'!N:N,0),0)</f>
        <v>-4867458.942804574</v>
      </c>
      <c r="S657" s="25">
        <f t="shared" ca="1" si="527"/>
        <v>-8247765.4089792641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-3402821.6879707794</v>
      </c>
      <c r="R658" s="25">
        <f t="array" aca="1" ref="R658" ca="1">INDEX('Lorri 401b'!L:L,MATCH('Retirement Calculator'!A658,'Lorri 401b'!N:N,0),0)</f>
        <v>-4909485.5556788156</v>
      </c>
      <c r="S658" s="25">
        <f t="shared" ca="1" si="527"/>
        <v>-8312307.2436495945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-3425430.7231910191</v>
      </c>
      <c r="R659" s="25">
        <f t="array" aca="1" ref="R659" ca="1">INDEX('Lorri 401b'!L:L,MATCH('Retirement Calculator'!A659,'Lorri 401b'!N:N,0),0)</f>
        <v>-4951687.2794400332</v>
      </c>
      <c r="S659" s="25">
        <f t="shared" ca="1" si="527"/>
        <v>-8377118.0026310524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-3448133.9627246764</v>
      </c>
      <c r="R660" s="25">
        <f t="array" aca="1" ref="R660" ca="1">INDEX('Lorri 401b'!L:L,MATCH('Retirement Calculator'!A660,'Lorri 401b'!N:N,0),0)</f>
        <v>-4994064.8437169222</v>
      </c>
      <c r="S660" s="25">
        <f t="shared" ca="1" si="527"/>
        <v>-8442198.8064415976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-3470931.7990897237</v>
      </c>
      <c r="R661" s="25">
        <f t="array" aca="1" ref="R661" ca="1">INDEX('Lorri 401b'!L:L,MATCH('Retirement Calculator'!A661,'Lorri 401b'!N:N,0),0)</f>
        <v>-5036618.9811782986</v>
      </c>
      <c r="S661" s="25">
        <f t="shared" ca="1" si="527"/>
        <v>-8507550.7802680228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-3493824.6264396254</v>
      </c>
      <c r="R662" s="25">
        <f t="array" aca="1" ref="R662" ca="1">INDEX('Lorri 401b'!L:L,MATCH('Retirement Calculator'!A662,'Lorri 401b'!N:N,0),0)</f>
        <v>-5079350.4275457636</v>
      </c>
      <c r="S662" s="25">
        <f t="shared" ca="1" si="527"/>
        <v>-8573175.0539853889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-3516812.8405701518</v>
      </c>
      <c r="R663" s="25">
        <f t="array" aca="1" ref="R663" ca="1">INDEX('Lorri 401b'!L:L,MATCH('Retirement Calculator'!A663,'Lorri 401b'!N:N,0),0)</f>
        <v>-5122259.9216064271</v>
      </c>
      <c r="S663" s="25">
        <f t="shared" ca="1" si="527"/>
        <v>-8639072.7621765789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-3539896.8389262222</v>
      </c>
      <c r="R664" s="25">
        <f t="array" aca="1" ref="R664" ca="1">INDEX('Lorri 401b'!L:L,MATCH('Retirement Calculator'!A664,'Lorri 401b'!N:N,0),0)</f>
        <v>-5165348.2052256763</v>
      </c>
      <c r="S664" s="25">
        <f t="shared" ca="1" si="527"/>
        <v>-8705245.0441518985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-3563077.0206087762</v>
      </c>
      <c r="R665" s="25">
        <f t="array" aca="1" ref="R665" ca="1">INDEX('Lorri 401b'!L:L,MATCH('Retirement Calculator'!A665,'Lorri 401b'!N:N,0),0)</f>
        <v>-5208616.0233600056</v>
      </c>
      <c r="S665" s="25">
        <f t="shared" ca="1" si="527"/>
        <v>-8771693.0439687818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-3586353.786381674</v>
      </c>
      <c r="R666" s="25">
        <f t="array" aca="1" ref="R666" ca="1">INDEX('Lorri 401b'!L:L,MATCH('Retirement Calculator'!A666,'Lorri 401b'!N:N,0),0)</f>
        <v>-5252064.1240698947</v>
      </c>
      <c r="S666" s="25">
        <f t="shared" ca="1" si="527"/>
        <v>-8838417.9104515687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-3609727.5386786256</v>
      </c>
      <c r="R667" s="25">
        <f t="array" aca="1" ref="R667" ca="1">INDEX('Lorri 401b'!L:L,MATCH('Retirement Calculator'!A667,'Lorri 401b'!N:N,0),0)</f>
        <v>-5295693.258532742</v>
      </c>
      <c r="S667" s="25">
        <f t="shared" ca="1" si="527"/>
        <v>-8905420.7972113676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-3633198.6816101479</v>
      </c>
      <c r="R668" s="25">
        <f t="array" aca="1" ref="R668" ca="1">INDEX('Lorri 401b'!L:L,MATCH('Retirement Calculator'!A668,'Lorri 401b'!N:N,0),0)</f>
        <v>-5339504.1810558513</v>
      </c>
      <c r="S668" s="25">
        <f t="shared" ca="1" si="527"/>
        <v>-8972702.8626659997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-3656767.6209705514</v>
      </c>
      <c r="R669" s="25">
        <f t="array" aca="1" ref="R669" ca="1">INDEX('Lorri 401b'!L:L,MATCH('Retirement Calculator'!A669,'Lorri 401b'!N:N,0),0)</f>
        <v>-5383497.6490894733</v>
      </c>
      <c r="S669" s="25">
        <f t="shared" ca="1" si="527"/>
        <v>-9040265.2700600252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-3680434.7642449569</v>
      </c>
      <c r="R670" s="25">
        <f t="array" aca="1" ref="R670" ca="1">INDEX('Lorri 401b'!L:L,MATCH('Retirement Calculator'!A670,'Lorri 401b'!N:N,0),0)</f>
        <v>-5427674.4232399017</v>
      </c>
      <c r="S670" s="25">
        <f t="shared" ca="1" si="527"/>
        <v>-9108109.1874848586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-3704200.5206163391</v>
      </c>
      <c r="R671" s="25">
        <f t="array" aca="1" ref="R671" ca="1">INDEX('Lorri 401b'!L:L,MATCH('Retirement Calculator'!A671,'Lorri 401b'!N:N,0),0)</f>
        <v>-5472035.2672826238</v>
      </c>
      <c r="S671" s="25">
        <f t="shared" ca="1" si="527"/>
        <v>-9176235.7878989633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-3728065.3009726019</v>
      </c>
      <c r="R672" s="25">
        <f t="array" aca="1" ref="R672" ca="1">INDEX('Lorri 401b'!L:L,MATCH('Retirement Calculator'!A672,'Lorri 401b'!N:N,0),0)</f>
        <v>-5516580.9481755234</v>
      </c>
      <c r="S672" s="25">
        <f t="shared" ca="1" si="527"/>
        <v>-9244646.2491481248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-3752029.5179136824</v>
      </c>
      <c r="R673" s="25">
        <f t="array" aca="1" ref="R673" ca="1">INDEX('Lorri 401b'!L:L,MATCH('Retirement Calculator'!A673,'Lorri 401b'!N:N,0),0)</f>
        <v>-5561312.2360721435</v>
      </c>
      <c r="S673" s="25">
        <f t="shared" ca="1" si="527"/>
        <v>-9313341.7539858259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-3776093.5857586842</v>
      </c>
      <c r="R674" s="25">
        <f t="array" aca="1" ref="R674" ca="1">INDEX('Lorri 401b'!L:L,MATCH('Retirement Calculator'!A674,'Lorri 401b'!N:N,0),0)</f>
        <v>-5606229.9043349996</v>
      </c>
      <c r="S674" s="25">
        <f t="shared" ca="1" si="527"/>
        <v>-9382323.4900936838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-3800257.9205530402</v>
      </c>
      <c r="R675" s="25">
        <f t="array" aca="1" ref="R675" ca="1">INDEX('Lorri 401b'!L:L,MATCH('Retirement Calculator'!A675,'Lorri 401b'!N:N,0),0)</f>
        <v>-5651334.7295489516</v>
      </c>
      <c r="S675" s="25">
        <f t="shared" ca="1" si="527"/>
        <v>-9451592.6501019914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-3824522.9400757058</v>
      </c>
      <c r="R676" s="25">
        <f t="array" aca="1" ref="R676" ca="1">INDEX('Lorri 401b'!L:L,MATCH('Retirement Calculator'!A676,'Lorri 401b'!N:N,0),0)</f>
        <v>-5696627.491534628</v>
      </c>
      <c r="S676" s="25">
        <f t="shared" ca="1" si="527"/>
        <v>-9521150.4316103347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-3848889.0638463823</v>
      </c>
      <c r="R677" s="25">
        <f t="array" aca="1" ref="R677" ca="1">INDEX('Lorri 401b'!L:L,MATCH('Retirement Calculator'!A677,'Lorri 401b'!N:N,0),0)</f>
        <v>-5742108.9733619113</v>
      </c>
      <c r="S677" s="25">
        <f t="shared" ca="1" si="527"/>
        <v>-9590998.0372082926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-3873356.7131327703</v>
      </c>
      <c r="R678" s="25">
        <f t="array" aca="1" ref="R678" ca="1">INDEX('Lorri 401b'!L:L,MATCH('Retirement Calculator'!A678,'Lorri 401b'!N:N,0),0)</f>
        <v>-5787779.9613634748</v>
      </c>
      <c r="S678" s="25">
        <f t="shared" ca="1" si="527"/>
        <v>-9661136.6744962446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-3897926.3109578514</v>
      </c>
      <c r="R679" s="25">
        <f t="array" aca="1" ref="R679" ca="1">INDEX('Lorri 401b'!L:L,MATCH('Retirement Calculator'!A679,'Lorri 401b'!N:N,0),0)</f>
        <v>-5833641.2451483784</v>
      </c>
      <c r="S679" s="25">
        <f t="shared" ca="1" si="527"/>
        <v>-9731567.5561062302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-3922598.2821072037</v>
      </c>
      <c r="R680" s="25">
        <f t="array" aca="1" ref="R680" ca="1">INDEX('Lorri 401b'!L:L,MATCH('Retirement Calculator'!A680,'Lorri 401b'!N:N,0),0)</f>
        <v>-5879693.6176157193</v>
      </c>
      <c r="S680" s="25">
        <f t="shared" ca="1" si="527"/>
        <v>-9802291.8997229226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-3947373.053136345</v>
      </c>
      <c r="R681" s="25">
        <f t="array" aca="1" ref="R681" ca="1">INDEX('Lorri 401b'!L:L,MATCH('Retirement Calculator'!A681,'Lorri 401b'!N:N,0),0)</f>
        <v>-5925937.8749683406</v>
      </c>
      <c r="S681" s="25">
        <f t="shared" ca="1" si="527"/>
        <v>-9873310.9281046856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-3972251.0523781078</v>
      </c>
      <c r="R682" s="25">
        <f t="array" aca="1" ref="R682" ca="1">INDEX('Lorri 401b'!L:L,MATCH('Retirement Calculator'!A682,'Lorri 401b'!N:N,0),0)</f>
        <v>-5972374.816726598</v>
      </c>
      <c r="S682" s="25">
        <f t="shared" ca="1" si="527"/>
        <v>-9944625.8691047058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-3997232.7099500448</v>
      </c>
      <c r="R683" s="25">
        <f t="array" aca="1" ref="R683" ca="1">INDEX('Lorri 401b'!L:L,MATCH('Retirement Calculator'!A683,'Lorri 401b'!N:N,0),0)</f>
        <v>-6019005.2457421813</v>
      </c>
      <c r="S683" s="25">
        <f t="shared" ca="1" si="527"/>
        <v>-10016237.955692226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-4022318.4577618646</v>
      </c>
      <c r="R684" s="25">
        <f t="array" aca="1" ref="R684" ca="1">INDEX('Lorri 401b'!L:L,MATCH('Retirement Calculator'!A684,'Lorri 401b'!N:N,0),0)</f>
        <v>-6065829.9682119964</v>
      </c>
      <c r="S684" s="25">
        <f t="shared" ca="1" si="527"/>
        <v>-10088148.425973861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-4047508.7295229002</v>
      </c>
      <c r="R685" s="25">
        <f t="array" aca="1" ref="R685" ca="1">INDEX('Lorri 401b'!L:L,MATCH('Retirement Calculator'!A685,'Lorri 401b'!N:N,0),0)</f>
        <v>-6112849.7936921017</v>
      </c>
      <c r="S685" s="25">
        <f t="shared" ca="1" si="527"/>
        <v>-10160358.523215001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-4072803.9607496071</v>
      </c>
      <c r="R686" s="25">
        <f t="array" aca="1" ref="R686" ca="1">INDEX('Lorri 401b'!L:L,MATCH('Retirement Calculator'!A686,'Lorri 401b'!N:N,0),0)</f>
        <v>-6160065.5351117076</v>
      </c>
      <c r="S686" s="25">
        <f t="shared" ca="1" si="527"/>
        <v>-10232869.495861314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-4098204.5887730918</v>
      </c>
      <c r="R687" s="25">
        <f t="array" aca="1" ref="R687" ca="1">INDEX('Lorri 401b'!L:L,MATCH('Retirement Calculator'!A687,'Lorri 401b'!N:N,0),0)</f>
        <v>-6207478.0087872287</v>
      </c>
      <c r="S687" s="25">
        <f t="shared" ca="1" si="527"/>
        <v>-10305682.59756032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-4123711.0527466745</v>
      </c>
      <c r="R688" s="25">
        <f t="array" aca="1" ref="R688" ca="1">INDEX('Lorri 401b'!L:L,MATCH('Retirement Calculator'!A688,'Lorri 401b'!N:N,0),0)</f>
        <v>-6255088.0344363982</v>
      </c>
      <c r="S688" s="25">
        <f t="shared" ca="1" si="527"/>
        <v>-10378799.087183073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-4149323.7936534802</v>
      </c>
      <c r="R689" s="25">
        <f t="array" aca="1" ref="R689" ca="1">INDEX('Lorri 401b'!L:L,MATCH('Retirement Calculator'!A689,'Lorri 401b'!N:N,0),0)</f>
        <v>-6302896.4351924388</v>
      </c>
      <c r="S689" s="25">
        <f t="shared" ca="1" si="527"/>
        <v>-10452220.228845919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-4175043.2543140645</v>
      </c>
      <c r="R690" s="25">
        <f t="array" aca="1" ref="R690" ca="1">INDEX('Lorri 401b'!L:L,MATCH('Retirement Calculator'!A690,'Lorri 401b'!N:N,0),0)</f>
        <v>-6350904.0376182962</v>
      </c>
      <c r="S690" s="25">
        <f t="shared" ca="1" si="527"/>
        <v>-10525947.291932361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-4200869.8793940675</v>
      </c>
      <c r="R691" s="25">
        <f t="array" aca="1" ref="R691" ca="1">INDEX('Lorri 401b'!L:L,MATCH('Retirement Calculator'!A691,'Lorri 401b'!N:N,0),0)</f>
        <v>-6399111.6717209285</v>
      </c>
      <c r="S691" s="25">
        <f t="shared" ca="1" si="527"/>
        <v>-10599981.551114995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-4226804.1154119037</v>
      </c>
      <c r="R692" s="25">
        <f t="array" aca="1" ref="R692" ca="1">INDEX('Lorri 401b'!L:L,MATCH('Retirement Calculator'!A692,'Lorri 401b'!N:N,0),0)</f>
        <v>-6447520.1709656548</v>
      </c>
      <c r="S692" s="25">
        <f t="shared" ca="1" si="527"/>
        <v>-10674324.286377558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-4252846.4107464813</v>
      </c>
      <c r="R693" s="25">
        <f t="array" aca="1" ref="R693" ca="1">INDEX('Lorri 401b'!L:L,MATCH('Retirement Calculator'!A693,'Lorri 401b'!N:N,0),0)</f>
        <v>-6496130.3722905675</v>
      </c>
      <c r="S693" s="25">
        <f t="shared" ca="1" si="527"/>
        <v>-10748976.783037048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-4278997.2156449528</v>
      </c>
      <c r="R694" s="25">
        <f t="array" aca="1" ref="R694" ca="1">INDEX('Lorri 401b'!L:L,MATCH('Retirement Calculator'!A694,'Lorri 401b'!N:N,0),0)</f>
        <v>-6544943.1161210006</v>
      </c>
      <c r="S694" s="25">
        <f t="shared" ca="1" si="527"/>
        <v>-10823940.331765953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-4305256.9822305012</v>
      </c>
      <c r="R695" s="25">
        <f t="array" aca="1" ref="R695" ca="1">INDEX('Lorri 401b'!L:L,MATCH('Retirement Calculator'!A695,'Lorri 401b'!N:N,0),0)</f>
        <v>-6593959.2463840609</v>
      </c>
      <c r="S695" s="25">
        <f t="shared" ca="1" si="527"/>
        <v>-10899216.228614561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-4331626.164510156</v>
      </c>
      <c r="R696" s="25">
        <f t="array" aca="1" ref="R696" ca="1">INDEX('Lorri 401b'!L:L,MATCH('Retirement Calculator'!A696,'Lorri 401b'!N:N,0),0)</f>
        <v>-6643179.6105232174</v>
      </c>
      <c r="S696" s="25">
        <f t="shared" ca="1" si="527"/>
        <v>-10974805.775033373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-4358105.2183826426</v>
      </c>
      <c r="R697" s="25">
        <f t="array" aca="1" ref="R697" ca="1">INDEX('Lorri 401b'!L:L,MATCH('Retirement Calculator'!A697,'Lorri 401b'!N:N,0),0)</f>
        <v>-6692605.0595129533</v>
      </c>
      <c r="S697" s="25">
        <f t="shared" ca="1" si="527"/>
        <v>-11050710.277895596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-4384694.601646265</v>
      </c>
      <c r="R698" s="25">
        <f t="array" aca="1" ref="R698" ca="1">INDEX('Lorri 401b'!L:L,MATCH('Retirement Calculator'!A698,'Lorri 401b'!N:N,0),0)</f>
        <v>-6742236.4478734797</v>
      </c>
      <c r="S698" s="25">
        <f t="shared" ca="1" si="527"/>
        <v>-11126931.049519744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-4411394.7740068194</v>
      </c>
      <c r="R699" s="25">
        <f t="array" aca="1" ref="R699" ca="1">INDEX('Lorri 401b'!L:L,MATCH('Retirement Calculator'!A699,'Lorri 401b'!N:N,0),0)</f>
        <v>-6792074.6336855087</v>
      </c>
      <c r="S699" s="25">
        <f t="shared" ca="1" si="527"/>
        <v>-11203469.407692328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-4438206.1970855426</v>
      </c>
      <c r="R700" s="25">
        <f t="array" aca="1" ref="R700" ca="1">INDEX('Lorri 401b'!L:L,MATCH('Retirement Calculator'!A700,'Lorri 401b'!N:N,0),0)</f>
        <v>-6842120.4786050878</v>
      </c>
      <c r="S700" s="25">
        <f t="shared" ca="1" si="527"/>
        <v>-11280326.67569063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-4465129.3344270941</v>
      </c>
      <c r="R701" s="25">
        <f t="array" aca="1" ref="R701" ca="1">INDEX('Lorri 401b'!L:L,MATCH('Retirement Calculator'!A701,'Lorri 401b'!N:N,0),0)</f>
        <v>-6892374.847878498</v>
      </c>
      <c r="S701" s="25">
        <f t="shared" ca="1" si="527"/>
        <v>-11357504.182305593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-4492164.6515075685</v>
      </c>
      <c r="R702" s="25">
        <f t="array" aca="1" ref="R702" ca="1">INDEX('Lorri 401b'!L:L,MATCH('Retirement Calculator'!A702,'Lorri 401b'!N:N,0),0)</f>
        <v>-6942838.6103572138</v>
      </c>
      <c r="S702" s="25">
        <f t="shared" ca="1" si="527"/>
        <v>-11435003.261864781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-4519312.6157425446</v>
      </c>
      <c r="R703" s="25">
        <f t="array" aca="1" ref="R703" ca="1">INDEX('Lorri 401b'!L:L,MATCH('Retirement Calculator'!A703,'Lorri 401b'!N:N,0),0)</f>
        <v>-6993512.6385129243</v>
      </c>
      <c r="S703" s="25">
        <f t="shared" ca="1" si="527"/>
        <v>-11512825.25425547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-4546573.696495167</v>
      </c>
      <c r="R704" s="25">
        <f t="array" aca="1" ref="R704" ca="1">INDEX('Lorri 401b'!L:L,MATCH('Retirement Calculator'!A704,'Lorri 401b'!N:N,0),0)</f>
        <v>-7044397.8084526174</v>
      </c>
      <c r="S704" s="25">
        <f t="shared" ca="1" si="527"/>
        <v>-11590971.504947785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-4573948.3650842579</v>
      </c>
      <c r="R705" s="25">
        <f t="array" aca="1" ref="R705" ca="1">INDEX('Lorri 401b'!L:L,MATCH('Retirement Calculator'!A705,'Lorri 401b'!N:N,0),0)</f>
        <v>-7095494.9999337262</v>
      </c>
      <c r="S705" s="25">
        <f t="shared" ca="1" si="527"/>
        <v>-11669443.365017984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-4601437.0947924703</v>
      </c>
      <c r="R706" s="25">
        <f t="array" aca="1" ref="R706" ca="1">INDEX('Lorri 401b'!L:L,MATCH('Retirement Calculator'!A706,'Lorri 401b'!N:N,0),0)</f>
        <v>-7146805.0963793388</v>
      </c>
      <c r="S706" s="25">
        <f t="shared" ca="1" si="527"/>
        <v>-11748242.19117181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-4629040.3608744666</v>
      </c>
      <c r="R707" s="25">
        <f t="array" aca="1" ref="R707" ca="1">INDEX('Lorri 401b'!L:L,MATCH('Retirement Calculator'!A707,'Lorri 401b'!N:N,0),0)</f>
        <v>-7198328.9848934747</v>
      </c>
      <c r="S707" s="25">
        <f t="shared" ca="1" si="527"/>
        <v>-11827369.345767941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-4656758.6405651383</v>
      </c>
      <c r="R708" s="25">
        <f t="array" aca="1" ref="R708" ca="1">INDEX('Lorri 401b'!L:L,MATCH('Retirement Calculator'!A708,'Lorri 401b'!N:N,0),0)</f>
        <v>-7250067.5562764201</v>
      </c>
      <c r="S708" s="25">
        <f t="shared" ca="1" si="527"/>
        <v>-11906826.196841558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-4684592.4130878542</v>
      </c>
      <c r="R709" s="25">
        <f t="array" aca="1" ref="R709" ca="1">INDEX('Lorri 401b'!L:L,MATCH('Retirement Calculator'!A709,'Lorri 401b'!N:N,0),0)</f>
        <v>-7302021.705040128</v>
      </c>
      <c r="S709" s="25">
        <f t="shared" ca="1" si="527"/>
        <v>-11986614.118127983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-4712542.1596627478</v>
      </c>
      <c r="R710" s="25">
        <f t="array" aca="1" ref="R710" ca="1">INDEX('Lorri 401b'!L:L,MATCH('Retirement Calculator'!A710,'Lorri 401b'!N:N,0),0)</f>
        <v>-7354192.3294236846</v>
      </c>
      <c r="S710" s="25">
        <f t="shared" ca="1" si="527"/>
        <v>-12066734.489086432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-4740608.3635150371</v>
      </c>
      <c r="R711" s="25">
        <f t="array" aca="1" ref="R711" ca="1">INDEX('Lorri 401b'!L:L,MATCH('Retirement Calculator'!A711,'Lorri 401b'!N:N,0),0)</f>
        <v>-7406580.3314088387</v>
      </c>
      <c r="S711" s="25">
        <f t="shared" ca="1" si="527"/>
        <v>-12147188.694923876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-4768791.5098833777</v>
      </c>
      <c r="R712" s="25">
        <f t="array" aca="1" ref="R712" ca="1">INDEX('Lorri 401b'!L:L,MATCH('Retirement Calculator'!A712,'Lorri 401b'!N:N,0),0)</f>
        <v>-7459186.6167355981</v>
      </c>
      <c r="S712" s="25">
        <f t="shared" ca="1" si="527"/>
        <v>-12227978.126618976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-4797092.0860282527</v>
      </c>
      <c r="R713" s="25">
        <f t="array" aca="1" ref="R713" ca="1">INDEX('Lorri 401b'!L:L,MATCH('Retirement Calculator'!A713,'Lorri 401b'!N:N,0),0)</f>
        <v>-7512012.094917886</v>
      </c>
      <c r="S713" s="25">
        <f t="shared" ca="1" si="527"/>
        <v>-12309104.180946138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-4825510.5812403988</v>
      </c>
      <c r="R714" s="25">
        <f t="array" aca="1" ref="R714" ca="1">INDEX('Lorri 401b'!L:L,MATCH('Retirement Calculator'!A714,'Lorri 401b'!N:N,0),0)</f>
        <v>-7565057.6792592667</v>
      </c>
      <c r="S714" s="25">
        <f t="shared" ca="1" si="527"/>
        <v>-12390568.260499666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-4854047.4868492614</v>
      </c>
      <c r="R715" s="25">
        <f t="array" aca="1" ref="R715" ca="1">INDEX('Lorri 401b'!L:L,MATCH('Retirement Calculator'!A715,'Lorri 401b'!N:N,0),0)</f>
        <v>-7618324.2868687361</v>
      </c>
      <c r="S715" s="25">
        <f t="shared" ca="1" si="527"/>
        <v>-12472371.773717998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-4882703.2962314943</v>
      </c>
      <c r="R716" s="25">
        <f t="array" aca="1" ref="R716" ca="1">INDEX('Lorri 401b'!L:L,MATCH('Retirement Calculator'!A716,'Lorri 401b'!N:N,0),0)</f>
        <v>-7671812.8386765784</v>
      </c>
      <c r="S716" s="25">
        <f t="shared" ca="1" si="527"/>
        <v>-12554516.134908073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-4911478.5048194872</v>
      </c>
      <c r="R717" s="25">
        <f t="array" aca="1" ref="R717" ca="1">INDEX('Lorri 401b'!L:L,MATCH('Retirement Calculator'!A717,'Lorri 401b'!N:N,0),0)</f>
        <v>-7725524.2594502866</v>
      </c>
      <c r="S717" s="25">
        <f t="shared" ca="1" si="527"/>
        <v>-12637002.764269773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-4940373.6101099299</v>
      </c>
      <c r="R718" s="25">
        <f t="array" aca="1" ref="R718" ca="1">INDEX('Lorri 401b'!L:L,MATCH('Retirement Calculator'!A718,'Lorri 401b'!N:N,0),0)</f>
        <v>-7779459.4778105523</v>
      </c>
      <c r="S718" s="25">
        <f t="shared" ca="1" si="527"/>
        <v>-12719833.087920483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-4969389.1116724163</v>
      </c>
      <c r="R719" s="25">
        <f t="array" aca="1" ref="R719" ca="1">INDEX('Lorri 401b'!L:L,MATCH('Retirement Calculator'!A719,'Lorri 401b'!N:N,0),0)</f>
        <v>-7833619.4262473192</v>
      </c>
      <c r="S719" s="25">
        <f t="shared" ca="1" si="527"/>
        <v>-12803008.537919736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-4998525.5111580798</v>
      </c>
      <c r="R720" s="25">
        <f t="array" aca="1" ref="R720" ca="1">INDEX('Lorri 401b'!L:L,MATCH('Retirement Calculator'!A720,'Lorri 401b'!N:N,0),0)</f>
        <v>-7888005.0411359053</v>
      </c>
      <c r="S720" s="25">
        <f t="shared" ca="1" si="527"/>
        <v>-12886530.552293986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-5027783.3123082668</v>
      </c>
      <c r="R721" s="25">
        <f t="array" aca="1" ref="R721" ca="1">INDEX('Lorri 401b'!L:L,MATCH('Retirement Calculator'!A721,'Lorri 401b'!N:N,0),0)</f>
        <v>-7942617.2627531942</v>
      </c>
      <c r="S721" s="25">
        <f t="shared" ca="1" si="527"/>
        <v>-12970400.575061461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-5057163.020963246</v>
      </c>
      <c r="R722" s="25">
        <f t="array" aca="1" ref="R722" ca="1">INDEX('Lorri 401b'!L:L,MATCH('Retirement Calculator'!A722,'Lorri 401b'!N:N,0),0)</f>
        <v>-7997457.0352938883</v>
      </c>
      <c r="S722" s="25">
        <f t="shared" ca="1" si="527"/>
        <v>-13054620.056257134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-5086665.1450709542</v>
      </c>
      <c r="R723" s="25">
        <f t="array" aca="1" ref="R723" ca="1">INDEX('Lorri 401b'!L:L,MATCH('Retirement Calculator'!A723,'Lorri 401b'!N:N,0),0)</f>
        <v>-8052525.306886835</v>
      </c>
      <c r="S723" s="25">
        <f t="shared" ca="1" si="527"/>
        <v>-13139190.451957788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-5116290.1946957782</v>
      </c>
      <c r="R724" s="25">
        <f t="array" aca="1" ref="R724" ca="1">INDEX('Lorri 401b'!L:L,MATCH('Retirement Calculator'!A724,'Lorri 401b'!N:N,0),0)</f>
        <v>-8107823.029611419</v>
      </c>
      <c r="S724" s="25">
        <f t="shared" ca="1" si="527"/>
        <v>-13224113.224307198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-5146038.6820273716</v>
      </c>
      <c r="R725" s="25">
        <f t="array" aca="1" ref="R725" ca="1">INDEX('Lorri 401b'!L:L,MATCH('Retirement Calculator'!A725,'Lorri 401b'!N:N,0),0)</f>
        <v>-8163351.1595140221</v>
      </c>
      <c r="S725" s="25">
        <f t="shared" ca="1" si="527"/>
        <v>-13309389.841541395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-5175911.1213895138</v>
      </c>
      <c r="R726" s="25">
        <f t="array" aca="1" ref="R726" ca="1">INDEX('Lorri 401b'!L:L,MATCH('Retirement Calculator'!A726,'Lorri 401b'!N:N,0),0)</f>
        <v>-8219110.6566245528</v>
      </c>
      <c r="S726" s="25">
        <f t="shared" ca="1" si="527"/>
        <v>-13395021.778014068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-5205908.0292489985</v>
      </c>
      <c r="R727" s="25">
        <f t="array" aca="1" ref="R727" ca="1">INDEX('Lorri 401b'!L:L,MATCH('Retirement Calculator'!A727,'Lorri 401b'!N:N,0),0)</f>
        <v>-8275102.4849730441</v>
      </c>
      <c r="S727" s="25">
        <f t="shared" ca="1" si="527"/>
        <v>-13481010.514222043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-5236029.9242245639</v>
      </c>
      <c r="R728" s="25">
        <f t="array" aca="1" ref="R728" ca="1">INDEX('Lorri 401b'!L:L,MATCH('Retirement Calculator'!A728,'Lorri 401b'!N:N,0),0)</f>
        <v>-8331327.6126063205</v>
      </c>
      <c r="S728" s="25">
        <f t="shared" ca="1" si="527"/>
        <v>-13567357.536830883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-5266277.3270958606</v>
      </c>
      <c r="R729" s="25">
        <f t="array" aca="1" ref="R729" ca="1">INDEX('Lorri 401b'!L:L,MATCH('Retirement Calculator'!A729,'Lorri 401b'!N:N,0),0)</f>
        <v>-8387787.0116047356</v>
      </c>
      <c r="S729" s="25">
        <f t="shared" ca="1" si="527"/>
        <v>-13654064.338700596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-5296650.7608124549</v>
      </c>
      <c r="R730" s="25">
        <f t="array" aca="1" ref="R730" ca="1">INDEX('Lorri 401b'!L:L,MATCH('Retirement Calculator'!A730,'Lorri 401b'!N:N,0),0)</f>
        <v>-8444481.6580989789</v>
      </c>
      <c r="S730" s="25">
        <f t="shared" ca="1" si="527"/>
        <v>-13741132.418911435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-5327150.7505028676</v>
      </c>
      <c r="R731" s="25">
        <f t="array" aca="1" ref="R731" ca="1">INDEX('Lorri 401b'!L:L,MATCH('Retirement Calculator'!A731,'Lorri 401b'!N:N,0),0)</f>
        <v>-8501412.5322869476</v>
      </c>
      <c r="S731" s="25">
        <f t="shared" ca="1" si="527"/>
        <v>-13828563.282789815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-5357777.823483658</v>
      </c>
      <c r="R732" s="25">
        <f t="array" aca="1" ref="R732" ca="1">INDEX('Lorri 401b'!L:L,MATCH('Retirement Calculator'!A732,'Lorri 401b'!N:N,0),0)</f>
        <v>-8558580.6184506994</v>
      </c>
      <c r="S732" s="25">
        <f t="shared" ca="1" si="527"/>
        <v>-13916358.441934358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-5388532.5092685344</v>
      </c>
      <c r="R733" s="25">
        <f t="array" aca="1" ref="R733" ca="1">INDEX('Lorri 401b'!L:L,MATCH('Retirement Calculator'!A733,'Lorri 401b'!N:N,0),0)</f>
        <v>-8615986.9049734678</v>
      </c>
      <c r="S733" s="25">
        <f t="shared" ca="1" si="527"/>
        <v>-14004519.414242003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-5419415.3395775147</v>
      </c>
      <c r="R734" s="25">
        <f t="array" aca="1" ref="R734" ca="1">INDEX('Lorri 401b'!L:L,MATCH('Retirement Calculator'!A734,'Lorri 401b'!N:N,0),0)</f>
        <v>-8673632.3843567465</v>
      </c>
      <c r="S734" s="25">
        <f t="shared" ca="1" si="527"/>
        <v>-14093047.723934261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-5450426.848346116</v>
      </c>
      <c r="R735" s="25">
        <f t="array" aca="1" ref="R735" ca="1">INDEX('Lorri 401b'!L:L,MATCH('Retirement Calculator'!A735,'Lorri 401b'!N:N,0),0)</f>
        <v>-8731518.0532374568</v>
      </c>
      <c r="S735" s="25">
        <f t="shared" ca="1" si="527"/>
        <v>-14181944.901583573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-5481567.5717345858</v>
      </c>
      <c r="R736" s="25">
        <f t="array" aca="1" ref="R736" ca="1">INDEX('Lorri 401b'!L:L,MATCH('Retirement Calculator'!A736,'Lorri 401b'!N:N,0),0)</f>
        <v>-8789644.9124051705</v>
      </c>
      <c r="S736" s="25">
        <f t="shared" ca="1" si="527"/>
        <v>-14271212.484139755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-5512838.0481371749</v>
      </c>
      <c r="R737" s="25">
        <f t="array" aca="1" ref="R737" ca="1">INDEX('Lorri 401b'!L:L,MATCH('Retirement Calculator'!A737,'Lorri 401b'!N:N,0),0)</f>
        <v>-8848013.9668194149</v>
      </c>
      <c r="S737" s="25">
        <f t="shared" ca="1" si="527"/>
        <v>-14360852.01495659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-5544238.8181914408</v>
      </c>
      <c r="R738" s="25">
        <f t="array" aca="1" ref="R738" ca="1">INDEX('Lorri 401b'!L:L,MATCH('Retirement Calculator'!A738,'Lorri 401b'!N:N,0),0)</f>
        <v>-8906626.2256270517</v>
      </c>
      <c r="S738" s="25">
        <f t="shared" ca="1" si="527"/>
        <v>-14450865.043818492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-5575770.4247875996</v>
      </c>
      <c r="R739" s="25">
        <f t="array" aca="1" ref="R739" ca="1">INDEX('Lorri 401b'!L:L,MATCH('Retirement Calculator'!A739,'Lorri 401b'!N:N,0),0)</f>
        <v>-8965482.7021797206</v>
      </c>
      <c r="S739" s="25">
        <f t="shared" ca="1" si="527"/>
        <v>-14541253.12696732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-5607433.4130779095</v>
      </c>
      <c r="R740" s="25">
        <f t="array" aca="1" ref="R740" ca="1">INDEX('Lorri 401b'!L:L,MATCH('Retirement Calculator'!A740,'Lorri 401b'!N:N,0),0)</f>
        <v>-9024584.4140513595</v>
      </c>
      <c r="S740" s="25">
        <f t="shared" ca="1" si="527"/>
        <v>-14632017.827129269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-5639228.3304860955</v>
      </c>
      <c r="R741" s="25">
        <f t="array" aca="1" ref="R741" ca="1">INDEX('Lorri 401b'!L:L,MATCH('Retirement Calculator'!A741,'Lorri 401b'!N:N,0),0)</f>
        <v>-9083932.3830557968</v>
      </c>
      <c r="S741" s="25">
        <f t="shared" ca="1" si="527"/>
        <v>-14723160.713541891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-5671155.7267168155</v>
      </c>
      <c r="R742" s="25">
        <f t="array" aca="1" ref="R742" ca="1">INDEX('Lorri 401b'!L:L,MATCH('Retirement Calculator'!A742,'Lorri 401b'!N:N,0),0)</f>
        <v>-9143527.635264419</v>
      </c>
      <c r="S742" s="25">
        <f t="shared" ca="1" si="527"/>
        <v>-14814683.361981235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-5703216.1537651634</v>
      </c>
      <c r="R743" s="25">
        <f t="array" aca="1" ref="R743" ca="1">INDEX('Lorri 401b'!L:L,MATCH('Retirement Calculator'!A743,'Lorri 401b'!N:N,0),0)</f>
        <v>-9203371.2010239102</v>
      </c>
      <c r="S743" s="25">
        <f t="shared" ca="1" si="527"/>
        <v>-14906587.354789075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-5735410.1659262124</v>
      </c>
      <c r="R744" s="25">
        <f t="array" aca="1" ref="R744" ca="1">INDEX('Lorri 401b'!L:L,MATCH('Retirement Calculator'!A744,'Lorri 401b'!N:N,0),0)</f>
        <v>-9263464.1149740666</v>
      </c>
      <c r="S744" s="25">
        <f t="shared" ca="1" si="527"/>
        <v>-14998874.280900279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-5767738.3198045995</v>
      </c>
      <c r="R745" s="25">
        <f t="array" aca="1" ref="R745" ca="1">INDEX('Lorri 401b'!L:L,MATCH('Retirement Calculator'!A745,'Lorri 401b'!N:N,0),0)</f>
        <v>-9323807.4160656817</v>
      </c>
      <c r="S745" s="25">
        <f t="shared" ca="1" si="527"/>
        <v>-15091545.735870281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-5800201.1743241465</v>
      </c>
      <c r="R746" s="25">
        <f t="array" aca="1" ref="R746" ca="1">INDEX('Lorri 401b'!L:L,MATCH('Retirement Calculator'!A746,'Lorri 401b'!N:N,0),0)</f>
        <v>-9384402.1475785114</v>
      </c>
      <c r="S746" s="25">
        <f t="shared" ca="1" si="527"/>
        <v>-15184603.321902659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-5832799.2907375246</v>
      </c>
      <c r="R747" s="25">
        <f t="array" aca="1" ref="R747" ca="1">INDEX('Lorri 401b'!L:L,MATCH('Retirement Calculator'!A747,'Lorri 401b'!N:N,0),0)</f>
        <v>-9445249.3571393117</v>
      </c>
      <c r="S747" s="25">
        <f t="shared" ca="1" si="527"/>
        <v>-15278048.647876836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-5865533.2326359591</v>
      </c>
      <c r="R748" s="25">
        <f t="array" aca="1" ref="R748" ca="1">INDEX('Lorri 401b'!L:L,MATCH('Retirement Calculator'!A748,'Lorri 401b'!N:N,0),0)</f>
        <v>-9506350.0967399497</v>
      </c>
      <c r="S748" s="25">
        <f t="shared" ca="1" si="527"/>
        <v>-15371883.329375908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-5898403.5659589702</v>
      </c>
      <c r="R749" s="25">
        <f t="array" aca="1" ref="R749" ca="1">INDEX('Lorri 401b'!L:L,MATCH('Retirement Calculator'!A749,'Lorri 401b'!N:N,0),0)</f>
        <v>-9567705.4227555897</v>
      </c>
      <c r="S749" s="25">
        <f t="shared" ca="1" si="527"/>
        <v>-15466108.988714561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-5931410.8590041604</v>
      </c>
      <c r="R750" s="25">
        <f t="array" aca="1" ref="R750" ca="1">INDEX('Lorri 401b'!L:L,MATCH('Retirement Calculator'!A750,'Lorri 401b'!N:N,0),0)</f>
        <v>-9629316.395962961</v>
      </c>
      <c r="S750" s="25">
        <f t="shared" ca="1" si="527"/>
        <v>-15560727.254967121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-5964555.682437039</v>
      </c>
      <c r="R751" s="25">
        <f t="array" aca="1" ref="R751" ca="1">INDEX('Lorri 401b'!L:L,MATCH('Retirement Calculator'!A751,'Lorri 401b'!N:N,0),0)</f>
        <v>-9691184.0815586969</v>
      </c>
      <c r="S751" s="25">
        <f t="shared" ca="1" si="527"/>
        <v>-15655739.763995737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-5997838.6093008881</v>
      </c>
      <c r="R752" s="25">
        <f t="array" aca="1" ref="R752" ca="1">INDEX('Lorri 401b'!L:L,MATCH('Retirement Calculator'!A752,'Lorri 401b'!N:N,0),0)</f>
        <v>-9753309.5491777491</v>
      </c>
      <c r="S752" s="25">
        <f t="shared" ca="1" si="527"/>
        <v>-15751148.158478636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-6031260.2150266701</v>
      </c>
      <c r="R753" s="25">
        <f t="array" aca="1" ref="R753" ca="1">INDEX('Lorri 401b'!L:L,MATCH('Retirement Calculator'!A753,'Lorri 401b'!N:N,0),0)</f>
        <v>-9815693.8729118798</v>
      </c>
      <c r="S753" s="25">
        <f t="shared" ca="1" si="527"/>
        <v>-15846954.087938551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-6064821.0774429757</v>
      </c>
      <c r="R754" s="25">
        <f t="array" aca="1" ref="R754" ca="1">INDEX('Lorri 401b'!L:L,MATCH('Retirement Calculator'!A754,'Lorri 401b'!N:N,0),0)</f>
        <v>-9878338.1313282363</v>
      </c>
      <c r="S754" s="25">
        <f t="shared" ca="1" si="527"/>
        <v>-15943159.208771212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-6098521.7767860163</v>
      </c>
      <c r="R755" s="25">
        <f t="array" aca="1" ref="R755" ca="1">INDEX('Lorri 401b'!L:L,MATCH('Retirement Calculator'!A755,'Lorri 401b'!N:N,0),0)</f>
        <v>-9941243.4074879941</v>
      </c>
      <c r="S755" s="25">
        <f t="shared" ca="1" si="527"/>
        <v>-16039765.18427401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-6132362.8957096525</v>
      </c>
      <c r="R756" s="25">
        <f t="array" aca="1" ref="R756" ca="1">INDEX('Lorri 401b'!L:L,MATCH('Retirement Calculator'!A756,'Lorri 401b'!N:N,0),0)</f>
        <v>-10004410.788965084</v>
      </c>
      <c r="S756" s="25">
        <f t="shared" ca="1" si="527"/>
        <v>-16136773.684674736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-6166345.0192954708</v>
      </c>
      <c r="R757" s="25">
        <f t="array" aca="1" ref="R757" ca="1">INDEX('Lorri 401b'!L:L,MATCH('Retirement Calculator'!A757,'Lorri 401b'!N:N,0),0)</f>
        <v>-10067841.367864994</v>
      </c>
      <c r="S757" s="25">
        <f t="shared" ca="1" si="527"/>
        <v>-16234186.387160465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-6200468.7350628963</v>
      </c>
      <c r="R758" s="25">
        <f t="array" aca="1" ref="R758" ca="1">INDEX('Lorri 401b'!L:L,MATCH('Retirement Calculator'!A758,'Lorri 401b'!N:N,0),0)</f>
        <v>-10131536.240843656</v>
      </c>
      <c r="S758" s="25">
        <f t="shared" ca="1" si="527"/>
        <v>-16332004.975906551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-6234734.632979353</v>
      </c>
      <c r="R759" s="25">
        <f t="array" aca="1" ref="R759" ca="1">INDEX('Lorri 401b'!L:L,MATCH('Retirement Calculator'!A759,'Lorri 401b'!N:N,0),0)</f>
        <v>-10195496.509126395</v>
      </c>
      <c r="S759" s="25">
        <f t="shared" ca="1" si="527"/>
        <v>-16430231.142105747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-6269143.305470462</v>
      </c>
      <c r="R760" s="25">
        <f t="array" aca="1" ref="R760" ca="1">INDEX('Lorri 401b'!L:L,MATCH('Retirement Calculator'!A760,'Lorri 401b'!N:N,0),0)</f>
        <v>-10259723.278526979</v>
      </c>
      <c r="S760" s="25">
        <f t="shared" ca="1" si="527"/>
        <v>-16528866.58399744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-6303695.3474302832</v>
      </c>
      <c r="R761" s="25">
        <f t="array" aca="1" ref="R761" ca="1">INDEX('Lorri 401b'!L:L,MATCH('Retirement Calculator'!A761,'Lorri 401b'!N:N,0),0)</f>
        <v>-10324217.65946673</v>
      </c>
      <c r="S761" s="25">
        <f t="shared" ca="1" si="527"/>
        <v>-16627913.006897014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-6338391.3562316038</v>
      </c>
      <c r="R762" s="25">
        <f t="array" aca="1" ref="R762" ca="1">INDEX('Lorri 401b'!L:L,MATCH('Retirement Calculator'!A762,'Lorri 401b'!N:N,0),0)</f>
        <v>-10388980.766993731</v>
      </c>
      <c r="S762" s="25">
        <f t="shared" ca="1" si="527"/>
        <v>-16727372.123225335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-6373231.9317362634</v>
      </c>
      <c r="R763" s="25">
        <f t="array" aca="1" ref="R763" ca="1">INDEX('Lorri 401b'!L:L,MATCH('Retirement Calculator'!A763,'Lorri 401b'!N:N,0),0)</f>
        <v>-10454013.720802095</v>
      </c>
      <c r="S763" s="25">
        <f t="shared" ca="1" si="527"/>
        <v>-16827245.652538359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-6408217.6763055259</v>
      </c>
      <c r="R764" s="25">
        <f t="array" aca="1" ref="R764" ca="1">INDEX('Lorri 401b'!L:L,MATCH('Retirement Calculator'!A764,'Lorri 401b'!N:N,0),0)</f>
        <v>-10519317.645251326</v>
      </c>
      <c r="S764" s="25">
        <f t="shared" ca="1" si="527"/>
        <v>-16927535.321556851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-6443349.1948104938</v>
      </c>
      <c r="R765" s="25">
        <f t="array" aca="1" ref="R765" ca="1">INDEX('Lorri 401b'!L:L,MATCH('Retirement Calculator'!A765,'Lorri 401b'!N:N,0),0)</f>
        <v>-10584893.669385763</v>
      </c>
      <c r="S765" s="25">
        <f t="shared" ca="1" si="527"/>
        <v>-17028242.864196256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-6478627.0946425656</v>
      </c>
      <c r="R766" s="25">
        <f t="array" aca="1" ref="R766" ca="1">INDEX('Lorri 401b'!L:L,MATCH('Retirement Calculator'!A766,'Lorri 401b'!N:N,0),0)</f>
        <v>-10650742.926954094</v>
      </c>
      <c r="S766" s="25">
        <f t="shared" ca="1" si="527"/>
        <v>-17129370.021596659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-6514051.9857239379</v>
      </c>
      <c r="R767" s="25">
        <f t="array" aca="1" ref="R767" ca="1">INDEX('Lorri 401b'!L:L,MATCH('Retirement Calculator'!A767,'Lorri 401b'!N:N,0),0)</f>
        <v>-10716866.55642896</v>
      </c>
      <c r="S767" s="25">
        <f t="shared" ca="1" si="527"/>
        <v>-17230918.542152897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-6549624.4805181492</v>
      </c>
      <c r="R768" s="25">
        <f t="array" aca="1" ref="R768" ca="1">INDEX('Lorri 401b'!L:L,MATCH('Retirement Calculator'!A768,'Lorri 401b'!N:N,0),0)</f>
        <v>-10783265.701026637</v>
      </c>
      <c r="S768" s="25">
        <f t="shared" ca="1" si="527"/>
        <v>-17332890.181544788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-6585345.1940406691</v>
      </c>
      <c r="R769" s="25">
        <f t="array" aca="1" ref="R769" ca="1">INDEX('Lorri 401b'!L:L,MATCH('Retirement Calculator'!A769,'Lorri 401b'!N:N,0),0)</f>
        <v>-10849941.508726805</v>
      </c>
      <c r="S769" s="25">
        <f t="shared" ca="1" si="527"/>
        <v>-17435286.702767476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-6621214.7438695328</v>
      </c>
      <c r="R770" s="25">
        <f t="array" aca="1" ref="R770" ca="1">INDEX('Lorri 401b'!L:L,MATCH('Retirement Calculator'!A770,'Lorri 401b'!N:N,0),0)</f>
        <v>-10916895.13229239</v>
      </c>
      <c r="S770" s="25">
        <f t="shared" ca="1" si="527"/>
        <v>-17538109.876161922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-6657233.750156017</v>
      </c>
      <c r="R771" s="25">
        <f t="array" aca="1" ref="R771" ca="1">INDEX('Lorri 401b'!L:L,MATCH('Retirement Calculator'!A771,'Lorri 401b'!N:N,0),0)</f>
        <v>-10984127.729289498</v>
      </c>
      <c r="S771" s="25">
        <f t="shared" ca="1" si="527"/>
        <v>-17641361.479445517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-6693402.8356353622</v>
      </c>
      <c r="R772" s="25">
        <f t="array" aca="1" ref="R772" ca="1">INDEX('Lorri 401b'!L:L,MATCH('Retirement Calculator'!A772,'Lorri 401b'!N:N,0),0)</f>
        <v>-11051640.462107427</v>
      </c>
      <c r="S772" s="25">
        <f t="shared" ca="1" si="527"/>
        <v>-17745043.297742791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-6729722.6256375378</v>
      </c>
      <c r="R773" s="25">
        <f t="array" aca="1" ref="R773" ca="1">INDEX('Lorri 401b'!L:L,MATCH('Retirement Calculator'!A773,'Lorri 401b'!N:N,0),0)</f>
        <v>-11119434.497978766</v>
      </c>
      <c r="S773" s="25">
        <f t="shared" ca="1" si="527"/>
        <v>-17849157.123616304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-6766193.7480980558</v>
      </c>
      <c r="R774" s="25">
        <f t="array" aca="1" ref="R774" ca="1">INDEX('Lorri 401b'!L:L,MATCH('Retirement Calculator'!A774,'Lorri 401b'!N:N,0),0)</f>
        <v>-11187511.008999567</v>
      </c>
      <c r="S774" s="25">
        <f t="shared" ca="1" si="527"/>
        <v>-17953704.757097624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-6802816.8335688254</v>
      </c>
      <c r="R775" s="25">
        <f t="array" aca="1" ref="R775" ca="1">INDEX('Lorri 401b'!L:L,MATCH('Retirement Calculator'!A775,'Lorri 401b'!N:N,0),0)</f>
        <v>-11255871.172149623</v>
      </c>
      <c r="S775" s="25">
        <f t="shared" ca="1" si="527"/>
        <v>-18058688.005718447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-6839592.5152290566</v>
      </c>
      <c r="R776" s="25">
        <f t="array" aca="1" ref="R776" ca="1">INDEX('Lorri 401b'!L:L,MATCH('Retirement Calculator'!A776,'Lorri 401b'!N:N,0),0)</f>
        <v>-11324516.169312803</v>
      </c>
      <c r="S776" s="25">
        <f t="shared" ref="S776:S1030" ca="1" si="787">SUM(Q776:R776)</f>
        <v>-18164108.684541859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-6876521.4288962055</v>
      </c>
      <c r="R777" s="25">
        <f t="array" aca="1" ref="R777" ca="1">INDEX('Lorri 401b'!L:L,MATCH('Retirement Calculator'!A777,'Lorri 401b'!N:N,0),0)</f>
        <v>-11393447.187297497</v>
      </c>
      <c r="S777" s="25">
        <f t="shared" ca="1" si="787"/>
        <v>-18269968.616193704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-6913604.2130369674</v>
      </c>
      <c r="R778" s="25">
        <f t="array" aca="1" ref="R778" ca="1">INDEX('Lorri 401b'!L:L,MATCH('Retirement Calculator'!A778,'Lorri 401b'!N:N,0),0)</f>
        <v>-11462665.417857127</v>
      </c>
      <c r="S778" s="25">
        <f t="shared" ca="1" si="787"/>
        <v>-18376269.630894095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-6950841.508778316</v>
      </c>
      <c r="R779" s="25">
        <f t="array" aca="1" ref="R779" ca="1">INDEX('Lorri 401b'!L:L,MATCH('Retirement Calculator'!A779,'Lorri 401b'!N:N,0),0)</f>
        <v>-11532172.057710756</v>
      </c>
      <c r="S779" s="25">
        <f t="shared" ca="1" si="787"/>
        <v>-18483013.566489071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-6988233.9599185865</v>
      </c>
      <c r="R780" s="25">
        <f t="array" aca="1" ref="R780" ca="1">INDEX('Lorri 401b'!L:L,MATCH('Retirement Calculator'!A780,'Lorri 401b'!N:N,0),0)</f>
        <v>-11601968.308563774</v>
      </c>
      <c r="S780" s="25">
        <f t="shared" ca="1" si="787"/>
        <v>-18590202.268482361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-7025782.2129386086</v>
      </c>
      <c r="R781" s="25">
        <f t="array" aca="1" ref="R781" ca="1">INDEX('Lorri 401b'!L:L,MATCH('Retirement Calculator'!A781,'Lorri 401b'!N:N,0),0)</f>
        <v>-11672055.377128679</v>
      </c>
      <c r="S781" s="25">
        <f t="shared" ca="1" si="787"/>
        <v>-18697837.59006729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-7063486.9170128806</v>
      </c>
      <c r="R782" s="25">
        <f t="array" aca="1" ref="R782" ca="1">INDEX('Lorri 401b'!L:L,MATCH('Retirement Calculator'!A782,'Lorri 401b'!N:N,0),0)</f>
        <v>-11742434.47514594</v>
      </c>
      <c r="S782" s="25">
        <f t="shared" ca="1" si="787"/>
        <v>-18805921.392158821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-7101348.7240207959</v>
      </c>
      <c r="R783" s="25">
        <f t="array" aca="1" ref="R783" ca="1">INDEX('Lorri 401b'!L:L,MATCH('Retirement Calculator'!A783,'Lorri 401b'!N:N,0),0)</f>
        <v>-11813106.819404937</v>
      </c>
      <c r="S783" s="25">
        <f t="shared" ca="1" si="787"/>
        <v>-18914455.543425731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-7139368.2885579104</v>
      </c>
      <c r="R784" s="25">
        <f t="array" aca="1" ref="R784" ca="1">INDEX('Lorri 401b'!L:L,MATCH('Retirement Calculator'!A784,'Lorri 401b'!N:N,0),0)</f>
        <v>-11884073.631765015</v>
      </c>
      <c r="S784" s="25">
        <f t="shared" ca="1" si="787"/>
        <v>-19023441.920322925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-7177546.2679472631</v>
      </c>
      <c r="R785" s="25">
        <f t="array" aca="1" ref="R785" ca="1">INDEX('Lorri 401b'!L:L,MATCH('Retirement Calculator'!A785,'Lorri 401b'!N:N,0),0)</f>
        <v>-11955336.139176592</v>
      </c>
      <c r="S785" s="25">
        <f t="shared" ca="1" si="787"/>
        <v>-19132882.407123856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-7215883.3222507378</v>
      </c>
      <c r="R786" s="25">
        <f t="array" aca="1" ref="R786" ca="1">INDEX('Lorri 401b'!L:L,MATCH('Retirement Calculator'!A786,'Lorri 401b'!N:N,0),0)</f>
        <v>-12026895.573702386</v>
      </c>
      <c r="S786" s="25">
        <f t="shared" ca="1" si="787"/>
        <v>-19242778.895953123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-7254380.1142804772</v>
      </c>
      <c r="R787" s="25">
        <f t="array" aca="1" ref="R787" ca="1">INDEX('Lorri 401b'!L:L,MATCH('Retirement Calculator'!A787,'Lorri 401b'!N:N,0),0)</f>
        <v>-12098753.172538701</v>
      </c>
      <c r="S787" s="25">
        <f t="shared" ca="1" si="787"/>
        <v>-19353133.286819179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-7293037.3096103407</v>
      </c>
      <c r="R788" s="25">
        <f t="array" aca="1" ref="R788" ca="1">INDEX('Lorri 401b'!L:L,MATCH('Retirement Calculator'!A788,'Lorri 401b'!N:N,0),0)</f>
        <v>-12170910.178036837</v>
      </c>
      <c r="S788" s="25">
        <f t="shared" ca="1" si="787"/>
        <v>-19463947.487647176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-7331855.5765874116</v>
      </c>
      <c r="R789" s="25">
        <f t="array" aca="1" ref="R789" ca="1">INDEX('Lorri 401b'!L:L,MATCH('Retirement Calculator'!A789,'Lorri 401b'!N:N,0),0)</f>
        <v>-12243367.837724548</v>
      </c>
      <c r="S789" s="25">
        <f t="shared" ca="1" si="787"/>
        <v>-19575223.41431196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-7370835.5863435538</v>
      </c>
      <c r="R790" s="25">
        <f t="array" aca="1" ref="R790" ca="1">INDEX('Lorri 401b'!L:L,MATCH('Retirement Calculator'!A790,'Lorri 401b'!N:N,0),0)</f>
        <v>-12316127.404327624</v>
      </c>
      <c r="S790" s="25">
        <f t="shared" ca="1" si="787"/>
        <v>-19686962.990671176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-7409978.0128070135</v>
      </c>
      <c r="R791" s="25">
        <f t="array" aca="1" ref="R791" ca="1">INDEX('Lorri 401b'!L:L,MATCH('Retirement Calculator'!A791,'Lorri 401b'!N:N,0),0)</f>
        <v>-12389190.135791546</v>
      </c>
      <c r="S791" s="25">
        <f t="shared" ca="1" si="787"/>
        <v>-19799168.148598559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-7449283.5327140708</v>
      </c>
      <c r="R792" s="25">
        <f t="array" aca="1" ref="R792" ca="1">INDEX('Lorri 401b'!L:L,MATCH('Retirement Calculator'!A792,'Lorri 401b'!N:N,0),0)</f>
        <v>-12462557.295303233</v>
      </c>
      <c r="S792" s="25">
        <f t="shared" ca="1" si="787"/>
        <v>-19911840.828017302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-7488752.8256207407</v>
      </c>
      <c r="R793" s="25">
        <f t="array" aca="1" ref="R793" ca="1">INDEX('Lorri 401b'!L:L,MATCH('Retirement Calculator'!A793,'Lorri 401b'!N:N,0),0)</f>
        <v>-12536230.151312886</v>
      </c>
      <c r="S793" s="25">
        <f t="shared" ca="1" si="787"/>
        <v>-20024982.976933628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-7528386.5739145214</v>
      </c>
      <c r="R794" s="25">
        <f t="array" aca="1" ref="R794" ca="1">INDEX('Lorri 401b'!L:L,MATCH('Retirement Calculator'!A794,'Lorri 401b'!N:N,0),0)</f>
        <v>-12610209.977555912</v>
      </c>
      <c r="S794" s="25">
        <f t="shared" ca="1" si="787"/>
        <v>-20138596.551470432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-7568185.4628261933</v>
      </c>
      <c r="R795" s="25">
        <f t="array" aca="1" ref="R795" ca="1">INDEX('Lorri 401b'!L:L,MATCH('Retirement Calculator'!A795,'Lorri 401b'!N:N,0),0)</f>
        <v>-12684498.053074952</v>
      </c>
      <c r="S795" s="25">
        <f t="shared" ca="1" si="787"/>
        <v>-20252683.515901145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-7608150.1804416636</v>
      </c>
      <c r="R796" s="25">
        <f t="array" aca="1" ref="R796" ca="1">INDEX('Lorri 401b'!L:L,MATCH('Retirement Calculator'!A796,'Lorri 401b'!N:N,0),0)</f>
        <v>-12759095.662241988</v>
      </c>
      <c r="S796" s="25">
        <f t="shared" ca="1" si="787"/>
        <v>-20367245.842683651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-7648281.4177138656</v>
      </c>
      <c r="R797" s="25">
        <f t="array" aca="1" ref="R797" ca="1">INDEX('Lorri 401b'!L:L,MATCH('Retirement Calculator'!A797,'Lorri 401b'!N:N,0),0)</f>
        <v>-12834004.094780553</v>
      </c>
      <c r="S797" s="25">
        <f t="shared" ca="1" si="787"/>
        <v>-20482285.512494419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-7688579.8684747014</v>
      </c>
      <c r="R798" s="25">
        <f t="array" aca="1" ref="R798" ca="1">INDEX('Lorri 401b'!L:L,MATCH('Retirement Calculator'!A798,'Lorri 401b'!N:N,0),0)</f>
        <v>-12909224.645788029</v>
      </c>
      <c r="S798" s="25">
        <f t="shared" ca="1" si="787"/>
        <v>-20597804.514262728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-7729046.2294470407</v>
      </c>
      <c r="R799" s="25">
        <f t="array" aca="1" ref="R799" ca="1">INDEX('Lorri 401b'!L:L,MATCH('Retirement Calculator'!A799,'Lorri 401b'!N:N,0),0)</f>
        <v>-12984758.615758035</v>
      </c>
      <c r="S799" s="25">
        <f t="shared" ca="1" si="787"/>
        <v>-20713804.845205076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-7769681.2002567649</v>
      </c>
      <c r="R800" s="25">
        <f t="array" aca="1" ref="R800" ca="1">INDEX('Lorri 401b'!L:L,MATCH('Retirement Calculator'!A800,'Lorri 401b'!N:N,0),0)</f>
        <v>-13060607.310602916</v>
      </c>
      <c r="S800" s="25">
        <f t="shared" ca="1" si="787"/>
        <v>-20830288.510859683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-7810485.483444863</v>
      </c>
      <c r="R801" s="25">
        <f t="array" aca="1" ref="R801" ca="1">INDEX('Lorri 401b'!L:L,MATCH('Retirement Calculator'!A801,'Lorri 401b'!N:N,0),0)</f>
        <v>-13136772.041676318</v>
      </c>
      <c r="S801" s="25">
        <f t="shared" ca="1" si="787"/>
        <v>-20947257.525121182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-7851459.784479578</v>
      </c>
      <c r="R802" s="25">
        <f t="array" aca="1" ref="R802" ca="1">INDEX('Lorri 401b'!L:L,MATCH('Retirement Calculator'!A802,'Lorri 401b'!N:N,0),0)</f>
        <v>-13213254.12579586</v>
      </c>
      <c r="S802" s="25">
        <f t="shared" ca="1" si="787"/>
        <v>-21064713.910275437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-7892604.8117686044</v>
      </c>
      <c r="R803" s="25">
        <f t="array" aca="1" ref="R803" ca="1">INDEX('Lorri 401b'!L:L,MATCH('Retirement Calculator'!A803,'Lorri 401b'!N:N,0),0)</f>
        <v>-13290054.8852659</v>
      </c>
      <c r="S803" s="25">
        <f t="shared" ca="1" si="787"/>
        <v>-21182659.697034504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-7933921.2766713351</v>
      </c>
      <c r="R804" s="25">
        <f t="array" aca="1" ref="R804" ca="1">INDEX('Lorri 401b'!L:L,MATCH('Retirement Calculator'!A804,'Lorri 401b'!N:N,0),0)</f>
        <v>-13367175.647900397</v>
      </c>
      <c r="S804" s="25">
        <f t="shared" ca="1" si="787"/>
        <v>-21301096.92457173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-7975409.8935111603</v>
      </c>
      <c r="R805" s="25">
        <f t="array" aca="1" ref="R805" ca="1">INDEX('Lorri 401b'!L:L,MATCH('Retirement Calculator'!A805,'Lorri 401b'!N:N,0),0)</f>
        <v>-13444617.747045873</v>
      </c>
      <c r="S805" s="25">
        <f t="shared" ca="1" si="787"/>
        <v>-21420027.640557032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-8017071.3795878179</v>
      </c>
      <c r="R806" s="25">
        <f t="array" aca="1" ref="R806" ca="1">INDEX('Lorri 401b'!L:L,MATCH('Retirement Calculator'!A806,'Lorri 401b'!N:N,0),0)</f>
        <v>-13522382.521604454</v>
      </c>
      <c r="S806" s="25">
        <f t="shared" ca="1" si="787"/>
        <v>-21539453.90119227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-8058906.4551897952</v>
      </c>
      <c r="R807" s="25">
        <f t="array" aca="1" ref="R807" ca="1">INDEX('Lorri 401b'!L:L,MATCH('Retirement Calculator'!A807,'Lorri 401b'!N:N,0),0)</f>
        <v>-13600471.31605703</v>
      </c>
      <c r="S807" s="25">
        <f t="shared" ca="1" si="787"/>
        <v>-21659377.771246824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-8100915.8436067803</v>
      </c>
      <c r="R808" s="25">
        <f t="array" aca="1" ref="R808" ca="1">INDEX('Lorri 401b'!L:L,MATCH('Retirement Calculator'!A808,'Lorri 401b'!N:N,0),0)</f>
        <v>-13678885.480486492</v>
      </c>
      <c r="S808" s="25">
        <f t="shared" ca="1" si="787"/>
        <v>-21779801.324093271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-8143100.2711421698</v>
      </c>
      <c r="R809" s="25">
        <f t="array" aca="1" ref="R809" ca="1">INDEX('Lorri 401b'!L:L,MATCH('Retirement Calculator'!A809,'Lorri 401b'!N:N,0),0)</f>
        <v>-13757626.370601075</v>
      </c>
      <c r="S809" s="25">
        <f t="shared" ca="1" si="787"/>
        <v>-21900726.641743243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-8185460.4671256235</v>
      </c>
      <c r="R810" s="25">
        <f t="array" aca="1" ref="R810" ca="1">INDEX('Lorri 401b'!L:L,MATCH('Retirement Calculator'!A810,'Lorri 401b'!N:N,0),0)</f>
        <v>-13836695.347757803</v>
      </c>
      <c r="S810" s="25">
        <f t="shared" ca="1" si="787"/>
        <v>-22022155.814883426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-8227997.1639256747</v>
      </c>
      <c r="R811" s="25">
        <f t="array" aca="1" ref="R811" ca="1">INDEX('Lorri 401b'!L:L,MATCH('Retirement Calculator'!A811,'Lorri 401b'!N:N,0),0)</f>
        <v>-13916093.778986018</v>
      </c>
      <c r="S811" s="25">
        <f t="shared" ca="1" si="787"/>
        <v>-22144090.942911692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-8270711.0969623933</v>
      </c>
      <c r="R812" s="25">
        <f t="array" aca="1" ref="R812" ca="1">INDEX('Lorri 401b'!L:L,MATCH('Retirement Calculator'!A812,'Lorri 401b'!N:N,0),0)</f>
        <v>-13995823.037011016</v>
      </c>
      <c r="S812" s="25">
        <f t="shared" ca="1" si="787"/>
        <v>-22266534.133973408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-8313603.0047200983</v>
      </c>
      <c r="R813" s="25">
        <f t="array" aca="1" ref="R813" ca="1">INDEX('Lorri 401b'!L:L,MATCH('Retirement Calculator'!A813,'Lorri 401b'!N:N,0),0)</f>
        <v>-14075884.500277786</v>
      </c>
      <c r="S813" s="25">
        <f t="shared" ca="1" si="787"/>
        <v>-22389487.504997883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-8356673.6287601264</v>
      </c>
      <c r="R814" s="25">
        <f t="array" aca="1" ref="R814" ca="1">INDEX('Lorri 401b'!L:L,MATCH('Retirement Calculator'!A814,'Lorri 401b'!N:N,0),0)</f>
        <v>-14156279.552974833</v>
      </c>
      <c r="S814" s="25">
        <f t="shared" ca="1" si="787"/>
        <v>-22512953.181734961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-8399923.7137336545</v>
      </c>
      <c r="R815" s="25">
        <f t="array" aca="1" ref="R815" ca="1">INDEX('Lorri 401b'!L:L,MATCH('Retirement Calculator'!A815,'Lorri 401b'!N:N,0),0)</f>
        <v>-14237009.585058119</v>
      </c>
      <c r="S815" s="25">
        <f t="shared" ca="1" si="787"/>
        <v>-22636933.298791774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-8443354.0073945727</v>
      </c>
      <c r="R816" s="25">
        <f t="array" aca="1" ref="R816" ca="1">INDEX('Lorri 401b'!L:L,MATCH('Retirement Calculator'!A816,'Lorri 401b'!N:N,0),0)</f>
        <v>-14318075.992275085</v>
      </c>
      <c r="S816" s="25">
        <f t="shared" ca="1" si="787"/>
        <v>-22761429.999669656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-8486965.2606124114</v>
      </c>
      <c r="R817" s="25">
        <f t="array" aca="1" ref="R817" ca="1">INDEX('Lorri 401b'!L:L,MATCH('Retirement Calculator'!A817,'Lorri 401b'!N:N,0),0)</f>
        <v>-14399480.176188787</v>
      </c>
      <c r="S817" s="25">
        <f t="shared" ca="1" si="787"/>
        <v>-22886445.436801199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-8530758.2273853254</v>
      </c>
      <c r="R818" s="25">
        <f t="array" aca="1" ref="R818" ca="1">INDEX('Lorri 401b'!L:L,MATCH('Retirement Calculator'!A818,'Lorri 401b'!N:N,0),0)</f>
        <v>-14481223.54420213</v>
      </c>
      <c r="S818" s="25">
        <f t="shared" ca="1" si="787"/>
        <v>-23011981.771587454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-8574733.6648531258</v>
      </c>
      <c r="R819" s="25">
        <f t="array" aca="1" ref="R819" ca="1">INDEX('Lorri 401b'!L:L,MATCH('Retirement Calculator'!A819,'Lorri 401b'!N:N,0),0)</f>
        <v>-14563307.509582195</v>
      </c>
      <c r="S819" s="25">
        <f t="shared" ca="1" si="787"/>
        <v>-23138041.174435321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-8618892.333310375</v>
      </c>
      <c r="R820" s="25">
        <f t="array" aca="1" ref="R820" ca="1">INDEX('Lorri 401b'!L:L,MATCH('Retirement Calculator'!A820,'Lorri 401b'!N:N,0),0)</f>
        <v>-14645733.491484677</v>
      </c>
      <c r="S820" s="25">
        <f t="shared" ca="1" si="787"/>
        <v>-23264625.824795052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-8663234.9962195288</v>
      </c>
      <c r="R821" s="25">
        <f t="array" aca="1" ref="R821" ca="1">INDEX('Lorri 401b'!L:L,MATCH('Retirement Calculator'!A821,'Lorri 401b'!N:N,0),0)</f>
        <v>-14728502.91497842</v>
      </c>
      <c r="S821" s="25">
        <f t="shared" ca="1" si="787"/>
        <v>-23391737.911197949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-8707762.4202241376</v>
      </c>
      <c r="R822" s="25">
        <f t="array" aca="1" ref="R822" ca="1">INDEX('Lorri 401b'!L:L,MATCH('Retirement Calculator'!A822,'Lorri 401b'!N:N,0),0)</f>
        <v>-14811617.211070053</v>
      </c>
      <c r="S822" s="25">
        <f t="shared" ca="1" si="787"/>
        <v>-23519379.631294191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-8752475.3751621004</v>
      </c>
      <c r="R823" s="25">
        <f t="array" aca="1" ref="R823" ca="1">INDEX('Lorri 401b'!L:L,MATCH('Retirement Calculator'!A823,'Lorri 401b'!N:N,0),0)</f>
        <v>-14895077.816728735</v>
      </c>
      <c r="S823" s="25">
        <f t="shared" ca="1" si="787"/>
        <v>-23647553.191890836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-8797374.6340789702</v>
      </c>
      <c r="R824" s="25">
        <f t="array" aca="1" ref="R824" ca="1">INDEX('Lorri 401b'!L:L,MATCH('Retirement Calculator'!A824,'Lorri 401b'!N:N,0),0)</f>
        <v>-14978886.174910994</v>
      </c>
      <c r="S824" s="25">
        <f t="shared" ca="1" si="787"/>
        <v>-23776260.808989964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-8842460.9732413273</v>
      </c>
      <c r="R825" s="25">
        <f t="array" aca="1" ref="R825" ca="1">INDEX('Lorri 401b'!L:L,MATCH('Retirement Calculator'!A825,'Lorri 401b'!N:N,0),0)</f>
        <v>-15063043.73458568</v>
      </c>
      <c r="S825" s="25">
        <f t="shared" ca="1" si="787"/>
        <v>-23905504.707827009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-8887735.1721501946</v>
      </c>
      <c r="R826" s="25">
        <f t="array" aca="1" ref="R826" ca="1">INDEX('Lorri 401b'!L:L,MATCH('Retirement Calculator'!A826,'Lorri 401b'!N:N,0),0)</f>
        <v>-15147551.95075901</v>
      </c>
      <c r="S826" s="25">
        <f t="shared" ca="1" si="787"/>
        <v>-24035287.122909203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-8933198.0135545153</v>
      </c>
      <c r="R827" s="25">
        <f t="array" aca="1" ref="R827" ca="1">INDEX('Lorri 401b'!L:L,MATCH('Retirement Calculator'!A827,'Lorri 401b'!N:N,0),0)</f>
        <v>-15232412.284499729</v>
      </c>
      <c r="S827" s="25">
        <f t="shared" ca="1" si="787"/>
        <v>-24165610.298054244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-8978850.2834646869</v>
      </c>
      <c r="R828" s="25">
        <f t="array" aca="1" ref="R828" ca="1">INDEX('Lorri 401b'!L:L,MATCH('Retirement Calculator'!A828,'Lorri 401b'!N:N,0),0)</f>
        <v>-15317626.202964367</v>
      </c>
      <c r="S828" s="25">
        <f t="shared" ca="1" si="787"/>
        <v>-24296476.486429054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-9024692.7711661514</v>
      </c>
      <c r="R829" s="25">
        <f t="array" aca="1" ref="R829" ca="1">INDEX('Lorri 401b'!L:L,MATCH('Retirement Calculator'!A829,'Lorri 401b'!N:N,0),0)</f>
        <v>-15403195.17942261</v>
      </c>
      <c r="S829" s="25">
        <f t="shared" ca="1" si="787"/>
        <v>-24427887.950588763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-9070726.2692330386</v>
      </c>
      <c r="R830" s="25">
        <f t="array" aca="1" ref="R830" ca="1">INDEX('Lorri 401b'!L:L,MATCH('Retirement Calculator'!A830,'Lorri 401b'!N:N,0),0)</f>
        <v>-15489120.693282761</v>
      </c>
      <c r="S830" s="25">
        <f t="shared" ca="1" si="787"/>
        <v>-24559846.962515801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-9116951.5735418703</v>
      </c>
      <c r="R831" s="25">
        <f t="array" aca="1" ref="R831" ca="1">INDEX('Lorri 401b'!L:L,MATCH('Retirement Calculator'!A831,'Lorri 401b'!N:N,0),0)</f>
        <v>-15575404.230117328</v>
      </c>
      <c r="S831" s="25">
        <f t="shared" ca="1" si="787"/>
        <v>-24692355.803659201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-9163369.4832853228</v>
      </c>
      <c r="R832" s="25">
        <f t="array" aca="1" ref="R832" ca="1">INDEX('Lorri 401b'!L:L,MATCH('Retirement Calculator'!A832,'Lorri 401b'!N:N,0),0)</f>
        <v>-15662047.281688707</v>
      </c>
      <c r="S832" s="25">
        <f t="shared" ca="1" si="787"/>
        <v>-24825416.764974028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-9209980.8009860404</v>
      </c>
      <c r="R833" s="25">
        <f t="array" aca="1" ref="R833" ca="1">INDEX('Lorri 401b'!L:L,MATCH('Retirement Calculator'!A833,'Lorri 401b'!N:N,0),0)</f>
        <v>-15749051.345974967</v>
      </c>
      <c r="S833" s="25">
        <f t="shared" ca="1" si="787"/>
        <v>-24959032.146961007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-9256786.3325105105</v>
      </c>
      <c r="R834" s="25">
        <f t="array" aca="1" ref="R834" ca="1">INDEX('Lorri 401b'!L:L,MATCH('Retirement Calculator'!A834,'Lorri 401b'!N:N,0),0)</f>
        <v>-15836417.927195752</v>
      </c>
      <c r="S834" s="25">
        <f t="shared" ca="1" si="787"/>
        <v>-25093204.259706262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-9303786.8870829996</v>
      </c>
      <c r="R835" s="25">
        <f t="array" aca="1" ref="R835" ca="1">INDEX('Lorri 401b'!L:L,MATCH('Retirement Calculator'!A835,'Lorri 401b'!N:N,0),0)</f>
        <v>-15924148.535838291</v>
      </c>
      <c r="S835" s="25">
        <f t="shared" ca="1" si="787"/>
        <v>-25227935.422921292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-9350983.2772995401</v>
      </c>
      <c r="R836" s="25">
        <f t="array" aca="1" ref="R836" ca="1">INDEX('Lorri 401b'!L:L,MATCH('Retirement Calculator'!A836,'Lorri 401b'!N:N,0),0)</f>
        <v>-16012244.688683508</v>
      </c>
      <c r="S836" s="25">
        <f t="shared" ca="1" si="787"/>
        <v>-25363227.965983048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-9398376.3191419821</v>
      </c>
      <c r="R837" s="25">
        <f t="array" aca="1" ref="R837" ca="1">INDEX('Lorri 401b'!L:L,MATCH('Retirement Calculator'!A837,'Lorri 401b'!N:N,0),0)</f>
        <v>-16100707.908832246</v>
      </c>
      <c r="S837" s="25">
        <f t="shared" ca="1" si="787"/>
        <v>-25499084.227974229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-9445966.8319921009</v>
      </c>
      <c r="R838" s="25">
        <f t="array" aca="1" ref="R838" ca="1">INDEX('Lorri 401b'!L:L,MATCH('Retirement Calculator'!A838,'Lorri 401b'!N:N,0),0)</f>
        <v>-16189539.725731604</v>
      </c>
      <c r="S838" s="25">
        <f t="shared" ca="1" si="787"/>
        <v>-25635506.557723705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-9493755.6386457626</v>
      </c>
      <c r="R839" s="25">
        <f t="array" aca="1" ref="R839" ca="1">INDEX('Lorri 401b'!L:L,MATCH('Retirement Calculator'!A839,'Lorri 401b'!N:N,0),0)</f>
        <v>-16278741.675201375</v>
      </c>
      <c r="S839" s="25">
        <f t="shared" ca="1" si="787"/>
        <v>-25772497.313847139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-9541743.565327147</v>
      </c>
      <c r="R840" s="25">
        <f t="array" aca="1" ref="R840" ca="1">INDEX('Lorri 401b'!L:L,MATCH('Retirement Calculator'!A840,'Lorri 401b'!N:N,0),0)</f>
        <v>-16368315.299460605</v>
      </c>
      <c r="S840" s="25">
        <f t="shared" ca="1" si="787"/>
        <v>-25910058.86478775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-9589931.4417030383</v>
      </c>
      <c r="R841" s="25">
        <f t="array" aca="1" ref="R841" ca="1">INDEX('Lorri 401b'!L:L,MATCH('Retirement Calculator'!A841,'Lorri 401b'!N:N,0),0)</f>
        <v>-16458262.147154247</v>
      </c>
      <c r="S841" s="25">
        <f t="shared" ca="1" si="787"/>
        <v>-26048193.588857286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-9638320.1008971632</v>
      </c>
      <c r="R842" s="25">
        <f t="array" aca="1" ref="R842" ca="1">INDEX('Lorri 401b'!L:L,MATCH('Retirement Calculator'!A842,'Lorri 401b'!N:N,0),0)</f>
        <v>-16548583.773379946</v>
      </c>
      <c r="S842" s="25">
        <f t="shared" ca="1" si="787"/>
        <v>-26186903.874277107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-9686910.3795045968</v>
      </c>
      <c r="R843" s="25">
        <f t="array" aca="1" ref="R843" ca="1">INDEX('Lorri 401b'!L:L,MATCH('Retirement Calculator'!A843,'Lorri 401b'!N:N,0),0)</f>
        <v>-16639281.739714919</v>
      </c>
      <c r="S843" s="25">
        <f t="shared" ca="1" si="787"/>
        <v>-26326192.119219515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-9735703.1176062282</v>
      </c>
      <c r="R844" s="25">
        <f t="array" aca="1" ref="R844" ca="1">INDEX('Lorri 401b'!L:L,MATCH('Retirement Calculator'!A844,'Lorri 401b'!N:N,0),0)</f>
        <v>-16730357.614242954</v>
      </c>
      <c r="S844" s="25">
        <f t="shared" ca="1" si="787"/>
        <v>-26466060.731849182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-9784699.1587832831</v>
      </c>
      <c r="R845" s="25">
        <f t="array" aca="1" ref="R845" ca="1">INDEX('Lorri 401b'!L:L,MATCH('Retirement Calculator'!A845,'Lorri 401b'!N:N,0),0)</f>
        <v>-16821812.971581522</v>
      </c>
      <c r="S845" s="25">
        <f t="shared" ca="1" si="787"/>
        <v>-26606512.130364805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-9833899.3501319084</v>
      </c>
      <c r="R846" s="25">
        <f t="array" aca="1" ref="R846" ca="1">INDEX('Lorri 401b'!L:L,MATCH('Retirement Calculator'!A846,'Lorri 401b'!N:N,0),0)</f>
        <v>-16913649.392909002</v>
      </c>
      <c r="S846" s="25">
        <f t="shared" ca="1" si="787"/>
        <v>-26747548.743040912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-9883304.5422778185</v>
      </c>
      <c r="R847" s="25">
        <f t="array" aca="1" ref="R847" ca="1">INDEX('Lorri 401b'!L:L,MATCH('Retirement Calculator'!A847,'Lorri 401b'!N:N,0),0)</f>
        <v>-17005868.465992011</v>
      </c>
      <c r="S847" s="25">
        <f t="shared" ca="1" si="787"/>
        <v>-26889173.008269832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-9932915.5893910043</v>
      </c>
      <c r="R848" s="25">
        <f t="array" aca="1" ref="R848" ca="1">INDEX('Lorri 401b'!L:L,MATCH('Retirement Calculator'!A848,'Lorri 401b'!N:N,0),0)</f>
        <v>-17098471.785212867</v>
      </c>
      <c r="S848" s="25">
        <f t="shared" ca="1" si="787"/>
        <v>-27031387.374603871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-9982733.3492004946</v>
      </c>
      <c r="R849" s="25">
        <f t="array" aca="1" ref="R849" ca="1">INDEX('Lorri 401b'!L:L,MATCH('Retirement Calculator'!A849,'Lorri 401b'!N:N,0),0)</f>
        <v>-17191460.951597143</v>
      </c>
      <c r="S849" s="25">
        <f t="shared" ca="1" si="787"/>
        <v>-27174194.300797638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-10032758.68300919</v>
      </c>
      <c r="R850" s="25">
        <f t="array" aca="1" ref="R850" ca="1">INDEX('Lorri 401b'!L:L,MATCH('Retirement Calculator'!A850,'Lorri 401b'!N:N,0),0)</f>
        <v>-17284837.572841354</v>
      </c>
      <c r="S850" s="25">
        <f t="shared" ca="1" si="787"/>
        <v>-27317596.255850546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-10082992.455708757</v>
      </c>
      <c r="R851" s="25">
        <f t="array" aca="1" ref="R851" ca="1">INDEX('Lorri 401b'!L:L,MATCH('Retirement Calculator'!A851,'Lorri 401b'!N:N,0),0)</f>
        <v>-17378603.263340749</v>
      </c>
      <c r="S851" s="25">
        <f t="shared" ca="1" si="787"/>
        <v>-27461595.719049506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-10133435.535794571</v>
      </c>
      <c r="R852" s="25">
        <f t="array" aca="1" ref="R852" ca="1">INDEX('Lorri 401b'!L:L,MATCH('Retirement Calculator'!A852,'Lorri 401b'!N:N,0),0)</f>
        <v>-17472759.644217223</v>
      </c>
      <c r="S852" s="25">
        <f t="shared" ca="1" si="787"/>
        <v>-27606195.180011794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-10184088.795380743</v>
      </c>
      <c r="R853" s="25">
        <f t="array" aca="1" ref="R853" ca="1">INDEX('Lorri 401b'!L:L,MATCH('Retirement Calculator'!A853,'Lorri 401b'!N:N,0),0)</f>
        <v>-17567308.343347348</v>
      </c>
      <c r="S853" s="25">
        <f t="shared" ca="1" si="787"/>
        <v>-27751397.13872809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-10234953.110215191</v>
      </c>
      <c r="R854" s="25">
        <f t="array" aca="1" ref="R854" ca="1">INDEX('Lorri 401b'!L:L,MATCH('Retirement Calculator'!A854,'Lorri 401b'!N:N,0),0)</f>
        <v>-17662250.995390516</v>
      </c>
      <c r="S854" s="25">
        <f t="shared" ca="1" si="787"/>
        <v>-27897204.105605707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-10286029.359694783</v>
      </c>
      <c r="R855" s="25">
        <f t="array" aca="1" ref="R855" ca="1">INDEX('Lorri 401b'!L:L,MATCH('Retirement Calculator'!A855,'Lorri 401b'!N:N,0),0)</f>
        <v>-17757589.241817199</v>
      </c>
      <c r="S855" s="25">
        <f t="shared" ca="1" si="787"/>
        <v>-28043618.601511981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-10337318.426880538</v>
      </c>
      <c r="R856" s="25">
        <f t="array" aca="1" ref="R856" ca="1">INDEX('Lorri 401b'!L:L,MATCH('Retirement Calculator'!A856,'Lorri 401b'!N:N,0),0)</f>
        <v>-17853324.730937324</v>
      </c>
      <c r="S856" s="25">
        <f t="shared" ca="1" si="787"/>
        <v>-28190643.157817863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-10388821.198512902</v>
      </c>
      <c r="R857" s="25">
        <f t="array" aca="1" ref="R857" ca="1">INDEX('Lorri 401b'!L:L,MATCH('Retirement Calculator'!A857,'Lorri 401b'!N:N,0),0)</f>
        <v>-17949459.117928784</v>
      </c>
      <c r="S857" s="25">
        <f t="shared" ca="1" si="787"/>
        <v>-28338280.316441685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-10440538.565027067</v>
      </c>
      <c r="R858" s="25">
        <f t="array" aca="1" ref="R858" ca="1">INDEX('Lorri 401b'!L:L,MATCH('Retirement Calculator'!A858,'Lorri 401b'!N:N,0),0)</f>
        <v>-18045994.064866044</v>
      </c>
      <c r="S858" s="25">
        <f t="shared" ca="1" si="787"/>
        <v>-28486532.629893109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-10492471.420568375</v>
      </c>
      <c r="R859" s="25">
        <f t="array" aca="1" ref="R859" ca="1">INDEX('Lorri 401b'!L:L,MATCH('Retirement Calculator'!A859,'Lorri 401b'!N:N,0),0)</f>
        <v>-18142931.240748875</v>
      </c>
      <c r="S859" s="25">
        <f t="shared" ca="1" si="787"/>
        <v>-28635402.661317252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-10544620.663007772</v>
      </c>
      <c r="R860" s="25">
        <f t="array" aca="1" ref="R860" ca="1">INDEX('Lorri 401b'!L:L,MATCH('Retirement Calculator'!A860,'Lorri 401b'!N:N,0),0)</f>
        <v>-18240272.321531218</v>
      </c>
      <c r="S860" s="25">
        <f t="shared" ca="1" si="787"/>
        <v>-28784892.984538987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-10596987.193957333</v>
      </c>
      <c r="R861" s="25">
        <f t="array" aca="1" ref="R861" ca="1">INDEX('Lorri 401b'!L:L,MATCH('Retirement Calculator'!A861,'Lorri 401b'!N:N,0),0)</f>
        <v>-18338018.990150154</v>
      </c>
      <c r="S861" s="25">
        <f t="shared" ca="1" si="787"/>
        <v>-28935006.184107486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-10649571.91878585</v>
      </c>
      <c r="R862" s="25">
        <f t="array" aca="1" ref="R862" ca="1">INDEX('Lorri 401b'!L:L,MATCH('Retirement Calculator'!A862,'Lorri 401b'!N:N,0),0)</f>
        <v>-18436172.936555002</v>
      </c>
      <c r="S862" s="25">
        <f t="shared" ca="1" si="787"/>
        <v>-29085744.855340853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-10702375.746634485</v>
      </c>
      <c r="R863" s="25">
        <f t="array" aca="1" ref="R863" ca="1">INDEX('Lorri 401b'!L:L,MATCH('Retirement Calculator'!A863,'Lorri 401b'!N:N,0),0)</f>
        <v>-18534735.857736535</v>
      </c>
      <c r="S863" s="25">
        <f t="shared" ca="1" si="787"/>
        <v>-29237111.604371019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-10755399.590432491</v>
      </c>
      <c r="R864" s="25">
        <f t="array" aca="1" ref="R864" ca="1">INDEX('Lorri 401b'!L:L,MATCH('Retirement Calculator'!A864,'Lorri 401b'!N:N,0),0)</f>
        <v>-18633709.457756326</v>
      </c>
      <c r="S864" s="25">
        <f t="shared" ca="1" si="787"/>
        <v>-29389109.048188817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-10808644.366912987</v>
      </c>
      <c r="R865" s="25">
        <f t="array" aca="1" ref="R865" ca="1">INDEX('Lorri 401b'!L:L,MATCH('Retirement Calculator'!A865,'Lorri 401b'!N:N,0),0)</f>
        <v>-18733095.447776198</v>
      </c>
      <c r="S865" s="25">
        <f t="shared" ca="1" si="787"/>
        <v>-29541739.814689185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-10862110.996628819</v>
      </c>
      <c r="R866" s="25">
        <f t="array" aca="1" ref="R866" ca="1">INDEX('Lorri 401b'!L:L,MATCH('Retirement Calculator'!A866,'Lorri 401b'!N:N,0),0)</f>
        <v>-18832895.54608782</v>
      </c>
      <c r="S866" s="25">
        <f t="shared" ca="1" si="787"/>
        <v>-29695006.542716637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-10915800.403968466</v>
      </c>
      <c r="R867" s="25">
        <f t="array" aca="1" ref="R867" ca="1">INDEX('Lorri 401b'!L:L,MATCH('Retirement Calculator'!A867,'Lorri 401b'!N:N,0),0)</f>
        <v>-18933111.478142407</v>
      </c>
      <c r="S867" s="25">
        <f t="shared" ca="1" si="787"/>
        <v>-29848911.882110871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-10969713.517172029</v>
      </c>
      <c r="R868" s="25">
        <f t="array" aca="1" ref="R868" ca="1">INDEX('Lorri 401b'!L:L,MATCH('Retirement Calculator'!A868,'Lorri 401b'!N:N,0),0)</f>
        <v>-19033744.976580556</v>
      </c>
      <c r="S868" s="25">
        <f t="shared" ca="1" si="787"/>
        <v>-30003458.493752584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-11023851.268347275</v>
      </c>
      <c r="R869" s="25">
        <f t="array" aca="1" ref="R869" ca="1">INDEX('Lorri 401b'!L:L,MATCH('Retirement Calculator'!A869,'Lorri 401b'!N:N,0),0)</f>
        <v>-19134797.781262197</v>
      </c>
      <c r="S869" s="25">
        <f t="shared" ca="1" si="787"/>
        <v>-30158649.049609471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-11078214.59348575</v>
      </c>
      <c r="R870" s="25">
        <f t="array" aca="1" ref="R870" ca="1">INDEX('Lorri 401b'!L:L,MATCH('Retirement Calculator'!A870,'Lorri 401b'!N:N,0),0)</f>
        <v>-19236271.639296677</v>
      </c>
      <c r="S870" s="25">
        <f t="shared" ca="1" si="787"/>
        <v>-30314486.232782427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-11132804.432478968</v>
      </c>
      <c r="R871" s="25">
        <f t="array" aca="1" ref="R871" ca="1">INDEX('Lorri 401b'!L:L,MATCH('Retirement Calculator'!A871,'Lorri 401b'!N:N,0),0)</f>
        <v>-19338168.305072967</v>
      </c>
      <c r="S871" s="25">
        <f t="shared" ca="1" si="787"/>
        <v>-30470972.737551935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-11187621.729134658</v>
      </c>
      <c r="R872" s="25">
        <f t="array" aca="1" ref="R872" ca="1">INDEX('Lorri 401b'!L:L,MATCH('Retirement Calculator'!A872,'Lorri 401b'!N:N,0),0)</f>
        <v>-19440489.540289994</v>
      </c>
      <c r="S872" s="25">
        <f t="shared" ca="1" si="787"/>
        <v>-30628111.269424655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-11242667.431193082</v>
      </c>
      <c r="R873" s="25">
        <f t="array" aca="1" ref="R873" ca="1">INDEX('Lorri 401b'!L:L,MATCH('Retirement Calculator'!A873,'Lorri 401b'!N:N,0),0)</f>
        <v>-19543237.113987092</v>
      </c>
      <c r="S873" s="25">
        <f t="shared" ca="1" si="787"/>
        <v>-30785904.545180172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-11297942.490343414</v>
      </c>
      <c r="R874" s="25">
        <f t="array" aca="1" ref="R874" ca="1">INDEX('Lorri 401b'!L:L,MATCH('Retirement Calculator'!A874,'Lorri 401b'!N:N,0),0)</f>
        <v>-19646412.802574594</v>
      </c>
      <c r="S874" s="25">
        <f t="shared" ca="1" si="787"/>
        <v>-30944355.292918008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-11353447.862240206</v>
      </c>
      <c r="R875" s="25">
        <f t="array" aca="1" ref="R875" ca="1">INDEX('Lorri 401b'!L:L,MATCH('Retirement Calculator'!A875,'Lorri 401b'!N:N,0),0)</f>
        <v>-19750018.389864542</v>
      </c>
      <c r="S875" s="25">
        <f t="shared" ca="1" si="787"/>
        <v>-31103466.252104748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-11409184.506519902</v>
      </c>
      <c r="R876" s="25">
        <f t="array" aca="1" ref="R876" ca="1">INDEX('Lorri 401b'!L:L,MATCH('Retirement Calculator'!A876,'Lorri 401b'!N:N,0),0)</f>
        <v>-19854055.667101532</v>
      </c>
      <c r="S876" s="25">
        <f t="shared" ca="1" si="787"/>
        <v>-31263240.173621435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-11465153.386817429</v>
      </c>
      <c r="R877" s="25">
        <f t="array" aca="1" ref="R877" ca="1">INDEX('Lorri 401b'!L:L,MATCH('Retirement Calculator'!A877,'Lorri 401b'!N:N,0),0)</f>
        <v>-19958526.432993677</v>
      </c>
      <c r="S877" s="25">
        <f t="shared" ca="1" si="787"/>
        <v>-31423679.819811106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-11521355.470782863</v>
      </c>
      <c r="R878" s="25">
        <f t="array" aca="1" ref="R878" ca="1">INDEX('Lorri 401b'!L:L,MATCH('Retirement Calculator'!A878,'Lorri 401b'!N:N,0),0)</f>
        <v>-20063432.493743706</v>
      </c>
      <c r="S878" s="25">
        <f t="shared" ca="1" si="787"/>
        <v>-31584787.964526571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-11577791.730098153</v>
      </c>
      <c r="R879" s="25">
        <f t="array" aca="1" ref="R879" ca="1">INDEX('Lorri 401b'!L:L,MATCH('Retirement Calculator'!A879,'Lorri 401b'!N:N,0),0)</f>
        <v>-20168775.663080193</v>
      </c>
      <c r="S879" s="25">
        <f t="shared" ca="1" si="787"/>
        <v>-31746567.393178344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-11634463.140493922</v>
      </c>
      <c r="R880" s="25">
        <f t="array" aca="1" ref="R880" ca="1">INDEX('Lorri 401b'!L:L,MATCH('Retirement Calculator'!A880,'Lorri 401b'!N:N,0),0)</f>
        <v>-20274557.762288917</v>
      </c>
      <c r="S880" s="25">
        <f t="shared" ca="1" si="787"/>
        <v>-31909020.902782839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-11691370.681766341</v>
      </c>
      <c r="R881" s="25">
        <f t="array" aca="1" ref="R881" ca="1">INDEX('Lorri 401b'!L:L,MATCH('Retirement Calculator'!A881,'Lorri 401b'!N:N,0),0)</f>
        <v>-20380780.620244343</v>
      </c>
      <c r="S881" s="25">
        <f t="shared" ca="1" si="787"/>
        <v>-32072151.302010685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-11748515.337794062</v>
      </c>
      <c r="R882" s="25">
        <f t="array" aca="1" ref="R882" ca="1">INDEX('Lorri 401b'!L:L,MATCH('Retirement Calculator'!A882,'Lorri 401b'!N:N,0),0)</f>
        <v>-20487446.073441248</v>
      </c>
      <c r="S882" s="25">
        <f t="shared" ca="1" si="787"/>
        <v>-32235961.41123531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-11805898.096555231</v>
      </c>
      <c r="R883" s="25">
        <f t="array" aca="1" ref="R883" ca="1">INDEX('Lorri 401b'!L:L,MATCH('Retirement Calculator'!A883,'Lorri 401b'!N:N,0),0)</f>
        <v>-20594555.966026474</v>
      </c>
      <c r="S883" s="25">
        <f t="shared" ca="1" si="787"/>
        <v>-32400454.062581703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-11863519.950144572</v>
      </c>
      <c r="R884" s="25">
        <f t="array" aca="1" ref="R884" ca="1">INDEX('Lorri 401b'!L:L,MATCH('Retirement Calculator'!A884,'Lorri 401b'!N:N,0),0)</f>
        <v>-20702112.149830807</v>
      </c>
      <c r="S884" s="25">
        <f t="shared" ca="1" si="787"/>
        <v>-32565632.099975377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-11921381.894790536</v>
      </c>
      <c r="R885" s="25">
        <f t="array" aca="1" ref="R885" ca="1">INDEX('Lorri 401b'!L:L,MATCH('Retirement Calculator'!A885,'Lorri 401b'!N:N,0),0)</f>
        <v>-20810116.484400991</v>
      </c>
      <c r="S885" s="25">
        <f t="shared" ca="1" si="787"/>
        <v>-32731498.379191525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-11979484.930872524</v>
      </c>
      <c r="R886" s="25">
        <f t="array" aca="1" ref="R886" ca="1">INDEX('Lorri 401b'!L:L,MATCH('Retirement Calculator'!A886,'Lorri 401b'!N:N,0),0)</f>
        <v>-20918570.837031882</v>
      </c>
      <c r="S886" s="25">
        <f t="shared" ca="1" si="787"/>
        <v>-32898055.767904408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-12037830.062938187</v>
      </c>
      <c r="R887" s="25">
        <f t="array" aca="1" ref="R887" ca="1">INDEX('Lorri 401b'!L:L,MATCH('Retirement Calculator'!A887,'Lorri 401b'!N:N,0),0)</f>
        <v>-21027477.082798738</v>
      </c>
      <c r="S887" s="25">
        <f t="shared" ca="1" si="787"/>
        <v>-33065307.145736925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-12096418.29972079</v>
      </c>
      <c r="R888" s="25">
        <f t="array" aca="1" ref="R888" ca="1">INDEX('Lorri 401b'!L:L,MATCH('Retirement Calculator'!A888,'Lorri 401b'!N:N,0),0)</f>
        <v>-21136837.104589622</v>
      </c>
      <c r="S888" s="25">
        <f t="shared" ca="1" si="787"/>
        <v>-33233255.404310413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-12155250.654156655</v>
      </c>
      <c r="R889" s="25">
        <f t="array" aca="1" ref="R889" ca="1">INDEX('Lorri 401b'!L:L,MATCH('Retirement Calculator'!A889,'Lorri 401b'!N:N,0),0)</f>
        <v>-21246652.793137968</v>
      </c>
      <c r="S889" s="25">
        <f t="shared" ca="1" si="787"/>
        <v>-33401903.447294623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-12214328.14340267</v>
      </c>
      <c r="R890" s="25">
        <f t="array" aca="1" ref="R890" ca="1">INDEX('Lorri 401b'!L:L,MATCH('Retirement Calculator'!A890,'Lorri 401b'!N:N,0),0)</f>
        <v>-21356926.047055263</v>
      </c>
      <c r="S890" s="25">
        <f t="shared" ca="1" si="787"/>
        <v>-33571254.190457933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-12273651.788853876</v>
      </c>
      <c r="R891" s="25">
        <f t="array" aca="1" ref="R891" ca="1">INDEX('Lorri 401b'!L:L,MATCH('Retirement Calculator'!A891,'Lorri 401b'!N:N,0),0)</f>
        <v>-21467658.77286388</v>
      </c>
      <c r="S891" s="25">
        <f t="shared" ca="1" si="787"/>
        <v>-33741310.561717756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-12333222.616161129</v>
      </c>
      <c r="R892" s="25">
        <f t="array" aca="1" ref="R892" ca="1">INDEX('Lorri 401b'!L:L,MATCH('Retirement Calculator'!A892,'Lorri 401b'!N:N,0),0)</f>
        <v>-21578852.885030035</v>
      </c>
      <c r="S892" s="25">
        <f t="shared" ca="1" si="787"/>
        <v>-33912075.501191162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-12393041.655248828</v>
      </c>
      <c r="R893" s="25">
        <f t="array" aca="1" ref="R893" ca="1">INDEX('Lorri 401b'!L:L,MATCH('Retirement Calculator'!A893,'Lorri 401b'!N:N,0),0)</f>
        <v>-21690510.30599688</v>
      </c>
      <c r="S893" s="25">
        <f t="shared" ca="1" si="787"/>
        <v>-34083551.961245708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-12453109.940332726</v>
      </c>
      <c r="R894" s="25">
        <f t="array" aca="1" ref="R894" ca="1">INDEX('Lorri 401b'!L:L,MATCH('Retirement Calculator'!A894,'Lorri 401b'!N:N,0),0)</f>
        <v>-21802632.966217756</v>
      </c>
      <c r="S894" s="25">
        <f t="shared" ca="1" si="787"/>
        <v>-34255742.906550482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-12513428.509937806</v>
      </c>
      <c r="R895" s="25">
        <f t="array" aca="1" ref="R895" ca="1">INDEX('Lorri 401b'!L:L,MATCH('Retirement Calculator'!A895,'Lorri 401b'!N:N,0),0)</f>
        <v>-21915222.804189552</v>
      </c>
      <c r="S895" s="25">
        <f t="shared" ca="1" si="787"/>
        <v>-34428651.314127356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-12573998.406916242</v>
      </c>
      <c r="R896" s="25">
        <f t="array" aca="1" ref="R896" ca="1">INDEX('Lorri 401b'!L:L,MATCH('Retirement Calculator'!A896,'Lorri 401b'!N:N,0),0)</f>
        <v>-22028281.766486231</v>
      </c>
      <c r="S896" s="25">
        <f t="shared" ca="1" si="787"/>
        <v>-34602280.173402473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-12634820.67846542</v>
      </c>
      <c r="R897" s="25">
        <f t="array" aca="1" ref="R897" ca="1">INDEX('Lorri 401b'!L:L,MATCH('Retirement Calculator'!A897,'Lorri 401b'!N:N,0),0)</f>
        <v>-22141811.807792477</v>
      </c>
      <c r="S897" s="25">
        <f t="shared" ca="1" si="787"/>
        <v>-34776632.486257896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-12695896.376146054</v>
      </c>
      <c r="R898" s="25">
        <f t="array" aca="1" ref="R898" ca="1">INDEX('Lorri 401b'!L:L,MATCH('Retirement Calculator'!A898,'Lorri 401b'!N:N,0),0)</f>
        <v>-22255814.8909375</v>
      </c>
      <c r="S898" s="25">
        <f t="shared" ca="1" si="787"/>
        <v>-34951711.267083555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-12757226.555900358</v>
      </c>
      <c r="R899" s="25">
        <f t="array" aca="1" ref="R899" ca="1">INDEX('Lorri 401b'!L:L,MATCH('Retirement Calculator'!A899,'Lorri 401b'!N:N,0),0)</f>
        <v>-22370292.986928962</v>
      </c>
      <c r="S899" s="25">
        <f t="shared" ca="1" si="787"/>
        <v>-35127519.54282932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-12818812.278070305</v>
      </c>
      <c r="R900" s="25">
        <f t="array" aca="1" ref="R900" ca="1">INDEX('Lorri 401b'!L:L,MATCH('Retirement Calculator'!A900,'Lorri 401b'!N:N,0),0)</f>
        <v>-22485248.074987054</v>
      </c>
      <c r="S900" s="25">
        <f t="shared" ca="1" si="787"/>
        <v>-35304060.353057355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-12880654.607415959</v>
      </c>
      <c r="R901" s="25">
        <f t="array" aca="1" ref="R901" ca="1">INDEX('Lorri 401b'!L:L,MATCH('Retirement Calculator'!A901,'Lorri 401b'!N:N,0),0)</f>
        <v>-22600682.142578721</v>
      </c>
      <c r="S901" s="25">
        <f t="shared" ca="1" si="787"/>
        <v>-35481336.74999468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-12942754.613133887</v>
      </c>
      <c r="R902" s="25">
        <f t="array" aca="1" ref="R902" ca="1">INDEX('Lorri 401b'!L:L,MATCH('Retirement Calculator'!A902,'Lorri 401b'!N:N,0),0)</f>
        <v>-22716597.185452022</v>
      </c>
      <c r="S902" s="25">
        <f t="shared" ca="1" si="787"/>
        <v>-35659351.798585907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-13005113.36887564</v>
      </c>
      <c r="R903" s="25">
        <f t="array" aca="1" ref="R903" ca="1">INDEX('Lorri 401b'!L:L,MATCH('Retirement Calculator'!A903,'Lorri 401b'!N:N,0),0)</f>
        <v>-22832995.207670625</v>
      </c>
      <c r="S903" s="25">
        <f t="shared" ca="1" si="787"/>
        <v>-35838108.576546267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-13067731.952766316</v>
      </c>
      <c r="R904" s="25">
        <f t="array" aca="1" ref="R904" ca="1">INDEX('Lorri 401b'!L:L,MATCH('Retirement Calculator'!A904,'Lorri 401b'!N:N,0),0)</f>
        <v>-22949878.221648473</v>
      </c>
      <c r="S904" s="25">
        <f t="shared" ca="1" si="787"/>
        <v>-36017610.174414791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-13130611.447423203</v>
      </c>
      <c r="R905" s="25">
        <f t="array" aca="1" ref="R905" ca="1">INDEX('Lorri 401b'!L:L,MATCH('Retirement Calculator'!A905,'Lorri 401b'!N:N,0),0)</f>
        <v>-23067248.248184562</v>
      </c>
      <c r="S905" s="25">
        <f t="shared" ca="1" si="787"/>
        <v>-36197859.695607767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-13193752.939974494</v>
      </c>
      <c r="R906" s="25">
        <f t="array" aca="1" ref="R906" ca="1">INDEX('Lorri 401b'!L:L,MATCH('Retirement Calculator'!A906,'Lorri 401b'!N:N,0),0)</f>
        <v>-23185107.316497885</v>
      </c>
      <c r="S906" s="25">
        <f t="shared" ca="1" si="787"/>
        <v>-36378860.256472379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-13257157.522078082</v>
      </c>
      <c r="R907" s="25">
        <f t="array" aca="1" ref="R907" ca="1">INDEX('Lorri 401b'!L:L,MATCH('Retirement Calculator'!A907,'Lorri 401b'!N:N,0),0)</f>
        <v>-23303457.464262515</v>
      </c>
      <c r="S907" s="25">
        <f t="shared" ca="1" si="787"/>
        <v>-36560614.986340597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-13320826.289940435</v>
      </c>
      <c r="R908" s="25">
        <f t="array" aca="1" ref="R908" ca="1">INDEX('Lorri 401b'!L:L,MATCH('Retirement Calculator'!A908,'Lorri 401b'!N:N,0),0)</f>
        <v>-23422300.737642832</v>
      </c>
      <c r="S908" s="25">
        <f t="shared" ca="1" si="787"/>
        <v>-36743127.027583271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-13384760.344335549</v>
      </c>
      <c r="R909" s="25">
        <f t="array" aca="1" ref="R909" ca="1">INDEX('Lorri 401b'!L:L,MATCH('Retirement Calculator'!A909,'Lorri 401b'!N:N,0),0)</f>
        <v>-23541639.191328898</v>
      </c>
      <c r="S909" s="25">
        <f t="shared" ca="1" si="787"/>
        <v>-36926399.535664447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-13448960.790623974</v>
      </c>
      <c r="R910" s="25">
        <f t="array" aca="1" ref="R910" ca="1">INDEX('Lorri 401b'!L:L,MATCH('Retirement Calculator'!A910,'Lorri 401b'!N:N,0),0)</f>
        <v>-23661474.888571989</v>
      </c>
      <c r="S910" s="25">
        <f t="shared" ca="1" si="787"/>
        <v>-37110435.679195963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-13513428.738771936</v>
      </c>
      <c r="R911" s="25">
        <f t="array" aca="1" ref="R911" ca="1">INDEX('Lorri 401b'!L:L,MATCH('Retirement Calculator'!A911,'Lorri 401b'!N:N,0),0)</f>
        <v>-23781809.901220262</v>
      </c>
      <c r="S911" s="25">
        <f t="shared" ca="1" si="787"/>
        <v>-37295238.6399922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-13578165.303370513</v>
      </c>
      <c r="R912" s="25">
        <f t="array" aca="1" ref="R912" ca="1">INDEX('Lorri 401b'!L:L,MATCH('Retirement Calculator'!A912,'Lorri 401b'!N:N,0),0)</f>
        <v>-23902646.309754569</v>
      </c>
      <c r="S912" s="25">
        <f t="shared" ca="1" si="787"/>
        <v>-37480811.613125086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-13643171.603654917</v>
      </c>
      <c r="R913" s="25">
        <f t="array" aca="1" ref="R913" ca="1">INDEX('Lorri 401b'!L:L,MATCH('Retirement Calculator'!A913,'Lorri 401b'!N:N,0),0)</f>
        <v>-24023986.203324433</v>
      </c>
      <c r="S913" s="25">
        <f t="shared" ca="1" si="787"/>
        <v>-37667157.806979351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-13708448.763523841</v>
      </c>
      <c r="R914" s="25">
        <f t="array" aca="1" ref="R914" ca="1">INDEX('Lorri 401b'!L:L,MATCH('Retirement Calculator'!A914,'Lorri 401b'!N:N,0),0)</f>
        <v>-24145831.679784175</v>
      </c>
      <c r="S914" s="25">
        <f t="shared" ca="1" si="787"/>
        <v>-37854280.443308018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-13773997.911558885</v>
      </c>
      <c r="R915" s="25">
        <f t="array" aca="1" ref="R915" ca="1">INDEX('Lorri 401b'!L:L,MATCH('Retirement Calculator'!A915,'Lorri 401b'!N:N,0),0)</f>
        <v>-24268184.845729165</v>
      </c>
      <c r="S915" s="25">
        <f t="shared" ca="1" si="787"/>
        <v>-38042182.757288054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-13839820.181044076</v>
      </c>
      <c r="R916" s="25">
        <f t="array" aca="1" ref="R916" ca="1">INDEX('Lorri 401b'!L:L,MATCH('Retirement Calculator'!A916,'Lorri 401b'!N:N,0),0)</f>
        <v>-24391047.816532258</v>
      </c>
      <c r="S916" s="25">
        <f t="shared" ca="1" si="787"/>
        <v>-38230867.997576334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-13905916.709985454</v>
      </c>
      <c r="R917" s="25">
        <f t="array" aca="1" ref="R917" ca="1">INDEX('Lorri 401b'!L:L,MATCH('Retirement Calculator'!A917,'Lorri 401b'!N:N,0),0)</f>
        <v>-24514422.716380365</v>
      </c>
      <c r="S917" s="25">
        <f t="shared" ca="1" si="787"/>
        <v>-38420339.426365823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-13972288.641130755</v>
      </c>
      <c r="R918" s="25">
        <f t="array" aca="1" ref="R918" ca="1">INDEX('Lorri 401b'!L:L,MATCH('Retirement Calculator'!A918,'Lorri 401b'!N:N,0),0)</f>
        <v>-24638311.678311173</v>
      </c>
      <c r="S918" s="25">
        <f t="shared" ca="1" si="787"/>
        <v>-38610600.319441929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-14038937.121989161</v>
      </c>
      <c r="R919" s="25">
        <f t="array" aca="1" ref="R919" ca="1">INDEX('Lorri 401b'!L:L,MATCH('Retirement Calculator'!A919,'Lorri 401b'!N:N,0),0)</f>
        <v>-24762716.844250023</v>
      </c>
      <c r="S919" s="25">
        <f t="shared" ca="1" si="787"/>
        <v>-38801653.966239184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-14105863.304851143</v>
      </c>
      <c r="R920" s="25">
        <f t="array" aca="1" ref="R920" ca="1">INDEX('Lorri 401b'!L:L,MATCH('Retirement Calculator'!A920,'Lorri 401b'!N:N,0),0)</f>
        <v>-24887640.365046952</v>
      </c>
      <c r="S920" s="25">
        <f t="shared" ca="1" si="787"/>
        <v>-38993503.669898093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-14173068.346808383</v>
      </c>
      <c r="R921" s="25">
        <f t="array" aca="1" ref="R921" ca="1">INDEX('Lorri 401b'!L:L,MATCH('Retirement Calculator'!A921,'Lorri 401b'!N:N,0),0)</f>
        <v>-25013084.400513869</v>
      </c>
      <c r="S921" s="25">
        <f t="shared" ca="1" si="787"/>
        <v>-39186152.747322254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-14240553.40977378</v>
      </c>
      <c r="R922" s="25">
        <f t="array" aca="1" ref="R922" ca="1">INDEX('Lorri 401b'!L:L,MATCH('Retirement Calculator'!A922,'Lorri 401b'!N:N,0),0)</f>
        <v>-25139051.119461898</v>
      </c>
      <c r="S922" s="25">
        <f t="shared" ca="1" si="787"/>
        <v>-39379604.529235676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-14308319.660501532</v>
      </c>
      <c r="R923" s="25">
        <f t="array" aca="1" ref="R923" ca="1">INDEX('Lorri 401b'!L:L,MATCH('Retirement Calculator'!A923,'Lorri 401b'!N:N,0),0)</f>
        <v>-25265542.699738879</v>
      </c>
      <c r="S923" s="25">
        <f t="shared" ca="1" si="787"/>
        <v>-39573862.360240415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-14376368.270607317</v>
      </c>
      <c r="R924" s="25">
        <f t="array" aca="1" ref="R924" ca="1">INDEX('Lorri 401b'!L:L,MATCH('Retirement Calculator'!A924,'Lorri 401b'!N:N,0),0)</f>
        <v>-25392561.328267012</v>
      </c>
      <c r="S924" s="25">
        <f t="shared" ca="1" si="787"/>
        <v>-39768929.598874331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-14444700.416588541</v>
      </c>
      <c r="R925" s="25">
        <f t="array" aca="1" ref="R925" ca="1">INDEX('Lorri 401b'!L:L,MATCH('Retirement Calculator'!A925,'Lorri 401b'!N:N,0),0)</f>
        <v>-25520109.20108068</v>
      </c>
      <c r="S925" s="25">
        <f t="shared" ca="1" si="787"/>
        <v>-39964809.617669225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-14513317.279844688</v>
      </c>
      <c r="R926" s="25">
        <f t="array" aca="1" ref="R926" ca="1">INDEX('Lorri 401b'!L:L,MATCH('Retirement Calculator'!A926,'Lorri 401b'!N:N,0),0)</f>
        <v>-25648188.523364406</v>
      </c>
      <c r="S926" s="25">
        <f t="shared" ca="1" si="787"/>
        <v>-40161505.803209096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-14582220.046697736</v>
      </c>
      <c r="R927" s="25">
        <f t="array" aca="1" ref="R927" ca="1">INDEX('Lorri 401b'!L:L,MATCH('Retirement Calculator'!A927,'Lorri 401b'!N:N,0),0)</f>
        <v>-25776801.509490978</v>
      </c>
      <c r="S927" s="25">
        <f t="shared" ca="1" si="787"/>
        <v>-40359021.556188717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-14651409.908412671</v>
      </c>
      <c r="R928" s="25">
        <f t="array" aca="1" ref="R928" ca="1">INDEX('Lorri 401b'!L:L,MATCH('Retirement Calculator'!A928,'Lorri 401b'!N:N,0),0)</f>
        <v>-25905950.383059744</v>
      </c>
      <c r="S928" s="25">
        <f t="shared" ca="1" si="787"/>
        <v>-40557360.291472413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-14720888.061218085</v>
      </c>
      <c r="R929" s="25">
        <f t="array" aca="1" ref="R929" ca="1">INDEX('Lorri 401b'!L:L,MATCH('Retirement Calculator'!A929,'Lorri 401b'!N:N,0),0)</f>
        <v>-26035637.376935046</v>
      </c>
      <c r="S929" s="25">
        <f t="shared" ca="1" si="787"/>
        <v>-40756525.438153133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-14790655.706326855</v>
      </c>
      <c r="R930" s="25">
        <f t="array" aca="1" ref="R930" ca="1">INDEX('Lorri 401b'!L:L,MATCH('Retirement Calculator'!A930,'Lorri 401b'!N:N,0),0)</f>
        <v>-26165864.733284831</v>
      </c>
      <c r="S930" s="25">
        <f t="shared" ca="1" si="787"/>
        <v>-40956520.439611688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-14860714.049956912</v>
      </c>
      <c r="R931" s="25">
        <f t="array" aca="1" ref="R931" ca="1">INDEX('Lorri 401b'!L:L,MATCH('Retirement Calculator'!A931,'Lorri 401b'!N:N,0),0)</f>
        <v>-26296634.703619406</v>
      </c>
      <c r="S931" s="25">
        <f t="shared" ca="1" si="787"/>
        <v>-41157348.753576316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-14931064.303352093</v>
      </c>
      <c r="R932" s="25">
        <f t="array" aca="1" ref="R932" ca="1">INDEX('Lorri 401b'!L:L,MATCH('Retirement Calculator'!A932,'Lorri 401b'!N:N,0),0)</f>
        <v>-26427949.548830375</v>
      </c>
      <c r="S932" s="25">
        <f t="shared" ca="1" si="787"/>
        <v>-41359013.85218247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-15001707.682803089</v>
      </c>
      <c r="R933" s="25">
        <f t="array" aca="1" ref="R933" ca="1">INDEX('Lorri 401b'!L:L,MATCH('Retirement Calculator'!A933,'Lorri 401b'!N:N,0),0)</f>
        <v>-26559811.539229725</v>
      </c>
      <c r="S933" s="25">
        <f t="shared" ca="1" si="787"/>
        <v>-41561519.222032815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-15072645.409668462</v>
      </c>
      <c r="R934" s="25">
        <f t="array" aca="1" ref="R934" ca="1">INDEX('Lorri 401b'!L:L,MATCH('Retirement Calculator'!A934,'Lorri 401b'!N:N,0),0)</f>
        <v>-26692222.954589069</v>
      </c>
      <c r="S934" s="25">
        <f t="shared" ca="1" si="787"/>
        <v>-41764868.364257529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-15143878.710395776</v>
      </c>
      <c r="R935" s="25">
        <f t="array" aca="1" ref="R935" ca="1">INDEX('Lorri 401b'!L:L,MATCH('Retirement Calculator'!A935,'Lorri 401b'!N:N,0),0)</f>
        <v>-26825186.084179077</v>
      </c>
      <c r="S935" s="25">
        <f t="shared" ca="1" si="787"/>
        <v>-41969064.794574857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-15215408.816542786</v>
      </c>
      <c r="R936" s="25">
        <f t="array" aca="1" ref="R936" ca="1">INDEX('Lorri 401b'!L:L,MATCH('Retirement Calculator'!A936,'Lorri 401b'!N:N,0),0)</f>
        <v>-26958703.226809043</v>
      </c>
      <c r="S936" s="25">
        <f t="shared" ca="1" si="787"/>
        <v>-42174112.043351829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-15287236.964798741</v>
      </c>
      <c r="R937" s="25">
        <f t="array" aca="1" ref="R937" ca="1">INDEX('Lorri 401b'!L:L,MATCH('Retirement Calculator'!A937,'Lorri 401b'!N:N,0),0)</f>
        <v>-27092776.690866634</v>
      </c>
      <c r="S937" s="25">
        <f t="shared" ca="1" si="787"/>
        <v>-42380013.655665375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-15359364.397005763</v>
      </c>
      <c r="R938" s="25">
        <f t="array" aca="1" ref="R938" ca="1">INDEX('Lorri 401b'!L:L,MATCH('Retirement Calculator'!A938,'Lorri 401b'!N:N,0),0)</f>
        <v>-27227408.794357799</v>
      </c>
      <c r="S938" s="25">
        <f t="shared" ca="1" si="787"/>
        <v>-42586773.191363558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-15431792.360180315</v>
      </c>
      <c r="R939" s="25">
        <f t="array" aca="1" ref="R939" ca="1">INDEX('Lorri 401b'!L:L,MATCH('Retirement Calculator'!A939,'Lorri 401b'!N:N,0),0)</f>
        <v>-27362601.864946846</v>
      </c>
      <c r="S939" s="25">
        <f t="shared" ca="1" si="787"/>
        <v>-42794394.225127161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-15504522.10653476</v>
      </c>
      <c r="R940" s="25">
        <f t="array" aca="1" ref="R940" ca="1">INDEX('Lorri 401b'!L:L,MATCH('Retirement Calculator'!A940,'Lorri 401b'!N:N,0),0)</f>
        <v>-27498358.239996679</v>
      </c>
      <c r="S940" s="25">
        <f t="shared" ca="1" si="787"/>
        <v>-43002880.346531436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-15577554.893499017</v>
      </c>
      <c r="R941" s="25">
        <f t="array" aca="1" ref="R941" ca="1">INDEX('Lorri 401b'!L:L,MATCH('Retirement Calculator'!A941,'Lorri 401b'!N:N,0),0)</f>
        <v>-27634680.266609222</v>
      </c>
      <c r="S941" s="25">
        <f t="shared" ca="1" si="787"/>
        <v>-43212235.160108238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-15650891.983742291</v>
      </c>
      <c r="R942" s="25">
        <f t="array" aca="1" ref="R942" ca="1">INDEX('Lorri 401b'!L:L,MATCH('Retirement Calculator'!A942,'Lorri 401b'!N:N,0),0)</f>
        <v>-27771570.30166598</v>
      </c>
      <c r="S942" s="25">
        <f t="shared" ca="1" si="787"/>
        <v>-43422462.285408273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-15724534.645194912</v>
      </c>
      <c r="R943" s="25">
        <f t="array" aca="1" ref="R943" ca="1">INDEX('Lorri 401b'!L:L,MATCH('Retirement Calculator'!A943,'Lorri 401b'!N:N,0),0)</f>
        <v>-27909030.711868811</v>
      </c>
      <c r="S943" s="25">
        <f t="shared" ca="1" si="787"/>
        <v>-43633565.357063726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-15798484.151070252</v>
      </c>
      <c r="R944" s="25">
        <f t="array" aca="1" ref="R944" ca="1">INDEX('Lorri 401b'!L:L,MATCH('Retirement Calculator'!A944,'Lorri 401b'!N:N,0),0)</f>
        <v>-28047063.873780821</v>
      </c>
      <c r="S944" s="25">
        <f t="shared" ca="1" si="787"/>
        <v>-43845548.024851069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-15872741.779886739</v>
      </c>
      <c r="R945" s="25">
        <f t="array" aca="1" ref="R945" ca="1">INDEX('Lorri 401b'!L:L,MATCH('Retirement Calculator'!A945,'Lorri 401b'!N:N,0),0)</f>
        <v>-28185672.17386746</v>
      </c>
      <c r="S945" s="25">
        <f t="shared" ca="1" si="787"/>
        <v>-44058413.953754202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-15947308.815489963</v>
      </c>
      <c r="R946" s="25">
        <f t="array" aca="1" ref="R946" ca="1">INDEX('Lorri 401b'!L:L,MATCH('Retirement Calculator'!A946,'Lorri 401b'!N:N,0),0)</f>
        <v>-28324858.008537795</v>
      </c>
      <c r="S946" s="25">
        <f t="shared" ca="1" si="787"/>
        <v>-44272166.824027762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-16022186.547074866</v>
      </c>
      <c r="R947" s="25">
        <f t="array" aca="1" ref="R947" ca="1">INDEX('Lorri 401b'!L:L,MATCH('Retirement Calculator'!A947,'Lorri 401b'!N:N,0),0)</f>
        <v>-28464623.784185924</v>
      </c>
      <c r="S947" s="25">
        <f t="shared" ca="1" si="787"/>
        <v>-44486810.331260785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-16097376.269208038</v>
      </c>
      <c r="R948" s="25">
        <f t="array" aca="1" ref="R948" ca="1">INDEX('Lorri 401b'!L:L,MATCH('Retirement Calculator'!A948,'Lorri 401b'!N:N,0),0)</f>
        <v>-28604971.917232588</v>
      </c>
      <c r="S948" s="25">
        <f t="shared" ca="1" si="787"/>
        <v>-44702348.186440624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-16172879.2818501</v>
      </c>
      <c r="R949" s="25">
        <f t="array" aca="1" ref="R949" ca="1">INDEX('Lorri 401b'!L:L,MATCH('Retirement Calculator'!A949,'Lorri 401b'!N:N,0),0)</f>
        <v>-28745904.834166944</v>
      </c>
      <c r="S949" s="25">
        <f t="shared" ca="1" si="787"/>
        <v>-44918784.116017044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-16248696.89037817</v>
      </c>
      <c r="R950" s="25">
        <f t="array" aca="1" ref="R950" ca="1">INDEX('Lorri 401b'!L:L,MATCH('Retirement Calculator'!A950,'Lorri 401b'!N:N,0),0)</f>
        <v>-28887424.97158853</v>
      </c>
      <c r="S950" s="25">
        <f t="shared" ca="1" si="787"/>
        <v>-45136121.861966699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-16324830.40560844</v>
      </c>
      <c r="R951" s="25">
        <f t="array" aca="1" ref="R951" ca="1">INDEX('Lorri 401b'!L:L,MATCH('Retirement Calculator'!A951,'Lorri 401b'!N:N,0),0)</f>
        <v>-29029534.776249371</v>
      </c>
      <c r="S951" s="25">
        <f t="shared" ca="1" si="787"/>
        <v>-45354365.181857809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-16401281.143818837</v>
      </c>
      <c r="R952" s="25">
        <f t="array" aca="1" ref="R952" ca="1">INDEX('Lorri 401b'!L:L,MATCH('Retirement Calculator'!A952,'Lorri 401b'!N:N,0),0)</f>
        <v>-29172236.705096297</v>
      </c>
      <c r="S952" s="25">
        <f t="shared" ca="1" si="787"/>
        <v>-45573517.84891513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-16478050.426771777</v>
      </c>
      <c r="R953" s="25">
        <f t="array" aca="1" ref="R953" ca="1">INDEX('Lorri 401b'!L:L,MATCH('Retirement Calculator'!A953,'Lorri 401b'!N:N,0),0)</f>
        <v>-29315533.225313421</v>
      </c>
      <c r="S953" s="25">
        <f t="shared" ca="1" si="787"/>
        <v>-45793583.6520852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-16555139.581737021</v>
      </c>
      <c r="R954" s="25">
        <f t="array" aca="1" ref="R954" ca="1">INDEX('Lorri 401b'!L:L,MATCH('Retirement Calculator'!A954,'Lorri 401b'!N:N,0),0)</f>
        <v>-29459426.814364783</v>
      </c>
      <c r="S954" s="25">
        <f t="shared" ca="1" si="787"/>
        <v>-46014566.396101803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-16632549.941514621</v>
      </c>
      <c r="R955" s="25">
        <f t="array" aca="1" ref="R955" ca="1">INDEX('Lorri 401b'!L:L,MATCH('Retirement Calculator'!A955,'Lorri 401b'!N:N,0),0)</f>
        <v>-29603919.96003719</v>
      </c>
      <c r="S955" s="25">
        <f t="shared" ca="1" si="787"/>
        <v>-46236469.901551813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-16710282.84445796</v>
      </c>
      <c r="R956" s="25">
        <f t="array" aca="1" ref="R956" ca="1">INDEX('Lorri 401b'!L:L,MATCH('Retirement Calculator'!A956,'Lorri 401b'!N:N,0),0)</f>
        <v>-29749015.160483234</v>
      </c>
      <c r="S956" s="25">
        <f t="shared" ca="1" si="787"/>
        <v>-46459298.004941195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-16788339.634496897</v>
      </c>
      <c r="R957" s="25">
        <f t="array" aca="1" ref="R957" ca="1">INDEX('Lorri 401b'!L:L,MATCH('Retirement Calculator'!A957,'Lorri 401b'!N:N,0),0)</f>
        <v>-29894714.924264468</v>
      </c>
      <c r="S957" s="25">
        <f t="shared" ca="1" si="787"/>
        <v>-46683054.558761366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-16866721.661160994</v>
      </c>
      <c r="R958" s="25">
        <f t="array" aca="1" ref="R958" ca="1">INDEX('Lorri 401b'!L:L,MATCH('Retirement Calculator'!A958,'Lorri 401b'!N:N,0),0)</f>
        <v>-30041021.770394791</v>
      </c>
      <c r="S958" s="25">
        <f t="shared" ca="1" si="787"/>
        <v>-46907743.431555785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-16945430.279602859</v>
      </c>
      <c r="R959" s="25">
        <f t="array" aca="1" ref="R959" ca="1">INDEX('Lorri 401b'!L:L,MATCH('Retirement Calculator'!A959,'Lorri 401b'!N:N,0),0)</f>
        <v>-30187938.228383992</v>
      </c>
      <c r="S959" s="25">
        <f t="shared" ca="1" si="787"/>
        <v>-47133368.507986851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-17024466.850621562</v>
      </c>
      <c r="R960" s="25">
        <f t="array" aca="1" ref="R960" ca="1">INDEX('Lorri 401b'!L:L,MATCH('Retirement Calculator'!A960,'Lorri 401b'!N:N,0),0)</f>
        <v>-30335466.838281479</v>
      </c>
      <c r="S960" s="25">
        <f t="shared" ca="1" si="787"/>
        <v>-47359933.688903041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-17103832.740686178</v>
      </c>
      <c r="R961" s="25">
        <f t="array" aca="1" ref="R961" ca="1">INDEX('Lorri 401b'!L:L,MATCH('Retirement Calculator'!A961,'Lorri 401b'!N:N,0),0)</f>
        <v>-30483610.150720205</v>
      </c>
      <c r="S961" s="25">
        <f t="shared" ca="1" si="787"/>
        <v>-47587442.891406387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-17183529.321959395</v>
      </c>
      <c r="R962" s="25">
        <f t="array" aca="1" ref="R962" ca="1">INDEX('Lorri 401b'!L:L,MATCH('Retirement Calculator'!A962,'Lorri 401b'!N:N,0),0)</f>
        <v>-30632370.72696076</v>
      </c>
      <c r="S962" s="25">
        <f t="shared" ca="1" si="787"/>
        <v>-47815900.048920155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-17263557.972321253</v>
      </c>
      <c r="R963" s="25">
        <f t="array" aca="1" ref="R963" ca="1">INDEX('Lorri 401b'!L:L,MATCH('Retirement Calculator'!A963,'Lorri 401b'!N:N,0),0)</f>
        <v>-30781751.138935652</v>
      </c>
      <c r="S963" s="25">
        <f t="shared" ca="1" si="787"/>
        <v>-48045309.111256905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-17343920.07539295</v>
      </c>
      <c r="R964" s="25">
        <f t="array" aca="1" ref="R964" ca="1">INDEX('Lorri 401b'!L:L,MATCH('Retirement Calculator'!A964,'Lorri 401b'!N:N,0),0)</f>
        <v>-30931753.969293773</v>
      </c>
      <c r="S964" s="25">
        <f t="shared" ca="1" si="787"/>
        <v>-48275674.04468672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-17424617.020560779</v>
      </c>
      <c r="R965" s="25">
        <f t="array" aca="1" ref="R965" ca="1">INDEX('Lorri 401b'!L:L,MATCH('Retirement Calculator'!A965,'Lorri 401b'!N:N,0),0)</f>
        <v>-31082381.811445054</v>
      </c>
      <c r="S965" s="25">
        <f t="shared" ca="1" si="787"/>
        <v>-48506998.832005829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-17505650.203000143</v>
      </c>
      <c r="R966" s="25">
        <f t="array" aca="1" ref="R966" ca="1">INDEX('Lorri 401b'!L:L,MATCH('Retirement Calculator'!A966,'Lorri 401b'!N:N,0),0)</f>
        <v>-31233637.269605298</v>
      </c>
      <c r="S966" s="25">
        <f t="shared" ca="1" si="787"/>
        <v>-48739287.472605437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-17587021.023699671</v>
      </c>
      <c r="R967" s="25">
        <f t="array" aca="1" ref="R967" ca="1">INDEX('Lorri 401b'!L:L,MATCH('Retirement Calculator'!A967,'Lorri 401b'!N:N,0),0)</f>
        <v>-31385522.958841208</v>
      </c>
      <c r="S967" s="25">
        <f t="shared" ca="1" si="787"/>
        <v>-48972543.982540876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-17668730.889485445</v>
      </c>
      <c r="R968" s="25">
        <f t="array" aca="1" ref="R968" ca="1">INDEX('Lorri 401b'!L:L,MATCH('Retirement Calculator'!A968,'Lorri 401b'!N:N,0),0)</f>
        <v>-31538041.505115602</v>
      </c>
      <c r="S968" s="25">
        <f t="shared" ca="1" si="787"/>
        <v>-49206772.394601047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-17750781.213045329</v>
      </c>
      <c r="R969" s="25">
        <f t="array" aca="1" ref="R969" ca="1">INDEX('Lorri 401b'!L:L,MATCH('Retirement Calculator'!A969,'Lorri 401b'!N:N,0),0)</f>
        <v>-31691195.545332804</v>
      </c>
      <c r="S969" s="25">
        <f t="shared" ca="1" si="787"/>
        <v>-49441976.758378133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-17833173.412953377</v>
      </c>
      <c r="R970" s="25">
        <f t="array" aca="1" ref="R970" ca="1">INDEX('Lorri 401b'!L:L,MATCH('Retirement Calculator'!A970,'Lorri 401b'!N:N,0),0)</f>
        <v>-31844987.727384247</v>
      </c>
      <c r="S970" s="25">
        <f t="shared" ca="1" si="787"/>
        <v>-49678161.140337624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-17915908.913694374</v>
      </c>
      <c r="R971" s="25">
        <f t="array" aca="1" ref="R971" ca="1">INDEX('Lorri 401b'!L:L,MATCH('Retirement Calculator'!A971,'Lorri 401b'!N:N,0),0)</f>
        <v>-31999420.710194238</v>
      </c>
      <c r="S971" s="25">
        <f t="shared" ca="1" si="787"/>
        <v>-49915329.623888612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-17998989.145688459</v>
      </c>
      <c r="R972" s="25">
        <f t="array" aca="1" ref="R972" ca="1">INDEX('Lorri 401b'!L:L,MATCH('Retirement Calculator'!A972,'Lorri 401b'!N:N,0),0)</f>
        <v>-32154497.163765933</v>
      </c>
      <c r="S972" s="25">
        <f t="shared" ca="1" si="787"/>
        <v>-50153486.309454396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-18082415.545315854</v>
      </c>
      <c r="R973" s="25">
        <f t="array" aca="1" ref="R973" ca="1">INDEX('Lorri 401b'!L:L,MATCH('Retirement Calculator'!A973,'Lorri 401b'!N:N,0),0)</f>
        <v>-32310219.769227512</v>
      </c>
      <c r="S973" s="25">
        <f t="shared" ca="1" si="787"/>
        <v>-50392635.314543366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-18166189.554941695</v>
      </c>
      <c r="R974" s="25">
        <f t="array" aca="1" ref="R974" ca="1">INDEX('Lorri 401b'!L:L,MATCH('Retirement Calculator'!A974,'Lorri 401b'!N:N,0),0)</f>
        <v>-32466591.218878515</v>
      </c>
      <c r="S974" s="25">
        <f t="shared" ca="1" si="787"/>
        <v>-50632780.773820207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-18250312.62294098</v>
      </c>
      <c r="R975" s="25">
        <f t="array" aca="1" ref="R975" ca="1">INDEX('Lorri 401b'!L:L,MATCH('Retirement Calculator'!A975,'Lorri 401b'!N:N,0),0)</f>
        <v>-32623614.216236398</v>
      </c>
      <c r="S975" s="25">
        <f t="shared" ca="1" si="787"/>
        <v>-50873926.839177378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-18334786.203723595</v>
      </c>
      <c r="R976" s="25">
        <f t="array" aca="1" ref="R976" ca="1">INDEX('Lorri 401b'!L:L,MATCH('Retirement Calculator'!A976,'Lorri 401b'!N:N,0),0)</f>
        <v>-32781291.476083271</v>
      </c>
      <c r="S976" s="25">
        <f t="shared" ca="1" si="787"/>
        <v>-51116077.679806866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-18419611.75775947</v>
      </c>
      <c r="R977" s="25">
        <f t="array" aca="1" ref="R977" ca="1">INDEX('Lorri 401b'!L:L,MATCH('Retirement Calculator'!A977,'Lorri 401b'!N:N,0),0)</f>
        <v>-32939625.724512838</v>
      </c>
      <c r="S977" s="25">
        <f t="shared" ca="1" si="787"/>
        <v>-51359237.482272312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-18504790.751603827</v>
      </c>
      <c r="R978" s="25">
        <f t="array" aca="1" ref="R978" ca="1">INDEX('Lorri 401b'!L:L,MATCH('Retirement Calculator'!A978,'Lorri 401b'!N:N,0),0)</f>
        <v>-33098619.69897753</v>
      </c>
      <c r="S978" s="25">
        <f t="shared" ca="1" si="787"/>
        <v>-51603410.450581357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-18590324.657922536</v>
      </c>
      <c r="R979" s="25">
        <f t="array" aca="1" ref="R979" ca="1">INDEX('Lorri 401b'!L:L,MATCH('Retirement Calculator'!A979,'Lorri 401b'!N:N,0),0)</f>
        <v>-33258276.148335826</v>
      </c>
      <c r="S979" s="25">
        <f t="shared" ca="1" si="787"/>
        <v>-51848600.806258366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-18676214.955517571</v>
      </c>
      <c r="R980" s="25">
        <f t="array" aca="1" ref="R980" ca="1">INDEX('Lorri 401b'!L:L,MATCH('Retirement Calculator'!A980,'Lorri 401b'!N:N,0),0)</f>
        <v>-33418597.832899779</v>
      </c>
      <c r="S980" s="25">
        <f t="shared" ca="1" si="787"/>
        <v>-52094812.788417354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-18762463.129352588</v>
      </c>
      <c r="R981" s="25">
        <f t="array" aca="1" ref="R981" ca="1">INDEX('Lorri 401b'!L:L,MATCH('Retirement Calculator'!A981,'Lorri 401b'!N:N,0),0)</f>
        <v>-33579587.524482749</v>
      </c>
      <c r="S981" s="25">
        <f t="shared" ca="1" si="787"/>
        <v>-52342050.653835341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-18849070.670578584</v>
      </c>
      <c r="R982" s="25">
        <f t="array" aca="1" ref="R982" ca="1">INDEX('Lorri 401b'!L:L,MATCH('Retirement Calculator'!A982,'Lorri 401b'!N:N,0),0)</f>
        <v>-33741248.006447315</v>
      </c>
      <c r="S982" s="25">
        <f t="shared" ca="1" si="787"/>
        <v>-52590318.677025899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-18936039.076559689</v>
      </c>
      <c r="R983" s="25">
        <f t="array" aca="1" ref="R983" ca="1">INDEX('Lorri 401b'!L:L,MATCH('Retirement Calculator'!A983,'Lorri 401b'!N:N,0),0)</f>
        <v>-33903582.073753402</v>
      </c>
      <c r="S983" s="25">
        <f t="shared" ca="1" si="787"/>
        <v>-52839621.150313094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-19023369.850899048</v>
      </c>
      <c r="R984" s="25">
        <f t="array" aca="1" ref="R984" ca="1">INDEX('Lorri 401b'!L:L,MATCH('Retirement Calculator'!A984,'Lorri 401b'!N:N,0),0)</f>
        <v>-34066592.533006594</v>
      </c>
      <c r="S984" s="25">
        <f t="shared" ca="1" si="787"/>
        <v>-53089962.383905642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-19111064.503464822</v>
      </c>
      <c r="R985" s="25">
        <f t="array" aca="1" ref="R985" ca="1">INDEX('Lorri 401b'!L:L,MATCH('Retirement Calculator'!A985,'Lorri 401b'!N:N,0),0)</f>
        <v>-34230282.202506676</v>
      </c>
      <c r="S985" s="25">
        <f t="shared" ca="1" si="787"/>
        <v>-53341346.705971494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-19199124.550416283</v>
      </c>
      <c r="R986" s="25">
        <f t="array" aca="1" ref="R986" ca="1">INDEX('Lorri 401b'!L:L,MATCH('Retirement Calculator'!A986,'Lorri 401b'!N:N,0),0)</f>
        <v>-34394653.91229634</v>
      </c>
      <c r="S986" s="25">
        <f t="shared" ca="1" si="787"/>
        <v>-53593778.462712623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-19287551.514230043</v>
      </c>
      <c r="R987" s="25">
        <f t="array" aca="1" ref="R987" ca="1">INDEX('Lorri 401b'!L:L,MATCH('Retirement Calculator'!A987,'Lorri 401b'!N:N,0),0)</f>
        <v>-34559710.504210129</v>
      </c>
      <c r="S987" s="25">
        <f t="shared" ca="1" si="787"/>
        <v>-53847262.018440172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-19376346.923726361</v>
      </c>
      <c r="R988" s="25">
        <f t="array" aca="1" ref="R988" ca="1">INDEX('Lorri 401b'!L:L,MATCH('Retirement Calculator'!A988,'Lorri 401b'!N:N,0),0)</f>
        <v>-34725454.831923559</v>
      </c>
      <c r="S988" s="25">
        <f t="shared" ca="1" si="787"/>
        <v>-54101801.755649924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-19465512.314095579</v>
      </c>
      <c r="R989" s="25">
        <f t="array" aca="1" ref="R989" ca="1">INDEX('Lorri 401b'!L:L,MATCH('Retirement Calculator'!A989,'Lorri 401b'!N:N,0),0)</f>
        <v>-34891889.761002459</v>
      </c>
      <c r="S989" s="25">
        <f t="shared" ca="1" si="787"/>
        <v>-54357402.075098038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-19555049.226924669</v>
      </c>
      <c r="R990" s="25">
        <f t="array" aca="1" ref="R990" ca="1">INDEX('Lorri 401b'!L:L,MATCH('Retirement Calculator'!A990,'Lorri 401b'!N:N,0),0)</f>
        <v>-35059018.168952525</v>
      </c>
      <c r="S990" s="25">
        <f t="shared" ca="1" si="787"/>
        <v>-54614067.395877197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-19644959.21022388</v>
      </c>
      <c r="R991" s="25">
        <f t="array" aca="1" ref="R991" ca="1">INDEX('Lorri 401b'!L:L,MATCH('Retirement Calculator'!A991,'Lorri 401b'!N:N,0),0)</f>
        <v>-35226842.945269048</v>
      </c>
      <c r="S991" s="25">
        <f t="shared" ca="1" si="787"/>
        <v>-54871802.155492932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-19735243.818453506</v>
      </c>
      <c r="R992" s="25">
        <f t="array" aca="1" ref="R992" ca="1">INDEX('Lorri 401b'!L:L,MATCH('Retirement Calculator'!A992,'Lorri 401b'!N:N,0),0)</f>
        <v>-35395366.991486892</v>
      </c>
      <c r="S992" s="25">
        <f t="shared" ca="1" si="787"/>
        <v>-55130610.809940398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-19825904.612550754</v>
      </c>
      <c r="R993" s="25">
        <f t="array" aca="1" ref="R993" ca="1">INDEX('Lorri 401b'!L:L,MATCH('Retirement Calculator'!A993,'Lorri 401b'!N:N,0),0)</f>
        <v>-35564593.221230641</v>
      </c>
      <c r="S993" s="25">
        <f t="shared" ca="1" si="787"/>
        <v>-55390497.833781391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-19916943.159956742</v>
      </c>
      <c r="R994" s="25">
        <f t="array" aca="1" ref="R994" ca="1">INDEX('Lorri 401b'!L:L,MATCH('Retirement Calculator'!A994,'Lorri 401b'!N:N,0),0)</f>
        <v>-35734524.56026499</v>
      </c>
      <c r="S994" s="25">
        <f t="shared" ca="1" si="787"/>
        <v>-55651467.720221728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-20008361.034643587</v>
      </c>
      <c r="R995" s="25">
        <f t="array" aca="1" ref="R995" ca="1">INDEX('Lorri 401b'!L:L,MATCH('Retirement Calculator'!A995,'Lorri 401b'!N:N,0),0)</f>
        <v>-35905163.946545318</v>
      </c>
      <c r="S995" s="25">
        <f t="shared" ca="1" si="787"/>
        <v>-55913524.981188908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-20100159.817141626</v>
      </c>
      <c r="R996" s="25">
        <f t="array" aca="1" ref="R996" ca="1">INDEX('Lorri 401b'!L:L,MATCH('Retirement Calculator'!A996,'Lorri 401b'!N:N,0),0)</f>
        <v>-36076514.33026848</v>
      </c>
      <c r="S996" s="25">
        <f t="shared" ca="1" si="787"/>
        <v>-56176674.14741011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-20192341.094566744</v>
      </c>
      <c r="R997" s="25">
        <f t="array" aca="1" ref="R997" ca="1">INDEX('Lorri 401b'!L:L,MATCH('Retirement Calculator'!A997,'Lorri 401b'!N:N,0),0)</f>
        <v>-36248578.67392382</v>
      </c>
      <c r="S997" s="25">
        <f t="shared" ca="1" si="787"/>
        <v>-56440919.768490568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-20284906.460647799</v>
      </c>
      <c r="R998" s="25">
        <f t="array" aca="1" ref="R998" ca="1">INDEX('Lorri 401b'!L:L,MATCH('Retirement Calculator'!A998,'Lorri 401b'!N:N,0),0)</f>
        <v>-36421359.952344388</v>
      </c>
      <c r="S998" s="25">
        <f t="shared" ca="1" si="787"/>
        <v>-56706266.412992187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-20377857.515754189</v>
      </c>
      <c r="R999" s="25">
        <f t="array" aca="1" ref="R999" ca="1">INDEX('Lorri 401b'!L:L,MATCH('Retirement Calculator'!A999,'Lorri 401b'!N:N,0),0)</f>
        <v>-36594861.152758375</v>
      </c>
      <c r="S999" s="25">
        <f t="shared" ca="1" si="787"/>
        <v>-56972718.668512568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-20471195.866923526</v>
      </c>
      <c r="R1000" s="25">
        <f t="array" aca="1" ref="R1000" ca="1">INDEX('Lorri 401b'!L:L,MATCH('Retirement Calculator'!A1000,'Lorri 401b'!N:N,0),0)</f>
        <v>-36769085.274840757</v>
      </c>
      <c r="S1000" s="25">
        <f t="shared" ca="1" si="787"/>
        <v>-57240281.141764283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-20564923.127889398</v>
      </c>
      <c r="R1001" s="25">
        <f t="array" aca="1" ref="R1001" ca="1">INDEX('Lorri 401b'!L:L,MATCH('Retirement Calculator'!A1001,'Lorri 401b'!N:N,0),0)</f>
        <v>-36944035.33076515</v>
      </c>
      <c r="S1001" s="25">
        <f t="shared" ca="1" si="787"/>
        <v>-57508958.458654553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-20659040.919109296</v>
      </c>
      <c r="R1002" s="25">
        <f t="array" aca="1" ref="R1002" ca="1">INDEX('Lorri 401b'!L:L,MATCH('Retirement Calculator'!A1002,'Lorri 401b'!N:N,0),0)</f>
        <v>-37119714.345255896</v>
      </c>
      <c r="S1002" s="25">
        <f t="shared" ca="1" si="787"/>
        <v>-57778755.264365196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-20753550.86779261</v>
      </c>
      <c r="R1003" s="25">
        <f t="array" aca="1" ref="R1003" ca="1">INDEX('Lorri 401b'!L:L,MATCH('Retirement Calculator'!A1003,'Lorri 401b'!N:N,0),0)</f>
        <v>-37296125.355640352</v>
      </c>
      <c r="S1003" s="25">
        <f t="shared" ca="1" si="787"/>
        <v>-58049676.223432958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-20848454.607928772</v>
      </c>
      <c r="R1004" s="25">
        <f t="array" aca="1" ref="R1004" ca="1">INDEX('Lorri 401b'!L:L,MATCH('Retirement Calculator'!A1004,'Lorri 401b'!N:N,0),0)</f>
        <v>-37473271.411901407</v>
      </c>
      <c r="S1004" s="25">
        <f t="shared" ca="1" si="787"/>
        <v>-58321726.019830182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-20943753.7803155</v>
      </c>
      <c r="R1005" s="25">
        <f t="array" aca="1" ref="R1005" ca="1">INDEX('Lorri 401b'!L:L,MATCH('Retirement Calculator'!A1005,'Lorri 401b'!N:N,0),0)</f>
        <v>-37651155.576730214</v>
      </c>
      <c r="S1005" s="25">
        <f t="shared" ca="1" si="787"/>
        <v>-58594909.35704571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-21039450.032587174</v>
      </c>
      <c r="R1006" s="25">
        <f t="array" aca="1" ref="R1006" ca="1">INDEX('Lorri 401b'!L:L,MATCH('Retirement Calculator'!A1006,'Lorri 401b'!N:N,0),0)</f>
        <v>-37829780.925579146</v>
      </c>
      <c r="S1006" s="25">
        <f t="shared" ca="1" si="787"/>
        <v>-58869230.958166316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-21135545.019243315</v>
      </c>
      <c r="R1007" s="25">
        <f t="array" aca="1" ref="R1007" ca="1">INDEX('Lorri 401b'!L:L,MATCH('Retirement Calculator'!A1007,'Lorri 401b'!N:N,0),0)</f>
        <v>-38009150.546714947</v>
      </c>
      <c r="S1007" s="25">
        <f t="shared" ca="1" si="787"/>
        <v>-59144695.565958261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-21232040.401677188</v>
      </c>
      <c r="R1008" s="25">
        <f t="array" aca="1" ref="R1008" ca="1">INDEX('Lorri 401b'!L:L,MATCH('Retirement Calculator'!A1008,'Lorri 401b'!N:N,0),0)</f>
        <v>-38189267.541272148</v>
      </c>
      <c r="S1008" s="25">
        <f t="shared" ca="1" si="787"/>
        <v>-59421307.94294934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-21328937.848204535</v>
      </c>
      <c r="R1009" s="25">
        <f t="array" aca="1" ref="R1009" ca="1">INDEX('Lorri 401b'!L:L,MATCH('Retirement Calculator'!A1009,'Lorri 401b'!N:N,0),0)</f>
        <v>-38370135.023306668</v>
      </c>
      <c r="S1009" s="25">
        <f t="shared" ca="1" si="787"/>
        <v>-59699072.871511206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-21426239.034092411</v>
      </c>
      <c r="R1010" s="25">
        <f t="array" aca="1" ref="R1010" ca="1">INDEX('Lorri 401b'!L:L,MATCH('Retirement Calculator'!A1010,'Lorri 401b'!N:N,0),0)</f>
        <v>-38551756.119849667</v>
      </c>
      <c r="S1010" s="25">
        <f t="shared" ca="1" si="787"/>
        <v>-59977995.153942078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-21523945.641588155</v>
      </c>
      <c r="R1011" s="25">
        <f t="array" aca="1" ref="R1011" ca="1">INDEX('Lorri 401b'!L:L,MATCH('Retirement Calculator'!A1011,'Lorri 401b'!N:N,0),0)</f>
        <v>-38734133.970961593</v>
      </c>
      <c r="S1011" s="25">
        <f t="shared" ca="1" si="787"/>
        <v>-60258079.612549752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-21622059.359948464</v>
      </c>
      <c r="R1012" s="25">
        <f t="array" aca="1" ref="R1012" ca="1">INDEX('Lorri 401b'!L:L,MATCH('Retirement Calculator'!A1012,'Lorri 401b'!N:N,0),0)</f>
        <v>-38917271.729786485</v>
      </c>
      <c r="S1012" s="25">
        <f t="shared" ca="1" si="787"/>
        <v>-60539331.089734949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-21720581.88546861</v>
      </c>
      <c r="R1013" s="25">
        <f t="array" aca="1" ref="R1013" ca="1">INDEX('Lorri 401b'!L:L,MATCH('Retirement Calculator'!A1013,'Lorri 401b'!N:N,0),0)</f>
        <v>-39101172.562606484</v>
      </c>
      <c r="S1013" s="25">
        <f t="shared" ca="1" si="787"/>
        <v>-60821754.448075093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-21819514.921511754</v>
      </c>
      <c r="R1014" s="25">
        <f t="array" aca="1" ref="R1014" ca="1">INDEX('Lorri 401b'!L:L,MATCH('Retirement Calculator'!A1014,'Lorri 401b'!N:N,0),0)</f>
        <v>-39285839.648896568</v>
      </c>
      <c r="S1014" s="25">
        <f t="shared" ca="1" si="787"/>
        <v>-61105354.570408322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-21918860.178538412</v>
      </c>
      <c r="R1015" s="25">
        <f t="array" aca="1" ref="R1015" ca="1">INDEX('Lorri 401b'!L:L,MATCH('Retirement Calculator'!A1015,'Lorri 401b'!N:N,0),0)</f>
        <v>-39471276.181379527</v>
      </c>
      <c r="S1015" s="25">
        <f t="shared" ca="1" si="787"/>
        <v>-61390136.359917939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-22018619.374136016</v>
      </c>
      <c r="R1016" s="25">
        <f t="array" aca="1" ref="R1016" ca="1">INDEX('Lorri 401b'!L:L,MATCH('Retirement Calculator'!A1016,'Lorri 401b'!N:N,0),0)</f>
        <v>-39657485.366081163</v>
      </c>
      <c r="S1016" s="25">
        <f t="shared" ca="1" si="787"/>
        <v>-61676104.740217179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-22118794.23304861</v>
      </c>
      <c r="R1017" s="25">
        <f t="array" aca="1" ref="R1017" ca="1">INDEX('Lorri 401b'!L:L,MATCH('Retirement Calculator'!A1017,'Lorri 401b'!N:N,0),0)</f>
        <v>-39844470.422385722</v>
      </c>
      <c r="S1017" s="25">
        <f t="shared" ca="1" si="787"/>
        <v>-61963264.655434333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-22219386.487206671</v>
      </c>
      <c r="R1018" s="25">
        <f t="array" aca="1" ref="R1018" ca="1">INDEX('Lorri 401b'!L:L,MATCH('Retirement Calculator'!A1018,'Lorri 401b'!N:N,0),0)</f>
        <v>-40032234.58309155</v>
      </c>
      <c r="S1018" s="25">
        <f t="shared" ca="1" si="787"/>
        <v>-62251621.070298225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-22320397.875757057</v>
      </c>
      <c r="R1019" s="25">
        <f t="array" aca="1" ref="R1019" ca="1">INDEX('Lorri 401b'!L:L,MATCH('Retirement Calculator'!A1019,'Lorri 401b'!N:N,0),0)</f>
        <v>-40220781.094466984</v>
      </c>
      <c r="S1019" s="25">
        <f t="shared" ca="1" si="787"/>
        <v>-62541178.970224038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-22421830.145093072</v>
      </c>
      <c r="R1020" s="25">
        <f t="array" aca="1" ref="R1020" ca="1">INDEX('Lorri 401b'!L:L,MATCH('Retirement Calculator'!A1020,'Lorri 401b'!N:N,0),0)</f>
        <v>-40410113.216306485</v>
      </c>
      <c r="S1020" s="25">
        <f t="shared" ca="1" si="787"/>
        <v>-62831943.361399561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-22523685.048884653</v>
      </c>
      <c r="R1021" s="25">
        <f t="array" aca="1" ref="R1021" ca="1">INDEX('Lorri 401b'!L:L,MATCH('Retirement Calculator'!A1021,'Lorri 401b'!N:N,0),0)</f>
        <v>-40600234.221986987</v>
      </c>
      <c r="S1021" s="25">
        <f t="shared" ca="1" si="787"/>
        <v>-63123919.270871639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-22625964.348108698</v>
      </c>
      <c r="R1022" s="25">
        <f t="array" aca="1" ref="R1022" ca="1">INDEX('Lorri 401b'!L:L,MATCH('Retirement Calculator'!A1022,'Lorri 401b'!N:N,0),0)</f>
        <v>-40791147.398524486</v>
      </c>
      <c r="S1022" s="25">
        <f t="shared" ca="1" si="787"/>
        <v>-63417111.746633187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-22728669.81107951</v>
      </c>
      <c r="R1023" s="25">
        <f t="array" aca="1" ref="R1023" ca="1">INDEX('Lorri 401b'!L:L,MATCH('Retirement Calculator'!A1023,'Lorri 401b'!N:N,0),0)</f>
        <v>-40982856.046630889</v>
      </c>
      <c r="S1023" s="25">
        <f t="shared" ca="1" si="787"/>
        <v>-63711525.857710399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-22831803.213479366</v>
      </c>
      <c r="R1024" s="25">
        <f t="array" aca="1" ref="R1024" ca="1">INDEX('Lorri 401b'!L:L,MATCH('Retirement Calculator'!A1024,'Lorri 401b'!N:N,0),0)</f>
        <v>-41175363.480771072</v>
      </c>
      <c r="S1024" s="25">
        <f t="shared" ca="1" si="787"/>
        <v>-64007166.694250435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-22935366.338389222</v>
      </c>
      <c r="R1025" s="25">
        <f t="array" aca="1" ref="R1025" ca="1">INDEX('Lorri 401b'!L:L,MATCH('Retirement Calculator'!A1025,'Lorri 401b'!N:N,0),0)</f>
        <v>-41368673.029220171</v>
      </c>
      <c r="S1025" s="25">
        <f t="shared" ca="1" si="787"/>
        <v>-64304039.367609397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-23039360.976319537</v>
      </c>
      <c r="R1026" s="25">
        <f t="array" aca="1" ref="R1026" ca="1">INDEX('Lorri 401b'!L:L,MATCH('Retirement Calculator'!A1026,'Lorri 401b'!N:N,0),0)</f>
        <v>-41562788.034121141</v>
      </c>
      <c r="S1026" s="25">
        <f t="shared" ca="1" si="787"/>
        <v>-64602149.010440677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-23143788.925241228</v>
      </c>
      <c r="R1027" s="25">
        <f t="array" aca="1" ref="R1027" ca="1">INDEX('Lorri 401b'!L:L,MATCH('Retirement Calculator'!A1027,'Lorri 401b'!N:N,0),0)</f>
        <v>-41757711.851542532</v>
      </c>
      <c r="S1027" s="25">
        <f t="shared" ca="1" si="787"/>
        <v>-64901500.776783764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-23248651.990616761</v>
      </c>
      <c r="R1028" s="25">
        <f t="array" aca="1" ref="R1028" ca="1">INDEX('Lorri 401b'!L:L,MATCH('Retirement Calculator'!A1028,'Lorri 401b'!N:N,0),0)</f>
        <v>-41953447.851536512</v>
      </c>
      <c r="S1028" s="25">
        <f t="shared" ca="1" si="787"/>
        <v>-65202099.842153274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-23353951.985431358</v>
      </c>
      <c r="R1029" s="25">
        <f t="array" aca="1" ref="R1029" ca="1">INDEX('Lorri 401b'!L:L,MATCH('Retirement Calculator'!A1029,'Lorri 401b'!N:N,0),0)</f>
        <v>-42149999.418197133</v>
      </c>
      <c r="S1029" s="25">
        <f t="shared" ca="1" si="787"/>
        <v>-65503951.403628491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-23459690.730224349</v>
      </c>
      <c r="R1030" s="25">
        <f t="array" aca="1" ref="R1030" ca="1">INDEX('Lorri 401b'!L:L,MATCH('Retirement Calculator'!A1030,'Lorri 401b'!N:N,0),0)</f>
        <v>-42347369.94971884</v>
      </c>
      <c r="S1030" s="25">
        <f t="shared" ca="1" si="787"/>
        <v>-65807060.679943189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-23565870.053120643</v>
      </c>
      <c r="R1031" s="25">
        <f t="array" aca="1" ref="R1031" ca="1">INDEX('Lorri 401b'!L:L,MATCH('Retirement Calculator'!A1031,'Lorri 401b'!N:N,0),0)</f>
        <v>-42545562.858455226</v>
      </c>
      <c r="S1031" s="25">
        <f t="shared" ref="S1031:S1171" ca="1" si="1047">SUM(Q1031:R1031)</f>
        <v>-66111432.911575869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-23672491.789862338</v>
      </c>
      <c r="R1032" s="25">
        <f t="array" aca="1" ref="R1032" ca="1">INDEX('Lorri 401b'!L:L,MATCH('Retirement Calculator'!A1032,'Lorri 401b'!N:N,0),0)</f>
        <v>-42744581.570978008</v>
      </c>
      <c r="S1032" s="25">
        <f t="shared" ca="1" si="1047"/>
        <v>-66417073.36084035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-23779557.783840459</v>
      </c>
      <c r="R1033" s="25">
        <f t="array" aca="1" ref="R1033" ca="1">INDEX('Lorri 401b'!L:L,MATCH('Retirement Calculator'!A1033,'Lorri 401b'!N:N,0),0)</f>
        <v>-42944429.528136306</v>
      </c>
      <c r="S1033" s="25">
        <f t="shared" ca="1" si="1047"/>
        <v>-66723987.311976761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-23887069.88612682</v>
      </c>
      <c r="R1034" s="25">
        <f t="array" aca="1" ref="R1034" ca="1">INDEX('Lorri 401b'!L:L,MATCH('Retirement Calculator'!A1034,'Lorri 401b'!N:N,0),0)</f>
        <v>-43145110.185116097</v>
      </c>
      <c r="S1034" s="25">
        <f t="shared" ca="1" si="1047"/>
        <v>-67032180.071242914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-23995029.955506042</v>
      </c>
      <c r="R1035" s="25">
        <f t="array" aca="1" ref="R1035" ca="1">INDEX('Lorri 401b'!L:L,MATCH('Retirement Calculator'!A1035,'Lorri 401b'!N:N,0),0)</f>
        <v>-43346627.011499971</v>
      </c>
      <c r="S1035" s="25">
        <f t="shared" ca="1" si="1047"/>
        <v>-67341656.967006013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-24103439.858507678</v>
      </c>
      <c r="R1036" s="25">
        <f t="array" aca="1" ref="R1036" ca="1">INDEX('Lorri 401b'!L:L,MATCH('Retirement Calculator'!A1036,'Lorri 401b'!N:N,0),0)</f>
        <v>-43548983.491327107</v>
      </c>
      <c r="S1036" s="25">
        <f t="shared" ca="1" si="1047"/>
        <v>-67652423.349834785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-24212301.469438486</v>
      </c>
      <c r="R1037" s="25">
        <f t="array" aca="1" ref="R1037" ca="1">INDEX('Lorri 401b'!L:L,MATCH('Retirement Calculator'!A1037,'Lorri 401b'!N:N,0),0)</f>
        <v>-43752183.123153523</v>
      </c>
      <c r="S1037" s="25">
        <f t="shared" ca="1" si="1047"/>
        <v>-67964484.592592001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-24321616.670414839</v>
      </c>
      <c r="R1038" s="25">
        <f t="array" aca="1" ref="R1038" ca="1">INDEX('Lorri 401b'!L:L,MATCH('Retirement Calculator'!A1038,'Lorri 401b'!N:N,0),0)</f>
        <v>-43956229.42011255</v>
      </c>
      <c r="S1038" s="25">
        <f t="shared" ca="1" si="1047"/>
        <v>-68277846.090527385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-24431387.351395261</v>
      </c>
      <c r="R1039" s="25">
        <f t="array" aca="1" ref="R1039" ca="1">INDEX('Lorri 401b'!L:L,MATCH('Retirement Calculator'!A1039,'Lorri 401b'!N:N,0),0)</f>
        <v>-44161125.909975573</v>
      </c>
      <c r="S1039" s="25">
        <f t="shared" ca="1" si="1047"/>
        <v>-68592513.261370838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-24541615.410213102</v>
      </c>
      <c r="R1040" s="25">
        <f t="array" aca="1" ref="R1040" ca="1">INDEX('Lorri 401b'!L:L,MATCH('Retirement Calculator'!A1040,'Lorri 401b'!N:N,0),0)</f>
        <v>-44366876.135213025</v>
      </c>
      <c r="S1040" s="25">
        <f t="shared" ca="1" si="1047"/>
        <v>-68908491.54542613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-24652302.75260935</v>
      </c>
      <c r="R1041" s="25">
        <f t="array" aca="1" ref="R1041" ca="1">INDEX('Lorri 401b'!L:L,MATCH('Retirement Calculator'!A1041,'Lorri 401b'!N:N,0),0)</f>
        <v>-44573483.653055631</v>
      </c>
      <c r="S1041" s="25">
        <f t="shared" ca="1" si="1047"/>
        <v>-69225786.40566498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-24763451.292265583</v>
      </c>
      <c r="R1042" s="25">
        <f t="array" aca="1" ref="R1042" ca="1">INDEX('Lorri 401b'!L:L,MATCH('Retirement Calculator'!A1042,'Lorri 401b'!N:N,0),0)</f>
        <v>-44780952.035555914</v>
      </c>
      <c r="S1042" s="25">
        <f t="shared" ca="1" si="1047"/>
        <v>-69544403.327821493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-24875062.95083705</v>
      </c>
      <c r="R1043" s="25">
        <f t="array" aca="1" ref="R1043" ca="1">INDEX('Lorri 401b'!L:L,MATCH('Retirement Calculator'!A1043,'Lorri 401b'!N:N,0),0)</f>
        <v>-44989284.869649954</v>
      </c>
      <c r="S1043" s="25">
        <f t="shared" ca="1" si="1047"/>
        <v>-69864347.820487007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-24987139.657985896</v>
      </c>
      <c r="R1044" s="25">
        <f t="array" aca="1" ref="R1044" ca="1">INDEX('Lorri 401b'!L:L,MATCH('Retirement Calculator'!A1044,'Lorri 401b'!N:N,0),0)</f>
        <v>-45198485.757219382</v>
      </c>
      <c r="S1044" s="25">
        <f t="shared" ca="1" si="1047"/>
        <v>-70185625.41520527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-25099683.351414531</v>
      </c>
      <c r="R1045" s="25">
        <f t="array" aca="1" ref="R1045" ca="1">INDEX('Lorri 401b'!L:L,MATCH('Retirement Calculator'!A1045,'Lorri 401b'!N:N,0),0)</f>
        <v>-45408558.315153681</v>
      </c>
      <c r="S1045" s="25">
        <f t="shared" ca="1" si="1047"/>
        <v>-70508241.66656822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-25212695.976899117</v>
      </c>
      <c r="R1046" s="25">
        <f t="array" aca="1" ref="R1046" ca="1">INDEX('Lorri 401b'!L:L,MATCH('Retirement Calculator'!A1046,'Lorri 401b'!N:N,0),0)</f>
        <v>-45619506.175412707</v>
      </c>
      <c r="S1046" s="25">
        <f t="shared" ca="1" si="1047"/>
        <v>-70832202.152311832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-25326179.488323223</v>
      </c>
      <c r="R1047" s="25">
        <f t="array" aca="1" ref="R1047" ca="1">INDEX('Lorri 401b'!L:L,MATCH('Retirement Calculator'!A1047,'Lorri 401b'!N:N,0),0)</f>
        <v>-45831332.985089481</v>
      </c>
      <c r="S1047" s="25">
        <f t="shared" ca="1" si="1047"/>
        <v>-71157512.473412707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-25440135.847711597</v>
      </c>
      <c r="R1048" s="25">
        <f t="array" aca="1" ref="R1048" ca="1">INDEX('Lorri 401b'!L:L,MATCH('Retirement Calculator'!A1048,'Lorri 401b'!N:N,0),0)</f>
        <v>-46044042.406473242</v>
      </c>
      <c r="S1048" s="25">
        <f t="shared" ca="1" si="1047"/>
        <v>-71484178.254184842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-25554567.025264088</v>
      </c>
      <c r="R1049" s="25">
        <f t="array" aca="1" ref="R1049" ca="1">INDEX('Lorri 401b'!L:L,MATCH('Retirement Calculator'!A1049,'Lorri 401b'!N:N,0),0)</f>
        <v>-46257638.117112771</v>
      </c>
      <c r="S1049" s="25">
        <f t="shared" ca="1" si="1047"/>
        <v>-71812205.142376855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-25669474.999389715</v>
      </c>
      <c r="R1050" s="25">
        <f t="array" aca="1" ref="R1050" ca="1">INDEX('Lorri 401b'!L:L,MATCH('Retirement Calculator'!A1050,'Lorri 401b'!N:N,0),0)</f>
        <v>-46472123.809879959</v>
      </c>
      <c r="S1050" s="25">
        <f t="shared" ca="1" si="1047"/>
        <v>-72141598.809269667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-25784861.756740864</v>
      </c>
      <c r="R1051" s="25">
        <f t="array" aca="1" ref="R1051" ca="1">INDEX('Lorri 401b'!L:L,MATCH('Retirement Calculator'!A1051,'Lorri 401b'!N:N,0),0)</f>
        <v>-46687503.19303368</v>
      </c>
      <c r="S1051" s="25">
        <f t="shared" ca="1" si="1047"/>
        <v>-72472364.949774548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-25900729.292247646</v>
      </c>
      <c r="R1052" s="25">
        <f t="array" aca="1" ref="R1052" ca="1">INDEX('Lorri 401b'!L:L,MATCH('Retirement Calculator'!A1052,'Lorri 401b'!N:N,0),0)</f>
        <v>-46903779.990283877</v>
      </c>
      <c r="S1052" s="25">
        <f t="shared" ca="1" si="1047"/>
        <v>-72804509.28253153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-26017079.609152369</v>
      </c>
      <c r="R1053" s="25">
        <f t="array" aca="1" ref="R1053" ca="1">INDEX('Lorri 401b'!L:L,MATCH('Retirement Calculator'!A1053,'Lorri 401b'!N:N,0),0)</f>
        <v>-47120957.94085595</v>
      </c>
      <c r="S1053" s="25">
        <f t="shared" ca="1" si="1047"/>
        <v>-73138037.550008327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-26133914.719044197</v>
      </c>
      <c r="R1054" s="25">
        <f t="array" aca="1" ref="R1054" ca="1">INDEX('Lorri 401b'!L:L,MATCH('Retirement Calculator'!A1054,'Lorri 401b'!N:N,0),0)</f>
        <v>-47339040.799555406</v>
      </c>
      <c r="S1054" s="25">
        <f t="shared" ca="1" si="1047"/>
        <v>-73472955.5185996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-26251236.641893908</v>
      </c>
      <c r="R1055" s="25">
        <f t="array" aca="1" ref="R1055" ca="1">INDEX('Lorri 401b'!L:L,MATCH('Retirement Calculator'!A1055,'Lorri 401b'!N:N,0),0)</f>
        <v>-47558032.336832777</v>
      </c>
      <c r="S1055" s="25">
        <f t="shared" ca="1" si="1047"/>
        <v>-73809268.978726685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-26369047.406088825</v>
      </c>
      <c r="R1056" s="25">
        <f t="array" aca="1" ref="R1056" ca="1">INDEX('Lorri 401b'!L:L,MATCH('Retirement Calculator'!A1056,'Lorri 401b'!N:N,0),0)</f>
        <v>-47777936.338848799</v>
      </c>
      <c r="S1056" s="25">
        <f t="shared" ca="1" si="1047"/>
        <v>-74146983.744937629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-26487349.048467889</v>
      </c>
      <c r="R1057" s="25">
        <f t="array" aca="1" ref="R1057" ca="1">INDEX('Lorri 401b'!L:L,MATCH('Retirement Calculator'!A1057,'Lorri 401b'!N:N,0),0)</f>
        <v>-47998756.607539892</v>
      </c>
      <c r="S1057" s="25">
        <f t="shared" ca="1" si="1047"/>
        <v>-74486105.656007782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-26606143.614356864</v>
      </c>
      <c r="R1058" s="25">
        <f t="array" aca="1" ref="R1058" ca="1">INDEX('Lorri 401b'!L:L,MATCH('Retirement Calculator'!A1058,'Lorri 401b'!N:N,0),0)</f>
        <v>-48220496.96068386</v>
      </c>
      <c r="S1058" s="25">
        <f t="shared" ca="1" si="1047"/>
        <v>-74826640.575040728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-26725433.157603711</v>
      </c>
      <c r="R1059" s="25">
        <f t="array" aca="1" ref="R1059" ca="1">INDEX('Lorri 401b'!L:L,MATCH('Retirement Calculator'!A1059,'Lorri 401b'!N:N,0),0)</f>
        <v>-48443161.231965929</v>
      </c>
      <c r="S1059" s="25">
        <f t="shared" ca="1" si="1047"/>
        <v>-75168594.38956964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-26845219.740614086</v>
      </c>
      <c r="R1060" s="25">
        <f t="array" aca="1" ref="R1060" ca="1">INDEX('Lorri 401b'!L:L,MATCH('Retirement Calculator'!A1060,'Lorri 401b'!N:N,0),0)</f>
        <v>-48666753.271045007</v>
      </c>
      <c r="S1060" s="25">
        <f t="shared" ca="1" si="1047"/>
        <v>-75511973.011659086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-26965505.434387006</v>
      </c>
      <c r="R1061" s="25">
        <f t="array" aca="1" ref="R1061" ca="1">INDEX('Lorri 401b'!L:L,MATCH('Retirement Calculator'!A1061,'Lorri 401b'!N:N,0),0)</f>
        <v>-48891276.94362025</v>
      </c>
      <c r="S1061" s="25">
        <f t="shared" ca="1" si="1047"/>
        <v>-75856782.378007263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-27086292.318550646</v>
      </c>
      <c r="R1062" s="25">
        <f t="array" aca="1" ref="R1062" ca="1">INDEX('Lorri 401b'!L:L,MATCH('Retirement Calculator'!A1062,'Lorri 401b'!N:N,0),0)</f>
        <v>-49116736.13149789</v>
      </c>
      <c r="S1062" s="25">
        <f t="shared" ca="1" si="1047"/>
        <v>-76203028.450048536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-27207582.481398299</v>
      </c>
      <c r="R1063" s="25">
        <f t="array" aca="1" ref="R1063" ca="1">INDEX('Lorri 401b'!L:L,MATCH('Retirement Calculator'!A1063,'Lorri 401b'!N:N,0),0)</f>
        <v>-49343134.732658349</v>
      </c>
      <c r="S1063" s="25">
        <f t="shared" ca="1" si="1047"/>
        <v>-76550717.214056641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-27329378.019924484</v>
      </c>
      <c r="R1064" s="25">
        <f t="array" aca="1" ref="R1064" ca="1">INDEX('Lorri 401b'!L:L,MATCH('Retirement Calculator'!A1064,'Lorri 401b'!N:N,0),0)</f>
        <v>-49570476.661323644</v>
      </c>
      <c r="S1064" s="25">
        <f t="shared" ca="1" si="1047"/>
        <v>-76899854.681248128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-27451681.039861195</v>
      </c>
      <c r="R1065" s="25">
        <f t="array" aca="1" ref="R1065" ca="1">INDEX('Lorri 401b'!L:L,MATCH('Retirement Calculator'!A1065,'Lorri 401b'!N:N,0),0)</f>
        <v>-49798765.848025046</v>
      </c>
      <c r="S1065" s="25">
        <f t="shared" ca="1" si="1047"/>
        <v>-77250446.887886241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-27574493.655714311</v>
      </c>
      <c r="R1066" s="25">
        <f t="array" aca="1" ref="R1066" ca="1">INDEX('Lorri 401b'!L:L,MATCH('Retirement Calculator'!A1066,'Lorri 401b'!N:N,0),0)</f>
        <v>-50028006.239671037</v>
      </c>
      <c r="S1066" s="25">
        <f t="shared" ca="1" si="1047"/>
        <v>-77602499.895385355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-27697817.990800146</v>
      </c>
      <c r="R1067" s="25">
        <f t="array" aca="1" ref="R1067" ca="1">INDEX('Lorri 401b'!L:L,MATCH('Retirement Calculator'!A1067,'Lorri 401b'!N:N,0),0)</f>
        <v>-50258201.799615555</v>
      </c>
      <c r="S1067" s="25">
        <f t="shared" ca="1" si="1047"/>
        <v>-77956019.790415704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-27821656.177282173</v>
      </c>
      <c r="R1068" s="25">
        <f t="array" aca="1" ref="R1068" ca="1">INDEX('Lorri 401b'!L:L,MATCH('Retirement Calculator'!A1068,'Lorri 401b'!N:N,0),0)</f>
        <v>-50489356.507726505</v>
      </c>
      <c r="S1068" s="25">
        <f t="shared" ca="1" si="1047"/>
        <v>-78311012.685008675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-27946010.356207874</v>
      </c>
      <c r="R1069" s="25">
        <f t="array" aca="1" ref="R1069" ca="1">INDEX('Lorri 401b'!L:L,MATCH('Retirement Calculator'!A1069,'Lorri 401b'!N:N,0),0)</f>
        <v>-50721474.360454589</v>
      </c>
      <c r="S1069" s="25">
        <f t="shared" ca="1" si="1047"/>
        <v>-78667484.716662467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-28070882.677545767</v>
      </c>
      <c r="R1070" s="25">
        <f t="array" aca="1" ref="R1070" ca="1">INDEX('Lorri 401b'!L:L,MATCH('Retirement Calculator'!A1070,'Lorri 401b'!N:N,0),0)</f>
        <v>-50954559.370902374</v>
      </c>
      <c r="S1070" s="25">
        <f t="shared" ca="1" si="1047"/>
        <v>-79025442.048448145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-28196275.300222568</v>
      </c>
      <c r="R1071" s="25">
        <f t="array" aca="1" ref="R1071" ca="1">INDEX('Lorri 401b'!L:L,MATCH('Retirement Calculator'!A1071,'Lorri 401b'!N:N,0),0)</f>
        <v>-51188615.568893686</v>
      </c>
      <c r="S1071" s="25">
        <f t="shared" ca="1" si="1047"/>
        <v>-79384890.869116247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-28322190.39216052</v>
      </c>
      <c r="R1072" s="25">
        <f t="array" aca="1" ref="R1072" ca="1">INDEX('Lorri 401b'!L:L,MATCH('Retirement Calculator'!A1072,'Lorri 401b'!N:N,0),0)</f>
        <v>-51423647.001043297</v>
      </c>
      <c r="S1072" s="25">
        <f t="shared" ca="1" si="1047"/>
        <v>-79745837.393203825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-28448630.130314883</v>
      </c>
      <c r="R1073" s="25">
        <f t="array" aca="1" ref="R1073" ca="1">INDEX('Lorri 401b'!L:L,MATCH('Retirement Calculator'!A1073,'Lorri 401b'!N:N,0),0)</f>
        <v>-51659657.73082687</v>
      </c>
      <c r="S1073" s="25">
        <f t="shared" ca="1" si="1047"/>
        <v>-80108287.861141756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-28575596.700711556</v>
      </c>
      <c r="R1074" s="25">
        <f t="array" aca="1" ref="R1074" ca="1">INDEX('Lorri 401b'!L:L,MATCH('Retirement Calculator'!A1074,'Lorri 401b'!N:N,0),0)</f>
        <v>-51896651.838651203</v>
      </c>
      <c r="S1074" s="25">
        <f t="shared" ca="1" si="1047"/>
        <v>-80472248.539362758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-28703092.29848488</v>
      </c>
      <c r="R1075" s="25">
        <f t="array" aca="1" ref="R1075" ca="1">INDEX('Lorri 401b'!L:L,MATCH('Retirement Calculator'!A1075,'Lorri 401b'!N:N,0),0)</f>
        <v>-52134633.421924807</v>
      </c>
      <c r="S1075" s="25">
        <f t="shared" ca="1" si="1047"/>
        <v>-80837725.720409691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-28831119.127915595</v>
      </c>
      <c r="R1076" s="25">
        <f t="array" aca="1" ref="R1076" ca="1">INDEX('Lorri 401b'!L:L,MATCH('Retirement Calculator'!A1076,'Lorri 401b'!N:N,0),0)</f>
        <v>-52373606.595128715</v>
      </c>
      <c r="S1076" s="25">
        <f t="shared" ca="1" si="1047"/>
        <v>-81204725.723044306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-28959679.402468935</v>
      </c>
      <c r="R1077" s="25">
        <f t="array" aca="1" ref="R1077" ca="1">INDEX('Lorri 401b'!L:L,MATCH('Retirement Calculator'!A1077,'Lorri 401b'!N:N,0),0)</f>
        <v>-52613575.48988764</v>
      </c>
      <c r="S1077" s="25">
        <f t="shared" ca="1" si="1047"/>
        <v>-81573254.892356575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-29088775.344832916</v>
      </c>
      <c r="R1078" s="25">
        <f t="array" aca="1" ref="R1078" ca="1">INDEX('Lorri 401b'!L:L,MATCH('Retirement Calculator'!A1078,'Lorri 401b'!N:N,0),0)</f>
        <v>-52854544.255041391</v>
      </c>
      <c r="S1078" s="25">
        <f t="shared" ca="1" si="1047"/>
        <v>-81943319.599874303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-29218409.186956745</v>
      </c>
      <c r="R1079" s="25">
        <f t="array" aca="1" ref="R1079" ca="1">INDEX('Lorri 401b'!L:L,MATCH('Retirement Calculator'!A1079,'Lorri 401b'!N:N,0),0)</f>
        <v>-53096517.056716621</v>
      </c>
      <c r="S1079" s="25">
        <f t="shared" ca="1" si="1047"/>
        <v>-82314926.243673369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-29348583.170089424</v>
      </c>
      <c r="R1080" s="25">
        <f t="array" aca="1" ref="R1080" ca="1">INDEX('Lorri 401b'!L:L,MATCH('Retirement Calculator'!A1080,'Lorri 401b'!N:N,0),0)</f>
        <v>-53339498.078398831</v>
      </c>
      <c r="S1080" s="25">
        <f t="shared" ca="1" si="1047"/>
        <v>-82688081.248488247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-29479299.544818491</v>
      </c>
      <c r="R1081" s="25">
        <f t="array" aca="1" ref="R1081" ca="1">INDEX('Lorri 401b'!L:L,MATCH('Retirement Calculator'!A1081,'Lorri 401b'!N:N,0),0)</f>
        <v>-53583491.521004714</v>
      </c>
      <c r="S1081" s="25">
        <f t="shared" ca="1" si="1047"/>
        <v>-83062791.065823197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-29610560.571108926</v>
      </c>
      <c r="R1082" s="25">
        <f t="array" aca="1" ref="R1082" ca="1">INDEX('Lorri 401b'!L:L,MATCH('Retirement Calculator'!A1082,'Lorri 401b'!N:N,0),0)</f>
        <v>-53828501.60295479</v>
      </c>
      <c r="S1082" s="25">
        <f t="shared" ca="1" si="1047"/>
        <v>-83439062.174063712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-29742368.518342238</v>
      </c>
      <c r="R1083" s="25">
        <f t="array" aca="1" ref="R1083" ca="1">INDEX('Lorri 401b'!L:L,MATCH('Retirement Calculator'!A1083,'Lorri 401b'!N:N,0),0)</f>
        <v>-54074532.560246326</v>
      </c>
      <c r="S1083" s="25">
        <f t="shared" ca="1" si="1047"/>
        <v>-83816901.07858856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-29874725.66535569</v>
      </c>
      <c r="R1084" s="25">
        <f t="array" aca="1" ref="R1084" ca="1">INDEX('Lorri 401b'!L:L,MATCH('Retirement Calculator'!A1084,'Lorri 401b'!N:N,0),0)</f>
        <v>-54321588.646526575</v>
      </c>
      <c r="S1084" s="25">
        <f t="shared" ca="1" si="1047"/>
        <v>-84196314.311882257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-30007634.300481699</v>
      </c>
      <c r="R1085" s="25">
        <f t="array" aca="1" ref="R1085" ca="1">INDEX('Lorri 401b'!L:L,MATCH('Retirement Calculator'!A1085,'Lorri 401b'!N:N,0),0)</f>
        <v>-54569674.133166321</v>
      </c>
      <c r="S1085" s="25">
        <f t="shared" ca="1" si="1047"/>
        <v>-84577308.43364802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-30141096.721587401</v>
      </c>
      <c r="R1086" s="25">
        <f t="array" aca="1" ref="R1086" ca="1">INDEX('Lorri 401b'!L:L,MATCH('Retirement Calculator'!A1086,'Lorri 401b'!N:N,0),0)</f>
        <v>-54818793.309333734</v>
      </c>
      <c r="S1086" s="25">
        <f t="shared" ca="1" si="1047"/>
        <v>-84959890.030921131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-30275115.236114375</v>
      </c>
      <c r="R1087" s="25">
        <f t="array" aca="1" ref="R1087" ca="1">INDEX('Lorri 401b'!L:L,MATCH('Retirement Calculator'!A1087,'Lorri 401b'!N:N,0),0)</f>
        <v>-55068950.482068516</v>
      </c>
      <c r="S1087" s="25">
        <f t="shared" ca="1" si="1047"/>
        <v>-85344065.718182892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-30409692.161118545</v>
      </c>
      <c r="R1088" s="25">
        <f t="array" aca="1" ref="R1088" ca="1">INDEX('Lorri 401b'!L:L,MATCH('Retirement Calculator'!A1088,'Lorri 401b'!N:N,0),0)</f>
        <v>-55320149.976356357</v>
      </c>
      <c r="S1088" s="25">
        <f t="shared" ca="1" si="1047"/>
        <v>-85729842.137474895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-30544829.82331023</v>
      </c>
      <c r="R1089" s="25">
        <f t="array" aca="1" ref="R1089" ca="1">INDEX('Lorri 401b'!L:L,MATCH('Retirement Calculator'!A1089,'Lorri 401b'!N:N,0),0)</f>
        <v>-55572396.135203734</v>
      </c>
      <c r="S1089" s="25">
        <f t="shared" ca="1" si="1047"/>
        <v>-86117225.95851396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-30680530.559094381</v>
      </c>
      <c r="R1090" s="25">
        <f t="array" aca="1" ref="R1090" ca="1">INDEX('Lorri 401b'!L:L,MATCH('Retirement Calculator'!A1090,'Lorri 401b'!N:N,0),0)</f>
        <v>-55825693.319712974</v>
      </c>
      <c r="S1090" s="25">
        <f t="shared" ca="1" si="1047"/>
        <v>-86506223.878807351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-30816796.714610968</v>
      </c>
      <c r="R1091" s="25">
        <f t="array" aca="1" ref="R1091" ca="1">INDEX('Lorri 401b'!L:L,MATCH('Retirement Calculator'!A1091,'Lorri 401b'!N:N,0),0)</f>
        <v>-56080045.909157664</v>
      </c>
      <c r="S1091" s="25">
        <f t="shared" ca="1" si="1047"/>
        <v>-86896842.623768628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-30953630.645775538</v>
      </c>
      <c r="R1092" s="25">
        <f t="array" aca="1" ref="R1092" ca="1">INDEX('Lorri 401b'!L:L,MATCH('Retirement Calculator'!A1092,'Lorri 401b'!N:N,0),0)</f>
        <v>-56335458.301058374</v>
      </c>
      <c r="S1092" s="25">
        <f t="shared" ca="1" si="1047"/>
        <v>-87289088.946833909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-31091034.718319964</v>
      </c>
      <c r="R1093" s="25">
        <f t="array" aca="1" ref="R1093" ca="1">INDEX('Lorri 401b'!L:L,MATCH('Retirement Calculator'!A1093,'Lorri 401b'!N:N,0),0)</f>
        <v>-56591934.911258675</v>
      </c>
      <c r="S1093" s="25">
        <f t="shared" ca="1" si="1047"/>
        <v>-87682969.629578635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-31229011.307833321</v>
      </c>
      <c r="R1094" s="25">
        <f t="array" aca="1" ref="R1094" ca="1">INDEX('Lorri 401b'!L:L,MATCH('Retirement Calculator'!A1094,'Lorri 401b'!N:N,0),0)</f>
        <v>-56849480.174001478</v>
      </c>
      <c r="S1094" s="25">
        <f t="shared" ca="1" si="1047"/>
        <v>-88078491.481834799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-31367562.799802985</v>
      </c>
      <c r="R1095" s="25">
        <f t="array" aca="1" ref="R1095" ca="1">INDEX('Lorri 401b'!L:L,MATCH('Retirement Calculator'!A1095,'Lorri 401b'!N:N,0),0)</f>
        <v>-57108098.542005703</v>
      </c>
      <c r="S1095" s="25">
        <f t="shared" ca="1" si="1047"/>
        <v>-88475661.341808692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-31506691.589655858</v>
      </c>
      <c r="R1096" s="25">
        <f t="array" aca="1" ref="R1096" ca="1">INDEX('Lorri 401b'!L:L,MATCH('Retirement Calculator'!A1096,'Lorri 401b'!N:N,0),0)</f>
        <v>-57367794.486543283</v>
      </c>
      <c r="S1096" s="25">
        <f t="shared" ca="1" si="1047"/>
        <v>-88874486.076199144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-31646400.082799785</v>
      </c>
      <c r="R1097" s="25">
        <f t="array" aca="1" ref="R1097" ca="1">INDEX('Lorri 401b'!L:L,MATCH('Retirement Calculator'!A1097,'Lorri 401b'!N:N,0),0)</f>
        <v>-57628572.497516438</v>
      </c>
      <c r="S1097" s="25">
        <f t="shared" ca="1" si="1047"/>
        <v>-89274972.580316216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-31786690.694665145</v>
      </c>
      <c r="R1098" s="25">
        <f t="array" aca="1" ref="R1098" ca="1">INDEX('Lorri 401b'!L:L,MATCH('Retirement Calculator'!A1098,'Lorri 401b'!N:N,0),0)</f>
        <v>-57890437.083535314</v>
      </c>
      <c r="S1098" s="25">
        <f t="shared" ca="1" si="1047"/>
        <v>-89677127.778200462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-31927565.850746609</v>
      </c>
      <c r="R1099" s="25">
        <f t="array" aca="1" ref="R1099" ca="1">INDEX('Lorri 401b'!L:L,MATCH('Retirement Calculator'!A1099,'Lorri 401b'!N:N,0),0)</f>
        <v>-58153392.771995932</v>
      </c>
      <c r="S1099" s="25">
        <f t="shared" ca="1" si="1047"/>
        <v>-90080958.622742534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-32069027.98664508</v>
      </c>
      <c r="R1100" s="25">
        <f t="array" aca="1" ref="R1100" ca="1">INDEX('Lorri 401b'!L:L,MATCH('Retirement Calculator'!A1100,'Lorri 401b'!N:N,0),0)</f>
        <v>-58417444.109158471</v>
      </c>
      <c r="S1100" s="25">
        <f t="shared" ca="1" si="1047"/>
        <v>-90486472.095803559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-32211079.548109796</v>
      </c>
      <c r="R1101" s="25">
        <f t="array" aca="1" ref="R1101" ca="1">INDEX('Lorri 401b'!L:L,MATCH('Retirement Calculator'!A1101,'Lorri 401b'!N:N,0),0)</f>
        <v>-58682595.660225853</v>
      </c>
      <c r="S1101" s="25">
        <f t="shared" ca="1" si="1047"/>
        <v>-90893675.208335653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-32353722.991080612</v>
      </c>
      <c r="R1102" s="25">
        <f t="array" aca="1" ref="R1102" ca="1">INDEX('Lorri 401b'!L:L,MATCH('Retirement Calculator'!A1102,'Lorri 401b'!N:N,0),0)</f>
        <v>-58948852.009422682</v>
      </c>
      <c r="S1102" s="25">
        <f t="shared" ca="1" si="1047"/>
        <v>-91302575.000503302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-32496960.781730473</v>
      </c>
      <c r="R1103" s="25">
        <f t="array" aca="1" ref="R1103" ca="1">INDEX('Lorri 401b'!L:L,MATCH('Retirement Calculator'!A1103,'Lorri 401b'!N:N,0),0)</f>
        <v>-59216217.760074496</v>
      </c>
      <c r="S1103" s="25">
        <f t="shared" ca="1" si="1047"/>
        <v>-91713178.541804969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-32640795.396508042</v>
      </c>
      <c r="R1104" s="25">
        <f t="array" aca="1" ref="R1104" ca="1">INDEX('Lorri 401b'!L:L,MATCH('Retirement Calculator'!A1104,'Lorri 401b'!N:N,0),0)</f>
        <v>-59484697.534687363</v>
      </c>
      <c r="S1104" s="25">
        <f t="shared" ca="1" si="1047"/>
        <v>-92125492.931195408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-32785229.322180517</v>
      </c>
      <c r="R1105" s="25">
        <f t="array" aca="1" ref="R1105" ca="1">INDEX('Lorri 401b'!L:L,MATCH('Retirement Calculator'!A1105,'Lorri 401b'!N:N,0),0)</f>
        <v>-59754295.975027785</v>
      </c>
      <c r="S1105" s="25">
        <f t="shared" ca="1" si="1047"/>
        <v>-92539525.297208309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-32930265.055876628</v>
      </c>
      <c r="R1106" s="25">
        <f t="array" aca="1" ref="R1106" ca="1">INDEX('Lorri 401b'!L:L,MATCH('Retirement Calculator'!A1106,'Lorri 401b'!N:N,0),0)</f>
        <v>-60025017.742202953</v>
      </c>
      <c r="S1106" s="25">
        <f t="shared" ca="1" si="1047"/>
        <v>-92955282.79807958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-33075905.105129804</v>
      </c>
      <c r="R1107" s="25">
        <f t="array" aca="1" ref="R1107" ca="1">INDEX('Lorri 401b'!L:L,MATCH('Retirement Calculator'!A1107,'Lorri 401b'!N:N,0),0)</f>
        <v>-60296867.51674135</v>
      </c>
      <c r="S1107" s="25">
        <f t="shared" ca="1" si="1047"/>
        <v>-93372772.621871158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-33222151.98792154</v>
      </c>
      <c r="R1108" s="25">
        <f t="array" aca="1" ref="R1108" ca="1">INDEX('Lorri 401b'!L:L,MATCH('Retirement Calculator'!A1108,'Lorri 401b'!N:N,0),0)</f>
        <v>-60569849.998673663</v>
      </c>
      <c r="S1108" s="25">
        <f t="shared" ca="1" si="1047"/>
        <v>-93792001.986595199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-33369008.232724905</v>
      </c>
      <c r="R1109" s="25">
        <f t="array" aca="1" ref="R1109" ca="1">INDEX('Lorri 401b'!L:L,MATCH('Retirement Calculator'!A1109,'Lorri 401b'!N:N,0),0)</f>
        <v>-60843969.907614022</v>
      </c>
      <c r="S1109" s="25">
        <f t="shared" ca="1" si="1047"/>
        <v>-94212978.140338928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-33516476.378548283</v>
      </c>
      <c r="R1110" s="25">
        <f t="array" aca="1" ref="R1110" ca="1">INDEX('Lorri 401b'!L:L,MATCH('Retirement Calculator'!A1110,'Lorri 401b'!N:N,0),0)</f>
        <v>-61119231.982841633</v>
      </c>
      <c r="S1110" s="25">
        <f t="shared" ca="1" si="1047"/>
        <v>-94635708.36138992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-33664558.974979259</v>
      </c>
      <c r="R1111" s="25">
        <f t="array" aca="1" ref="R1111" ca="1">INDEX('Lorri 401b'!L:L,MATCH('Retirement Calculator'!A1111,'Lorri 401b'!N:N,0),0)</f>
        <v>-61395640.983382694</v>
      </c>
      <c r="S1111" s="25">
        <f t="shared" ca="1" si="1047"/>
        <v>-95060199.958361953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-33813258.582228705</v>
      </c>
      <c r="R1112" s="25">
        <f t="array" aca="1" ref="R1112" ca="1">INDEX('Lorri 401b'!L:L,MATCH('Retirement Calculator'!A1112,'Lorri 401b'!N:N,0),0)</f>
        <v>-61673201.688092679</v>
      </c>
      <c r="S1112" s="25">
        <f t="shared" ca="1" si="1047"/>
        <v>-95486460.270321384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-33962577.771175019</v>
      </c>
      <c r="R1113" s="25">
        <f t="array" aca="1" ref="R1113" ca="1">INDEX('Lorri 401b'!L:L,MATCH('Retirement Calculator'!A1113,'Lorri 401b'!N:N,0),0)</f>
        <v>-61951918.895738952</v>
      </c>
      <c r="S1113" s="25">
        <f t="shared" ca="1" si="1047"/>
        <v>-95914496.666913971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-34112519.123408616</v>
      </c>
      <c r="R1114" s="25">
        <f t="array" aca="1" ref="R1114" ca="1">INDEX('Lorri 401b'!L:L,MATCH('Retirement Calculator'!A1114,'Lorri 401b'!N:N,0),0)</f>
        <v>-62231797.425083749</v>
      </c>
      <c r="S1114" s="25">
        <f t="shared" ca="1" si="1047"/>
        <v>-96344316.548492372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-34263085.231276512</v>
      </c>
      <c r="R1115" s="25">
        <f t="array" aca="1" ref="R1115" ca="1">INDEX('Lorri 401b'!L:L,MATCH('Retirement Calculator'!A1115,'Lorri 401b'!N:N,0),0)</f>
        <v>-62512842.114967488</v>
      </c>
      <c r="S1115" s="25">
        <f t="shared" ca="1" si="1047"/>
        <v>-96775927.346244007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-34414278.697927192</v>
      </c>
      <c r="R1116" s="25">
        <f t="array" aca="1" ref="R1116" ca="1">INDEX('Lorri 401b'!L:L,MATCH('Retirement Calculator'!A1116,'Lorri 401b'!N:N,0),0)</f>
        <v>-62795057.824392408</v>
      </c>
      <c r="S1116" s="25">
        <f t="shared" ca="1" si="1047"/>
        <v>-97209336.5223196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-34566102.137355588</v>
      </c>
      <c r="R1117" s="25">
        <f t="array" aca="1" ref="R1117" ca="1">INDEX('Lorri 401b'!L:L,MATCH('Retirement Calculator'!A1117,'Lorri 401b'!N:N,0),0)</f>
        <v>-63078449.4326066</v>
      </c>
      <c r="S1117" s="25">
        <f t="shared" ca="1" si="1047"/>
        <v>-97644551.569962189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-34718558.174448267</v>
      </c>
      <c r="R1118" s="25">
        <f t="array" aca="1" ref="R1118" ca="1">INDEX('Lorri 401b'!L:L,MATCH('Retirement Calculator'!A1118,'Lorri 401b'!N:N,0),0)</f>
        <v>-63363021.839188352</v>
      </c>
      <c r="S1118" s="25">
        <f t="shared" ca="1" si="1047"/>
        <v>-98081580.013636619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-34871649.445028834</v>
      </c>
      <c r="R1119" s="25">
        <f t="array" aca="1" ref="R1119" ca="1">INDEX('Lorri 401b'!L:L,MATCH('Retirement Calculator'!A1119,'Lorri 401b'!N:N,0),0)</f>
        <v>-63648779.964130856</v>
      </c>
      <c r="S1119" s="25">
        <f t="shared" ca="1" si="1047"/>
        <v>-98520429.40915969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-35025378.595903486</v>
      </c>
      <c r="R1120" s="25">
        <f t="array" aca="1" ref="R1120" ca="1">INDEX('Lorri 401b'!L:L,MATCH('Retirement Calculator'!A1120,'Lorri 401b'!N:N,0),0)</f>
        <v>-63935728.747927293</v>
      </c>
      <c r="S1120" s="25">
        <f t="shared" ca="1" si="1047"/>
        <v>-98961107.343830779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-35179748.284906782</v>
      </c>
      <c r="R1121" s="25">
        <f t="array" aca="1" ref="R1121" ca="1">INDEX('Lorri 401b'!L:L,MATCH('Retirement Calculator'!A1121,'Lorri 401b'!N:N,0),0)</f>
        <v>-64223873.15165621</v>
      </c>
      <c r="S1121" s="25">
        <f t="shared" ca="1" si="1047"/>
        <v>-99403621.436562985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-35334761.180947587</v>
      </c>
      <c r="R1122" s="25">
        <f t="array" aca="1" ref="R1122" ca="1">INDEX('Lorri 401b'!L:L,MATCH('Retirement Calculator'!A1122,'Lorri 401b'!N:N,0),0)</f>
        <v>-64513218.157067336</v>
      </c>
      <c r="S1122" s="25">
        <f t="shared" ca="1" si="1047"/>
        <v>-99847979.33801493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-35490419.964055233</v>
      </c>
      <c r="R1123" s="25">
        <f t="array" aca="1" ref="R1123" ca="1">INDEX('Lorri 401b'!L:L,MATCH('Retirement Calculator'!A1123,'Lorri 401b'!N:N,0),0)</f>
        <v>-64803768.766667672</v>
      </c>
      <c r="S1123" s="25">
        <f t="shared" ca="1" si="1047"/>
        <v>-100294188.7307229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-35646727.325425826</v>
      </c>
      <c r="R1124" s="25">
        <f t="array" aca="1" ref="R1124" ca="1">INDEX('Lorri 401b'!L:L,MATCH('Retirement Calculator'!A1124,'Lorri 401b'!N:N,0),0)</f>
        <v>-65095530.003808007</v>
      </c>
      <c r="S1124" s="25">
        <f t="shared" ca="1" si="1047"/>
        <v>-100742257.32923383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-35803685.967468798</v>
      </c>
      <c r="R1125" s="25">
        <f t="array" aca="1" ref="R1125" ca="1">INDEX('Lorri 401b'!L:L,MATCH('Retirement Calculator'!A1125,'Lorri 401b'!N:N,0),0)</f>
        <v>-65388506.912769765</v>
      </c>
      <c r="S1125" s="25">
        <f t="shared" ca="1" si="1047"/>
        <v>-101192192.88023856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-35961298.603853613</v>
      </c>
      <c r="R1126" s="25">
        <f t="array" aca="1" ref="R1126" ca="1">INDEX('Lorri 401b'!L:L,MATCH('Retirement Calculator'!A1126,'Lorri 401b'!N:N,0),0)</f>
        <v>-65682704.558852196</v>
      </c>
      <c r="S1126" s="25">
        <f t="shared" ca="1" si="1047"/>
        <v>-101644003.16270581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-36119567.959556699</v>
      </c>
      <c r="R1127" s="25">
        <f t="array" aca="1" ref="R1127" ca="1">INDEX('Lorri 401b'!L:L,MATCH('Retirement Calculator'!A1127,'Lorri 401b'!N:N,0),0)</f>
        <v>-65978128.028459966</v>
      </c>
      <c r="S1127" s="25">
        <f t="shared" ca="1" si="1047"/>
        <v>-102097695.98801666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-36278496.770908549</v>
      </c>
      <c r="R1128" s="25">
        <f t="array" aca="1" ref="R1128" ca="1">INDEX('Lorri 401b'!L:L,MATCH('Retirement Calculator'!A1128,'Lorri 401b'!N:N,0),0)</f>
        <v>-66274782.429191105</v>
      </c>
      <c r="S1128" s="25">
        <f t="shared" ca="1" si="1047"/>
        <v>-102553279.20009965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-36438087.785641029</v>
      </c>
      <c r="R1129" s="25">
        <f t="array" aca="1" ref="R1129" ca="1">INDEX('Lorri 401b'!L:L,MATCH('Retirement Calculator'!A1129,'Lorri 401b'!N:N,0),0)</f>
        <v>-66572672.889925286</v>
      </c>
      <c r="S1129" s="25">
        <f t="shared" ca="1" si="1047"/>
        <v>-103010760.67556632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-36598343.762934893</v>
      </c>
      <c r="R1130" s="25">
        <f t="array" aca="1" ref="R1130" ca="1">INDEX('Lorri 401b'!L:L,MATCH('Retirement Calculator'!A1130,'Lorri 401b'!N:N,0),0)</f>
        <v>-66871804.560912527</v>
      </c>
      <c r="S1130" s="25">
        <f t="shared" ca="1" si="1047"/>
        <v>-103470148.32384741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-36759267.473467484</v>
      </c>
      <c r="R1131" s="25">
        <f t="array" aca="1" ref="R1131" ca="1">INDEX('Lorri 401b'!L:L,MATCH('Retirement Calculator'!A1131,'Lorri 401b'!N:N,0),0)</f>
        <v>-67172182.613862216</v>
      </c>
      <c r="S1131" s="25">
        <f t="shared" ca="1" si="1047"/>
        <v>-103931450.0873297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-36920861.699460626</v>
      </c>
      <c r="R1132" s="25">
        <f t="array" aca="1" ref="R1132" ca="1">INDEX('Lorri 401b'!L:L,MATCH('Retirement Calculator'!A1132,'Lorri 401b'!N:N,0),0)</f>
        <v>-67473812.242032543</v>
      </c>
      <c r="S1132" s="25">
        <f t="shared" ca="1" si="1047"/>
        <v>-104394673.94149317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-37083129.234728739</v>
      </c>
      <c r="R1133" s="25">
        <f t="array" aca="1" ref="R1133" ca="1">INDEX('Lorri 401b'!L:L,MATCH('Retirement Calculator'!A1133,'Lorri 401b'!N:N,0),0)</f>
        <v>-67776698.660320237</v>
      </c>
      <c r="S1133" s="25">
        <f t="shared" ca="1" si="1047"/>
        <v>-104859827.89504898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-37246072.884727135</v>
      </c>
      <c r="R1134" s="25">
        <f t="array" aca="1" ref="R1134" ca="1">INDEX('Lorri 401b'!L:L,MATCH('Retirement Calculator'!A1134,'Lorri 401b'!N:N,0),0)</f>
        <v>-68080847.105350807</v>
      </c>
      <c r="S1134" s="25">
        <f t="shared" ca="1" si="1047"/>
        <v>-105326919.99007794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-37409695.46660053</v>
      </c>
      <c r="R1135" s="25">
        <f t="array" aca="1" ref="R1135" ca="1">INDEX('Lorri 401b'!L:L,MATCH('Retirement Calculator'!A1135,'Lorri 401b'!N:N,0),0)</f>
        <v>-68386262.835568994</v>
      </c>
      <c r="S1135" s="25">
        <f t="shared" ca="1" si="1047"/>
        <v>-105795958.30216953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-37573999.809231728</v>
      </c>
      <c r="R1136" s="25">
        <f t="array" aca="1" ref="R1136" ca="1">INDEX('Lorri 401b'!L:L,MATCH('Retirement Calculator'!A1136,'Lorri 401b'!N:N,0),0)</f>
        <v>-68692951.13132976</v>
      </c>
      <c r="S1136" s="25">
        <f t="shared" ca="1" si="1047"/>
        <v>-106266950.94056149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-37738988.753290556</v>
      </c>
      <c r="R1137" s="25">
        <f t="array" aca="1" ref="R1137" ca="1">INDEX('Lorri 401b'!L:L,MATCH('Retirement Calculator'!A1137,'Lorri 401b'!N:N,0),0)</f>
        <v>-69000917.294989526</v>
      </c>
      <c r="S1137" s="25">
        <f t="shared" ca="1" si="1047"/>
        <v>-106739906.04828009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-37904665.151282966</v>
      </c>
      <c r="R1138" s="25">
        <f t="array" aca="1" ref="R1138" ca="1">INDEX('Lorri 401b'!L:L,MATCH('Retirement Calculator'!A1138,'Lorri 401b'!N:N,0),0)</f>
        <v>-69310166.650997877</v>
      </c>
      <c r="S1138" s="25">
        <f t="shared" ca="1" si="1047"/>
        <v>-107214831.80228084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-38071031.867600344</v>
      </c>
      <c r="R1139" s="25">
        <f t="array" aca="1" ref="R1139" ca="1">INDEX('Lorri 401b'!L:L,MATCH('Retirement Calculator'!A1139,'Lorri 401b'!N:N,0),0)</f>
        <v>-69620704.545989603</v>
      </c>
      <c r="S1139" s="25">
        <f t="shared" ca="1" si="1047"/>
        <v>-107691736.41358995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-38238091.778569043</v>
      </c>
      <c r="R1140" s="25">
        <f t="array" aca="1" ref="R1140" ca="1">INDEX('Lorri 401b'!L:L,MATCH('Retirement Calculator'!A1140,'Lorri 401b'!N:N,0),0)</f>
        <v>-69932536.348877117</v>
      </c>
      <c r="S1140" s="25">
        <f t="shared" ca="1" si="1047"/>
        <v>-108170628.12744616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-38405847.772500113</v>
      </c>
      <c r="R1141" s="25">
        <f t="array" aca="1" ref="R1141" ca="1">INDEX('Lorri 401b'!L:L,MATCH('Retirement Calculator'!A1141,'Lorri 401b'!N:N,0),0)</f>
        <v>-70245667.450943336</v>
      </c>
      <c r="S1141" s="25">
        <f t="shared" ca="1" si="1047"/>
        <v>-108651515.22344345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-38574302.74973923</v>
      </c>
      <c r="R1142" s="25">
        <f t="array" aca="1" ref="R1142" ca="1">INDEX('Lorri 401b'!L:L,MATCH('Retirement Calculator'!A1142,'Lorri 401b'!N:N,0),0)</f>
        <v>-70560103.265934825</v>
      </c>
      <c r="S1142" s="25">
        <f t="shared" ca="1" si="1047"/>
        <v>-109134406.01567405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-38743459.622716837</v>
      </c>
      <c r="R1143" s="25">
        <f t="array" aca="1" ref="R1143" ca="1">INDEX('Lorri 401b'!L:L,MATCH('Retirement Calculator'!A1143,'Lorri 401b'!N:N,0),0)</f>
        <v>-70875849.230155453</v>
      </c>
      <c r="S1143" s="25">
        <f t="shared" ca="1" si="1047"/>
        <v>-109619308.85287228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-38913321.315998517</v>
      </c>
      <c r="R1144" s="25">
        <f t="array" aca="1" ref="R1144" ca="1">INDEX('Lorri 401b'!L:L,MATCH('Retirement Calculator'!A1144,'Lorri 401b'!N:N,0),0)</f>
        <v>-71192910.802560329</v>
      </c>
      <c r="S1144" s="25">
        <f t="shared" ca="1" si="1047"/>
        <v>-110106232.11855885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-39083890.76633554</v>
      </c>
      <c r="R1145" s="25">
        <f t="array" aca="1" ref="R1145" ca="1">INDEX('Lorri 401b'!L:L,MATCH('Retirement Calculator'!A1145,'Lorri 401b'!N:N,0),0)</f>
        <v>-71511293.464850232</v>
      </c>
      <c r="S1145" s="25">
        <f t="shared" ca="1" si="1047"/>
        <v>-110595184.23118576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-39255170.922715634</v>
      </c>
      <c r="R1146" s="25">
        <f t="array" aca="1" ref="R1146" ca="1">INDEX('Lorri 401b'!L:L,MATCH('Retirement Calculator'!A1146,'Lorri 401b'!N:N,0),0)</f>
        <v>-71831002.721566334</v>
      </c>
      <c r="S1146" s="25">
        <f t="shared" ca="1" si="1047"/>
        <v>-111086173.64428197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-39427164.746413976</v>
      </c>
      <c r="R1147" s="25">
        <f t="array" aca="1" ref="R1147" ca="1">INDEX('Lorri 401b'!L:L,MATCH('Retirement Calculator'!A1147,'Lorri 401b'!N:N,0),0)</f>
        <v>-72152044.100185424</v>
      </c>
      <c r="S1147" s="25">
        <f t="shared" ca="1" si="1047"/>
        <v>-111579208.8465994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-39599875.211044401</v>
      </c>
      <c r="R1148" s="25">
        <f t="array" aca="1" ref="R1148" ca="1">INDEX('Lorri 401b'!L:L,MATCH('Retirement Calculator'!A1148,'Lorri 401b'!N:N,0),0)</f>
        <v>-72474423.151215419</v>
      </c>
      <c r="S1148" s="25">
        <f t="shared" ca="1" si="1047"/>
        <v>-112074298.36225982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-39773305.302610785</v>
      </c>
      <c r="R1149" s="25">
        <f t="array" aca="1" ref="R1149" ca="1">INDEX('Lorri 401b'!L:L,MATCH('Retirement Calculator'!A1149,'Lorri 401b'!N:N,0),0)</f>
        <v>-72798145.448291376</v>
      </c>
      <c r="S1149" s="25">
        <f t="shared" ca="1" si="1047"/>
        <v>-112571450.75090216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-39947458.01955869</v>
      </c>
      <c r="R1150" s="25">
        <f t="array" aca="1" ref="R1150" ca="1">INDEX('Lorri 401b'!L:L,MATCH('Retirement Calculator'!A1150,'Lorri 401b'!N:N,0),0)</f>
        <v>-73123216.588271827</v>
      </c>
      <c r="S1150" s="25">
        <f t="shared" ca="1" si="1047"/>
        <v>-113070674.60783052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-40122336.372827217</v>
      </c>
      <c r="R1151" s="25">
        <f t="array" aca="1" ref="R1151" ca="1">INDEX('Lorri 401b'!L:L,MATCH('Retirement Calculator'!A1151,'Lorri 401b'!N:N,0),0)</f>
        <v>-73449642.191335514</v>
      </c>
      <c r="S1151" s="25">
        <f t="shared" ca="1" si="1047"/>
        <v>-113571978.56416273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-40297943.385901026</v>
      </c>
      <c r="R1152" s="25">
        <f t="array" aca="1" ref="R1152" ca="1">INDEX('Lorri 401b'!L:L,MATCH('Retirement Calculator'!A1152,'Lorri 401b'!N:N,0),0)</f>
        <v>-73777427.901078641</v>
      </c>
      <c r="S1152" s="25">
        <f t="shared" ca="1" si="1047"/>
        <v>-114075371.28697968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-40474282.094862647</v>
      </c>
      <c r="R1153" s="25">
        <f t="array" aca="1" ref="R1153" ca="1">INDEX('Lorri 401b'!L:L,MATCH('Retirement Calculator'!A1153,'Lorri 401b'!N:N,0),0)</f>
        <v>-74106579.384612367</v>
      </c>
      <c r="S1153" s="25">
        <f t="shared" ca="1" si="1047"/>
        <v>-114580861.47947502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-40651355.548444942</v>
      </c>
      <c r="R1154" s="25">
        <f t="array" aca="1" ref="R1154" ca="1">INDEX('Lorri 401b'!L:L,MATCH('Retirement Calculator'!A1154,'Lorri 401b'!N:N,0),0)</f>
        <v>-74437102.332660809</v>
      </c>
      <c r="S1154" s="25">
        <f t="shared" ca="1" si="1047"/>
        <v>-115088457.88110575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-40829166.808083825</v>
      </c>
      <c r="R1155" s="25">
        <f t="array" aca="1" ref="R1155" ca="1">INDEX('Lorri 401b'!L:L,MATCH('Retirement Calculator'!A1155,'Lorri 401b'!N:N,0),0)</f>
        <v>-74769002.459659457</v>
      </c>
      <c r="S1155" s="25">
        <f t="shared" ca="1" si="1047"/>
        <v>-115598169.26774329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-41007718.947971202</v>
      </c>
      <c r="R1156" s="25">
        <f t="array" aca="1" ref="R1156" ca="1">INDEX('Lorri 401b'!L:L,MATCH('Retirement Calculator'!A1156,'Lorri 401b'!N:N,0),0)</f>
        <v>-75102285.503853932</v>
      </c>
      <c r="S1156" s="25">
        <f t="shared" ca="1" si="1047"/>
        <v>-116110004.45182514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-41187015.055108115</v>
      </c>
      <c r="R1157" s="25">
        <f t="array" aca="1" ref="R1157" ca="1">INDEX('Lorri 401b'!L:L,MATCH('Retirement Calculator'!A1157,'Lorri 401b'!N:N,0),0)</f>
        <v>-75436957.227399215</v>
      </c>
      <c r="S1157" s="25">
        <f t="shared" ca="1" si="1047"/>
        <v>-116623972.28250733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-41367058.229358092</v>
      </c>
      <c r="R1158" s="25">
        <f t="array" aca="1" ref="R1158" ca="1">INDEX('Lorri 401b'!L:L,MATCH('Retirement Calculator'!A1158,'Lorri 401b'!N:N,0),0)</f>
        <v>-75773023.416459277</v>
      </c>
      <c r="S1158" s="25">
        <f t="shared" ca="1" si="1047"/>
        <v>-117140081.64581737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-41547851.58350078</v>
      </c>
      <c r="R1159" s="25">
        <f t="array" aca="1" ref="R1159" ca="1">INDEX('Lorri 401b'!L:L,MATCH('Retirement Calculator'!A1159,'Lorri 401b'!N:N,0),0)</f>
        <v>-76110489.88130708</v>
      </c>
      <c r="S1159" s="25">
        <f t="shared" ca="1" si="1047"/>
        <v>-117658341.46480787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-41729398.24328573</v>
      </c>
      <c r="R1160" s="25">
        <f t="array" aca="1" ref="R1160" ca="1">INDEX('Lorri 401b'!L:L,MATCH('Retirement Calculator'!A1160,'Lorri 401b'!N:N,0),0)</f>
        <v>-76449362.456425086</v>
      </c>
      <c r="S1160" s="25">
        <f t="shared" ca="1" si="1047"/>
        <v>-118178760.69971082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-41911701.347486451</v>
      </c>
      <c r="R1161" s="25">
        <f t="array" aca="1" ref="R1161" ca="1">INDEX('Lorri 401b'!L:L,MATCH('Retirement Calculator'!A1161,'Lorri 401b'!N:N,0),0)</f>
        <v>-76789647.00060609</v>
      </c>
      <c r="S1161" s="25">
        <f t="shared" ca="1" si="1047"/>
        <v>-118701348.34809254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-42094764.047954671</v>
      </c>
      <c r="R1162" s="25">
        <f t="array" aca="1" ref="R1162" ca="1">INDEX('Lorri 401b'!L:L,MATCH('Retirement Calculator'!A1162,'Lorri 401b'!N:N,0),0)</f>
        <v>-77131349.397054508</v>
      </c>
      <c r="S1162" s="25">
        <f t="shared" ca="1" si="1047"/>
        <v>-119226113.44500917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-42278589.509674847</v>
      </c>
      <c r="R1163" s="25">
        <f t="array" aca="1" ref="R1163" ca="1">INDEX('Lorri 401b'!L:L,MATCH('Retirement Calculator'!A1163,'Lorri 401b'!N:N,0),0)</f>
        <v>-77474475.553488135</v>
      </c>
      <c r="S1163" s="25">
        <f t="shared" ca="1" si="1047"/>
        <v>-119753065.06316298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-42463180.910818852</v>
      </c>
      <c r="R1164" s="25">
        <f t="array" aca="1" ref="R1164" ca="1">INDEX('Lorri 401b'!L:L,MATCH('Retirement Calculator'!A1164,'Lorri 401b'!N:N,0),0)</f>
        <v>-77819031.402240232</v>
      </c>
      <c r="S1164" s="25">
        <f t="shared" ca="1" si="1047"/>
        <v>-120282212.31305909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-42648541.442800961</v>
      </c>
      <c r="R1165" s="25">
        <f t="array" aca="1" ref="R1165" ca="1">INDEX('Lorri 401b'!L:L,MATCH('Retirement Calculator'!A1165,'Lorri 401b'!N:N,0),0)</f>
        <v>-78165022.900362134</v>
      </c>
      <c r="S1165" s="25">
        <f t="shared" ca="1" si="1047"/>
        <v>-120813564.3431631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-42834674.310332999</v>
      </c>
      <c r="R1166" s="25">
        <f t="array" aca="1" ref="R1166" ca="1">INDEX('Lorri 401b'!L:L,MATCH('Retirement Calculator'!A1166,'Lorri 401b'!N:N,0),0)</f>
        <v>-78512456.029726207</v>
      </c>
      <c r="S1166" s="25">
        <f t="shared" ca="1" si="1047"/>
        <v>-121347130.34005921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-43021582.731479749</v>
      </c>
      <c r="R1167" s="25">
        <f t="array" aca="1" ref="R1167" ca="1">INDEX('Lorri 401b'!L:L,MATCH('Retirement Calculator'!A1167,'Lorri 401b'!N:N,0),0)</f>
        <v>-78861336.797129288</v>
      </c>
      <c r="S1167" s="25">
        <f t="shared" ca="1" si="1047"/>
        <v>-121882919.52860904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-43209269.937714614</v>
      </c>
      <c r="R1168" s="25">
        <f t="array" aca="1" ref="R1168" ca="1">INDEX('Lorri 401b'!L:L,MATCH('Retirement Calculator'!A1168,'Lorri 401b'!N:N,0),0)</f>
        <v>-79211671.234396562</v>
      </c>
      <c r="S1168" s="25">
        <f t="shared" ca="1" si="1047"/>
        <v>-122420941.17211118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-43397739.173975453</v>
      </c>
      <c r="R1169" s="25">
        <f t="array" aca="1" ref="R1169" ca="1">INDEX('Lorri 401b'!L:L,MATCH('Retirement Calculator'!A1169,'Lorri 401b'!N:N,0),0)</f>
        <v>-79563465.39848578</v>
      </c>
      <c r="S1169" s="25">
        <f t="shared" ca="1" si="1047"/>
        <v>-122961204.57246123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-43586993.698720716</v>
      </c>
      <c r="R1170" s="25">
        <f t="array" aca="1" ref="R1170" ca="1">INDEX('Lorri 401b'!L:L,MATCH('Retirement Calculator'!A1170,'Lorri 401b'!N:N,0),0)</f>
        <v>-79916725.37159203</v>
      </c>
      <c r="S1170" s="25">
        <f t="shared" ca="1" si="1047"/>
        <v>-123503719.07031274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-43777036.783985749</v>
      </c>
      <c r="R1171" s="25">
        <f t="array" aca="1" ref="R1171" ca="1">INDEX('Lorri 401b'!L:L,MATCH('Retirement Calculator'!A1171,'Lorri 401b'!N:N,0),0)</f>
        <v>-80271457.261252895</v>
      </c>
      <c r="S1171" s="25">
        <f t="shared" ca="1" si="1047"/>
        <v>-124048494.04523864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53" activePane="bottomLeft" state="frozen"/>
      <selection pane="bottomLeft" activeCell="E94" sqref="E94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16.268493150684932</v>
      </c>
      <c r="R1" s="400"/>
      <c r="S1" s="400"/>
      <c r="T1" s="400"/>
      <c r="U1" s="400"/>
      <c r="V1" s="401">
        <f ca="1">(TODAY()-B16)/365</f>
        <v>16.764383561643836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19.019178082191782</v>
      </c>
      <c r="B2" s="338">
        <v>39356</v>
      </c>
      <c r="C2" s="338">
        <f ca="1">TODAY()</f>
        <v>46298</v>
      </c>
      <c r="D2" s="399">
        <f>-(SUM(D7:D82))</f>
        <v>-454496.24000000005</v>
      </c>
      <c r="E2" s="399">
        <f>(H83+L83+Q83+V83)*-1</f>
        <v>1125675.73</v>
      </c>
      <c r="F2" s="285">
        <f ca="1">D4</f>
        <v>0.11165369153022767</v>
      </c>
      <c r="G2" s="402">
        <f ca="1">(72/(F2*100))</f>
        <v>6.4485104803281548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0.11165369153022767</v>
      </c>
      <c r="E4" s="400"/>
      <c r="F4" s="296"/>
      <c r="G4" s="296"/>
      <c r="H4" s="296"/>
      <c r="I4" s="400"/>
      <c r="J4" s="296">
        <f ca="1">XIRR(H8:H83,B8:B83)</f>
        <v>0.11385566592216492</v>
      </c>
      <c r="K4" s="296"/>
      <c r="L4" s="296"/>
      <c r="M4" s="296"/>
      <c r="N4" s="400"/>
      <c r="O4" s="296">
        <f ca="1">XIRR(L7:L83,B7:B83)</f>
        <v>0.10994488596916197</v>
      </c>
      <c r="P4" s="296"/>
      <c r="Q4" s="296"/>
      <c r="R4" s="400"/>
      <c r="S4" s="400"/>
      <c r="T4" s="296">
        <f ca="1">XIRR(Q18:Q83,B18:B83)</f>
        <v>0.11025580763816833</v>
      </c>
      <c r="U4" s="296"/>
      <c r="V4" s="296"/>
      <c r="W4" s="296"/>
      <c r="X4" s="400"/>
      <c r="Y4" s="296">
        <f ca="1">XIRR(V16:V83,B16:B83)</f>
        <v>0.10969492793083191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24"/>
      <c r="B83" s="411">
        <f ca="1">TODAY()</f>
        <v>46298</v>
      </c>
      <c r="C83" s="425"/>
      <c r="D83" s="426">
        <f>-F82</f>
        <v>-1125675.73</v>
      </c>
      <c r="E83" s="426"/>
      <c r="F83" s="426"/>
      <c r="G83" s="426"/>
      <c r="H83" s="426">
        <f>-J82</f>
        <v>-442308.11999999994</v>
      </c>
      <c r="I83" s="427"/>
      <c r="J83" s="426"/>
      <c r="K83" s="426"/>
      <c r="L83" s="426">
        <f>-O82</f>
        <v>-139937.84999999998</v>
      </c>
      <c r="M83" s="426"/>
      <c r="N83" s="427"/>
      <c r="O83" s="426"/>
      <c r="P83" s="426"/>
      <c r="Q83" s="426">
        <f>-T82</f>
        <v>-415726.48999999993</v>
      </c>
      <c r="R83" s="426"/>
      <c r="S83" s="426"/>
      <c r="T83" s="426"/>
      <c r="U83" s="426"/>
      <c r="V83" s="426">
        <f>-Y82</f>
        <v>-127703.27000000006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-5.9127817328263839E-2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2.1539468634307085E-2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46298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13.661875427789186</v>
      </c>
      <c r="D3" s="429" t="s">
        <v>633</v>
      </c>
      <c r="E3" s="441">
        <f ca="1">'TSP-401K'!J4</f>
        <v>0.11385566592216492</v>
      </c>
      <c r="F3" s="429" t="s">
        <v>633</v>
      </c>
      <c r="G3" s="441">
        <f ca="1">'TSP-401K'!O4</f>
        <v>0.10994488596916197</v>
      </c>
      <c r="H3" s="429" t="s">
        <v>633</v>
      </c>
      <c r="I3" s="441">
        <f ca="1">'TSP-401K'!T4</f>
        <v>0.11025580763816833</v>
      </c>
      <c r="J3" s="429" t="s">
        <v>633</v>
      </c>
      <c r="K3" s="441">
        <f ca="1">'TSP-401K'!Y4</f>
        <v>0.10969492793083191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13.661875427789186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1125675.73</v>
      </c>
      <c r="D6" s="429" t="s">
        <v>637</v>
      </c>
      <c r="E6" s="445">
        <f>'TSP-401K'!H83*-1</f>
        <v>442308.11999999994</v>
      </c>
      <c r="F6" s="429" t="s">
        <v>637</v>
      </c>
      <c r="G6" s="445">
        <f>'TSP-401K'!L83*-1</f>
        <v>139937.84999999998</v>
      </c>
      <c r="H6" s="429" t="s">
        <v>637</v>
      </c>
      <c r="I6" s="445">
        <f>'TSP-401K'!Q83*-1</f>
        <v>415726.48999999993</v>
      </c>
      <c r="J6" s="429" t="s">
        <v>637</v>
      </c>
      <c r="K6" s="445">
        <f>'TSP-401K'!V83*-1</f>
        <v>127703.27000000006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6414582.3975042924</v>
      </c>
      <c r="D8" s="429" t="s">
        <v>639</v>
      </c>
      <c r="E8" s="445">
        <f ca="1">FV(E3/26,C3*26,-(E2*0.1)/26,-E6,1)</f>
        <v>2430499.3258422012</v>
      </c>
      <c r="F8" s="429" t="s">
        <v>639</v>
      </c>
      <c r="G8" s="445">
        <f ca="1">FV(G3/12,12*C3,-(G2*0.1)/12,-G6,1)</f>
        <v>681333.978745698</v>
      </c>
      <c r="H8" s="429" t="s">
        <v>639</v>
      </c>
      <c r="I8" s="445">
        <f ca="1">FV(I3/24,C5*24,-(I2*0.1)/24,-I6,1)</f>
        <v>2427269.0579254958</v>
      </c>
      <c r="J8" s="429" t="s">
        <v>639</v>
      </c>
      <c r="K8" s="445">
        <f ca="1">FV(K3/24,C5*24,-(K2*0.055)/24,-K6,1)</f>
        <v>875480.03499089763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3111833.3045878992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34.25</v>
      </c>
      <c r="C4" s="463">
        <f ca="1">(SUMIFS(H:H,I:I,"&gt;0",L:L,"&lt;0"))</f>
        <v>411</v>
      </c>
      <c r="D4" s="456">
        <f t="array" aca="1" ref="D4" ca="1">INDEX(N:N,MATCH(C4,H:H,0),0)</f>
        <v>63767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3111833.3045878992</v>
      </c>
      <c r="C8" s="447">
        <f t="shared" ref="C8:C136" si="0">SUMIF(G:G,A8,J:J)</f>
        <v>398963.19893278764</v>
      </c>
      <c r="D8" s="447">
        <f ca="1">SUMIF(G:G,1,K:K)</f>
        <v>148235.23163618168</v>
      </c>
      <c r="E8" s="447">
        <f t="shared" ref="E8:E136" ca="1" si="1">B8-C8+D8</f>
        <v>2861105.3372912928</v>
      </c>
      <c r="F8" s="431"/>
      <c r="G8" s="459">
        <v>1</v>
      </c>
      <c r="H8" s="459">
        <v>1</v>
      </c>
      <c r="I8" s="444">
        <f ca="1">B1</f>
        <v>3111833.3045878992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12827.443213931252</v>
      </c>
      <c r="L8" s="444">
        <f t="shared" ref="L8:L262" ca="1" si="3">I8-J8+K8</f>
        <v>3091413.8145574317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2861105.3372912928</v>
      </c>
      <c r="C9" s="447">
        <f t="shared" si="0"/>
        <v>398963.19893278764</v>
      </c>
      <c r="D9" s="447">
        <f ca="1">SUMIF(G:G,2,K:K)</f>
        <v>135407.51297725827</v>
      </c>
      <c r="E9" s="447">
        <f t="shared" ca="1" si="1"/>
        <v>2597549.6513357637</v>
      </c>
      <c r="F9" s="431"/>
      <c r="G9" s="459">
        <v>1</v>
      </c>
      <c r="H9" s="459">
        <v>2</v>
      </c>
      <c r="I9" s="444">
        <f t="shared" ref="I9:I263" ca="1" si="5">L8</f>
        <v>3091413.8145574317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12742.36200547097</v>
      </c>
      <c r="L9" s="444">
        <f t="shared" ca="1" si="3"/>
        <v>3070909.2433185037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2597549.6513357637</v>
      </c>
      <c r="C10" s="447">
        <f t="shared" si="0"/>
        <v>398963.19893278764</v>
      </c>
      <c r="D10" s="447">
        <f ca="1">SUMIF(G:G,3,K:K)</f>
        <v>121923.50388625151</v>
      </c>
      <c r="E10" s="447">
        <f t="shared" ca="1" si="1"/>
        <v>2320509.9562892281</v>
      </c>
      <c r="F10" s="431"/>
      <c r="G10" s="459">
        <v>1</v>
      </c>
      <c r="H10" s="459">
        <v>3</v>
      </c>
      <c r="I10" s="444">
        <f t="shared" ca="1" si="5"/>
        <v>3070909.2433185037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12656.926291975436</v>
      </c>
      <c r="L10" s="444">
        <f t="shared" ca="1" si="3"/>
        <v>3050319.2363660806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2320509.9562892281</v>
      </c>
      <c r="C11" s="447">
        <f t="shared" si="0"/>
        <v>394307.19893278764</v>
      </c>
      <c r="D11" s="447">
        <f ca="1">SUMIF(G:G,4,K:K)</f>
        <v>107818.00079648962</v>
      </c>
      <c r="E11" s="447">
        <f t="shared" ca="1" si="1"/>
        <v>2034020.7581529301</v>
      </c>
      <c r="F11" s="431"/>
      <c r="G11" s="459">
        <v>1</v>
      </c>
      <c r="H11" s="459">
        <v>4</v>
      </c>
      <c r="I11" s="444">
        <f t="shared" ca="1" si="5"/>
        <v>3050319.2363660806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12571.13459634034</v>
      </c>
      <c r="L11" s="444">
        <f t="shared" ca="1" si="3"/>
        <v>3029643.4377180221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2034020.7581529301</v>
      </c>
      <c r="C12" s="447">
        <f t="shared" si="0"/>
        <v>389651.19893278764</v>
      </c>
      <c r="D12" s="447">
        <f ca="1">SUMIF(G:G,5,K:K)</f>
        <v>93348.389694075537</v>
      </c>
      <c r="E12" s="447">
        <f t="shared" ca="1" si="1"/>
        <v>1737717.948914218</v>
      </c>
      <c r="F12" s="431"/>
      <c r="G12" s="459">
        <v>1</v>
      </c>
      <c r="H12" s="459">
        <v>5</v>
      </c>
      <c r="I12" s="444">
        <f t="shared" ca="1" si="5"/>
        <v>3029643.4377180221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12484.985435306764</v>
      </c>
      <c r="L12" s="444">
        <f t="shared" ca="1" si="3"/>
        <v>3008881.4899089299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1737717.948914218</v>
      </c>
      <c r="C13" s="447">
        <f t="shared" si="0"/>
        <v>272655.17935989378</v>
      </c>
      <c r="D13" s="447">
        <f ca="1">SUMIF(G:G,6,K:K)</f>
        <v>79659.576026083305</v>
      </c>
      <c r="E13" s="447">
        <f t="shared" ca="1" si="1"/>
        <v>1544722.3455804074</v>
      </c>
      <c r="F13" s="431"/>
      <c r="G13" s="459">
        <v>1</v>
      </c>
      <c r="H13" s="459">
        <v>6</v>
      </c>
      <c r="I13" s="444">
        <f t="shared" ca="1" si="5"/>
        <v>3008881.4899089299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12398.477319435546</v>
      </c>
      <c r="L13" s="444">
        <f t="shared" ca="1" si="3"/>
        <v>2988033.0339839668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1544722.3455804074</v>
      </c>
      <c r="C14" s="447">
        <f t="shared" si="0"/>
        <v>108860.75195784221</v>
      </c>
      <c r="D14" s="447">
        <f ca="1">SUMIF(G:G,7,K:K)</f>
        <v>76037.098468559518</v>
      </c>
      <c r="E14" s="447">
        <f t="shared" ca="1" si="1"/>
        <v>1511898.6920911248</v>
      </c>
      <c r="F14" s="431"/>
      <c r="G14" s="459">
        <v>1</v>
      </c>
      <c r="H14" s="459">
        <v>7</v>
      </c>
      <c r="I14" s="444">
        <f t="shared" ca="1" si="5"/>
        <v>2988033.0339839668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12311.608753081533</v>
      </c>
      <c r="L14" s="444">
        <f t="shared" ca="1" si="3"/>
        <v>2967097.7094926494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1511898.6920911248</v>
      </c>
      <c r="C15" s="447">
        <f t="shared" si="0"/>
        <v>108860.75195784221</v>
      </c>
      <c r="D15" s="447">
        <f ca="1">SUMIF(G:G,8,K:K)</f>
        <v>74357.778060635392</v>
      </c>
      <c r="E15" s="447">
        <f t="shared" ca="1" si="1"/>
        <v>1477395.718193918</v>
      </c>
      <c r="F15" s="431"/>
      <c r="G15" s="459">
        <v>1</v>
      </c>
      <c r="H15" s="459">
        <v>8</v>
      </c>
      <c r="I15" s="444">
        <f t="shared" ca="1" si="5"/>
        <v>2967097.7094926494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12224.37823436771</v>
      </c>
      <c r="L15" s="444">
        <f t="shared" ca="1" si="3"/>
        <v>2946075.1544826184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1477395.718193918</v>
      </c>
      <c r="C16" s="447">
        <f t="shared" si="0"/>
        <v>101423.65635784219</v>
      </c>
      <c r="D16" s="447">
        <f ca="1">SUMIF(G:G,9,K:K)</f>
        <v>72781.074519829737</v>
      </c>
      <c r="E16" s="447">
        <f t="shared" ca="1" si="1"/>
        <v>1448753.1363559056</v>
      </c>
      <c r="F16" s="431"/>
      <c r="G16" s="459">
        <v>1</v>
      </c>
      <c r="H16" s="459">
        <v>9</v>
      </c>
      <c r="I16" s="444">
        <f t="shared" ca="1" si="5"/>
        <v>2946075.1544826184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12136.784255159248</v>
      </c>
      <c r="L16" s="444">
        <f t="shared" ca="1" si="3"/>
        <v>2924965.0054933787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1448753.1363559056</v>
      </c>
      <c r="C17" s="447">
        <f t="shared" si="0"/>
        <v>100747.55675784221</v>
      </c>
      <c r="D17" s="447">
        <f ca="1">SUMIF(G:G,10,K:K)</f>
        <v>71350.25621145725</v>
      </c>
      <c r="E17" s="447">
        <f t="shared" ca="1" si="1"/>
        <v>1419355.8358095207</v>
      </c>
      <c r="F17" s="431"/>
      <c r="G17" s="459">
        <v>1</v>
      </c>
      <c r="H17" s="459">
        <v>10</v>
      </c>
      <c r="I17" s="444">
        <f t="shared" ca="1" si="5"/>
        <v>2924965.0054933787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12048.825301037416</v>
      </c>
      <c r="L17" s="444">
        <f t="shared" ca="1" si="3"/>
        <v>2903766.8975500176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1419355.8358095207</v>
      </c>
      <c r="C18" s="447">
        <f t="shared" si="0"/>
        <v>100747.55675784221</v>
      </c>
      <c r="D18" s="447">
        <f ca="1">SUMIF(G:G,11,K:K)</f>
        <v>69846.234522904473</v>
      </c>
      <c r="E18" s="447">
        <f t="shared" ca="1" si="1"/>
        <v>1388454.513574583</v>
      </c>
      <c r="F18" s="431"/>
      <c r="G18" s="459">
        <v>1</v>
      </c>
      <c r="H18" s="459">
        <v>11</v>
      </c>
      <c r="I18" s="444">
        <f t="shared" ca="1" si="5"/>
        <v>2903766.8975500176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11960.499851273411</v>
      </c>
      <c r="L18" s="444">
        <f t="shared" ca="1" si="3"/>
        <v>2882480.4641568922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1388454.513574583</v>
      </c>
      <c r="C19" s="447">
        <f t="shared" si="0"/>
        <v>100747.55675784221</v>
      </c>
      <c r="D19" s="447">
        <f ca="1">SUMIF(G:G,12,K:K)</f>
        <v>68265.264230310073</v>
      </c>
      <c r="E19" s="447">
        <f t="shared" ca="1" si="1"/>
        <v>1355972.2210470508</v>
      </c>
      <c r="F19" s="431"/>
      <c r="G19" s="459">
        <v>1</v>
      </c>
      <c r="H19" s="459">
        <v>12</v>
      </c>
      <c r="I19" s="444">
        <f t="shared" ca="1" si="5"/>
        <v>2882480.4641568922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11871.806378802055</v>
      </c>
      <c r="L19" s="444">
        <f t="shared" ca="1" si="3"/>
        <v>2861105.3372912956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1355972.2210470508</v>
      </c>
      <c r="C20" s="447">
        <f t="shared" si="0"/>
        <v>100747.55675784221</v>
      </c>
      <c r="D20" s="447">
        <f ca="1">SUMIF(G:G,13,K:K)</f>
        <v>66603.408497051903</v>
      </c>
      <c r="E20" s="447">
        <f t="shared" ca="1" si="1"/>
        <v>1321828.0727862604</v>
      </c>
      <c r="F20" s="431"/>
      <c r="G20" s="459">
        <v>2</v>
      </c>
      <c r="H20" s="459">
        <v>13</v>
      </c>
      <c r="I20" s="444">
        <f t="shared" ca="1" si="5"/>
        <v>2861105.3372912956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11782.743350195404</v>
      </c>
      <c r="L20" s="444">
        <f t="shared" ca="1" si="3"/>
        <v>2839641.1473970921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1321828.0727862604</v>
      </c>
      <c r="C21" s="447">
        <f t="shared" si="0"/>
        <v>100747.55675784221</v>
      </c>
      <c r="D21" s="447">
        <f ca="1">SUMIF(G:G,14,K:K)</f>
        <v>64856.5290704746</v>
      </c>
      <c r="E21" s="447">
        <f t="shared" ca="1" si="1"/>
        <v>1285937.0450988929</v>
      </c>
      <c r="F21" s="431"/>
      <c r="G21" s="459">
        <v>2</v>
      </c>
      <c r="H21" s="459">
        <v>14</v>
      </c>
      <c r="I21" s="444">
        <f t="shared" ca="1" si="5"/>
        <v>2839641.1473970921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11693.309225636222</v>
      </c>
      <c r="L21" s="444">
        <f t="shared" ca="1" si="3"/>
        <v>2818087.5233783294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1285937.0450988929</v>
      </c>
      <c r="C22" s="447">
        <f t="shared" si="0"/>
        <v>100747.55675784221</v>
      </c>
      <c r="D22" s="447">
        <f ca="1">SUMIF(G:G,15,K:K)</f>
        <v>63020.275977063051</v>
      </c>
      <c r="E22" s="447">
        <f t="shared" ca="1" si="1"/>
        <v>1248209.7643181137</v>
      </c>
      <c r="F22" s="431"/>
      <c r="G22" s="459">
        <v>2</v>
      </c>
      <c r="H22" s="459">
        <v>15</v>
      </c>
      <c r="I22" s="444">
        <f t="shared" ca="1" si="5"/>
        <v>2818087.5233783294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11603.502458891377</v>
      </c>
      <c r="L22" s="444">
        <f t="shared" ca="1" si="3"/>
        <v>2796444.0925928219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1248209.7643181137</v>
      </c>
      <c r="C23" s="447">
        <f t="shared" si="0"/>
        <v>100747.55675784221</v>
      </c>
      <c r="D23" s="447">
        <f ca="1">SUMIF(G:G,16,K:K)</f>
        <v>61090.076690401358</v>
      </c>
      <c r="E23" s="447">
        <f t="shared" ca="1" si="1"/>
        <v>1208552.2842506729</v>
      </c>
      <c r="F23" s="431"/>
      <c r="G23" s="459">
        <v>2</v>
      </c>
      <c r="H23" s="459">
        <v>16</v>
      </c>
      <c r="I23" s="444">
        <f t="shared" ca="1" si="5"/>
        <v>2796444.0925928219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11513.321497285096</v>
      </c>
      <c r="L23" s="444">
        <f t="shared" ca="1" si="3"/>
        <v>2774710.4808457084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1208552.2842506729</v>
      </c>
      <c r="C24" s="447">
        <f t="shared" si="0"/>
        <v>100747.55675784221</v>
      </c>
      <c r="D24" s="447">
        <f ca="1">SUMIF(G:G,17,K:K)</f>
        <v>59061.124744944071</v>
      </c>
      <c r="E24" s="447">
        <f t="shared" ca="1" si="1"/>
        <v>1166865.8522377748</v>
      </c>
      <c r="F24" s="431"/>
      <c r="G24" s="459">
        <v>2</v>
      </c>
      <c r="H24" s="459">
        <v>17</v>
      </c>
      <c r="I24" s="444">
        <f t="shared" ca="1" si="5"/>
        <v>2774710.4808457084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11422.764781672124</v>
      </c>
      <c r="L24" s="444">
        <f t="shared" ca="1" si="3"/>
        <v>2752886.3123829816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1166865.8522377748</v>
      </c>
      <c r="C25" s="447">
        <f t="shared" si="0"/>
        <v>100747.55675784221</v>
      </c>
      <c r="D25" s="447">
        <f ca="1">SUMIF(G:G,18,K:K)</f>
        <v>56928.367767246367</v>
      </c>
      <c r="E25" s="447">
        <f t="shared" ca="1" si="1"/>
        <v>1123046.663247179</v>
      </c>
      <c r="F25" s="431"/>
      <c r="G25" s="459">
        <v>2</v>
      </c>
      <c r="H25" s="459">
        <v>18</v>
      </c>
      <c r="I25" s="444">
        <f t="shared" ca="1" si="5"/>
        <v>2752886.3123829816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11331.830746410762</v>
      </c>
      <c r="L25" s="444">
        <f t="shared" ca="1" si="3"/>
        <v>2730971.2098849937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1123046.663247179</v>
      </c>
      <c r="C26" s="447">
        <f t="shared" si="0"/>
        <v>100747.55675784221</v>
      </c>
      <c r="D26" s="447">
        <f ca="1">SUMIF(G:G,19,K:K)</f>
        <v>54686.494894849144</v>
      </c>
      <c r="E26" s="447">
        <f t="shared" ca="1" si="1"/>
        <v>1076985.601384186</v>
      </c>
      <c r="F26" s="431"/>
      <c r="G26" s="459">
        <v>2</v>
      </c>
      <c r="H26" s="459">
        <v>19</v>
      </c>
      <c r="I26" s="444">
        <f t="shared" ca="1" si="5"/>
        <v>2730971.2098849937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11240.517819335812</v>
      </c>
      <c r="L26" s="444">
        <f t="shared" ca="1" si="3"/>
        <v>2708964.7944599306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1076985.601384186</v>
      </c>
      <c r="C27" s="447">
        <f t="shared" si="0"/>
        <v>100747.55675784221</v>
      </c>
      <c r="D27" s="447">
        <f ca="1">SUMIF(G:G,20,K:K)</f>
        <v>52329.923551490494</v>
      </c>
      <c r="E27" s="447">
        <f t="shared" ca="1" si="1"/>
        <v>1028567.9681778343</v>
      </c>
      <c r="F27" s="431"/>
      <c r="G27" s="459">
        <v>2</v>
      </c>
      <c r="H27" s="459">
        <v>20</v>
      </c>
      <c r="I27" s="444">
        <f t="shared" ca="1" si="5"/>
        <v>2708964.7944599306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11148.824421731382</v>
      </c>
      <c r="L27" s="444">
        <f t="shared" ca="1" si="3"/>
        <v>2686866.6856372631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1028567.9681778343</v>
      </c>
      <c r="C28" s="447">
        <f t="shared" si="0"/>
        <v>100747.55675784221</v>
      </c>
      <c r="D28" s="447">
        <f ca="1">SUMIF(G:G,21,K:K)</f>
        <v>49852.785545711929</v>
      </c>
      <c r="E28" s="447">
        <f t="shared" ca="1" si="1"/>
        <v>977673.19696570397</v>
      </c>
      <c r="F28" s="431"/>
      <c r="G28" s="459">
        <v>2</v>
      </c>
      <c r="H28" s="459">
        <v>21</v>
      </c>
      <c r="I28" s="444">
        <f t="shared" ca="1" si="5"/>
        <v>2686866.6856372631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11056.748968303602</v>
      </c>
      <c r="L28" s="444">
        <f t="shared" ca="1" si="3"/>
        <v>2664676.501361168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977673.19696570397</v>
      </c>
      <c r="C29" s="447">
        <f t="shared" si="0"/>
        <v>100747.55675784221</v>
      </c>
      <c r="D29" s="447">
        <f ca="1">SUMIF(G:G,22,K:K)</f>
        <v>47248.912458242747</v>
      </c>
      <c r="E29" s="447">
        <f t="shared" ca="1" si="1"/>
        <v>924174.55266610452</v>
      </c>
      <c r="F29" s="431"/>
      <c r="G29" s="459">
        <v>2</v>
      </c>
      <c r="H29" s="459">
        <v>22</v>
      </c>
      <c r="I29" s="444">
        <f t="shared" ca="1" si="5"/>
        <v>2664676.501361168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10964.289867153206</v>
      </c>
      <c r="L29" s="444">
        <f t="shared" ca="1" si="3"/>
        <v>2642393.8579839226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924174.55266610452</v>
      </c>
      <c r="C30" s="447">
        <f t="shared" si="0"/>
        <v>100747.55675784221</v>
      </c>
      <c r="D30" s="447">
        <f ca="1">SUMIF(G:G,23,K:K)</f>
        <v>44511.820281775465</v>
      </c>
      <c r="E30" s="447">
        <f t="shared" ca="1" si="1"/>
        <v>867938.81619003776</v>
      </c>
      <c r="F30" s="431"/>
      <c r="G30" s="459">
        <v>2</v>
      </c>
      <c r="H30" s="459">
        <v>23</v>
      </c>
      <c r="I30" s="444">
        <f t="shared" ca="1" si="5"/>
        <v>2642393.8579839226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10871.445519748017</v>
      </c>
      <c r="L30" s="444">
        <f t="shared" ca="1" si="3"/>
        <v>2620018.3702592719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867938.81619003776</v>
      </c>
      <c r="C31" s="447">
        <f t="shared" si="0"/>
        <v>100747.55675784221</v>
      </c>
      <c r="D31" s="447">
        <f ca="1">SUMIF(G:G,24,K:K)</f>
        <v>41634.693274882884</v>
      </c>
      <c r="E31" s="447">
        <f t="shared" ca="1" si="1"/>
        <v>808825.95270707842</v>
      </c>
      <c r="F31" s="431"/>
      <c r="G31" s="459">
        <v>2</v>
      </c>
      <c r="H31" s="459">
        <v>24</v>
      </c>
      <c r="I31" s="444">
        <f t="shared" ca="1" si="5"/>
        <v>2620018.3702592719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10778.214320895304</v>
      </c>
      <c r="L31" s="444">
        <f t="shared" ca="1" si="3"/>
        <v>2597549.6513357684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808825.95270707842</v>
      </c>
      <c r="C32" s="447">
        <f t="shared" si="0"/>
        <v>100747.55675784221</v>
      </c>
      <c r="D32" s="447">
        <f ca="1">SUMIF(G:G,25,K:K)</f>
        <v>38610.366989870883</v>
      </c>
      <c r="E32" s="447">
        <f t="shared" ca="1" si="1"/>
        <v>746688.76293910714</v>
      </c>
      <c r="F32" s="431"/>
      <c r="G32" s="459">
        <v>3</v>
      </c>
      <c r="H32" s="459">
        <v>25</v>
      </c>
      <c r="I32" s="444">
        <f t="shared" ca="1" si="5"/>
        <v>2597549.6513357684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10684.594658714041</v>
      </c>
      <c r="L32" s="444">
        <f t="shared" ca="1" si="3"/>
        <v>2574987.3127500839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746688.76293910714</v>
      </c>
      <c r="C33" s="447">
        <f t="shared" si="0"/>
        <v>100747.55675784221</v>
      </c>
      <c r="D33" s="447">
        <f ca="1">SUMIF(G:G,26,K:K)</f>
        <v>35431.310432304068</v>
      </c>
      <c r="E33" s="447">
        <f t="shared" ca="1" si="1"/>
        <v>681372.51661356899</v>
      </c>
      <c r="F33" s="431"/>
      <c r="G33" s="459">
        <v>3</v>
      </c>
      <c r="H33" s="459">
        <v>26</v>
      </c>
      <c r="I33" s="444">
        <f t="shared" ca="1" si="5"/>
        <v>2574987.3127500839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10590.584914607021</v>
      </c>
      <c r="L33" s="444">
        <f t="shared" ca="1" si="3"/>
        <v>2552330.9644202921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681372.51661356899</v>
      </c>
      <c r="C34" s="447">
        <f t="shared" si="0"/>
        <v>100747.55675784221</v>
      </c>
      <c r="D34" s="447">
        <f ca="1">SUMIF(G:G,27,K:K)</f>
        <v>32089.607307778755</v>
      </c>
      <c r="E34" s="447">
        <f t="shared" ca="1" si="1"/>
        <v>612714.56716350559</v>
      </c>
      <c r="F34" s="431"/>
      <c r="G34" s="459">
        <v>3</v>
      </c>
      <c r="H34" s="459">
        <v>27</v>
      </c>
      <c r="I34" s="444">
        <f t="shared" ca="1" si="5"/>
        <v>2552330.9644202921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10496.183463232888</v>
      </c>
      <c r="L34" s="444">
        <f t="shared" ca="1" si="3"/>
        <v>2529580.2146391263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612714.56716350559</v>
      </c>
      <c r="C35" s="447">
        <f t="shared" si="0"/>
        <v>100747.55675784221</v>
      </c>
      <c r="D35" s="447">
        <f ca="1">SUMIF(G:G,28,K:K)</f>
        <v>28576.936309245415</v>
      </c>
      <c r="E35" s="447">
        <f t="shared" ca="1" si="1"/>
        <v>540543.94671490882</v>
      </c>
      <c r="F35" s="431"/>
      <c r="G35" s="459">
        <v>3</v>
      </c>
      <c r="H35" s="459">
        <v>28</v>
      </c>
      <c r="I35" s="444">
        <f t="shared" ca="1" si="5"/>
        <v>2529580.2146391263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10401.388672478031</v>
      </c>
      <c r="L35" s="444">
        <f t="shared" ca="1" si="3"/>
        <v>2506734.6700672056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540543.94671490882</v>
      </c>
      <c r="C36" s="447">
        <f t="shared" si="0"/>
        <v>100747.55675784221</v>
      </c>
      <c r="D36" s="447">
        <f ca="1">SUMIF(G:G,29,K:K)</f>
        <v>24884.55039579299</v>
      </c>
      <c r="E36" s="447">
        <f t="shared" ca="1" si="1"/>
        <v>464680.94035285962</v>
      </c>
      <c r="F36" s="431"/>
      <c r="G36" s="459">
        <v>3</v>
      </c>
      <c r="H36" s="459">
        <v>29</v>
      </c>
      <c r="I36" s="444">
        <f t="shared" ca="1" si="5"/>
        <v>2506734.6700672056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10306.198903428362</v>
      </c>
      <c r="L36" s="444">
        <f t="shared" ca="1" si="3"/>
        <v>2483793.9357262352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464680.94035285962</v>
      </c>
      <c r="C37" s="447">
        <f t="shared" si="0"/>
        <v>100747.55675784221</v>
      </c>
      <c r="D37" s="447">
        <f ca="1">SUMIF(G:G,30,K:K)</f>
        <v>21003.255011296555</v>
      </c>
      <c r="E37" s="447">
        <f t="shared" ca="1" si="1"/>
        <v>384936.63860631397</v>
      </c>
      <c r="F37" s="431"/>
      <c r="G37" s="459">
        <v>3</v>
      </c>
      <c r="H37" s="459">
        <v>30</v>
      </c>
      <c r="I37" s="444">
        <f t="shared" ca="1" si="5"/>
        <v>2483793.9357262352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10210.612510340985</v>
      </c>
      <c r="L37" s="444">
        <f t="shared" ca="1" si="3"/>
        <v>2460757.6149921771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384936.63860631397</v>
      </c>
      <c r="C38" s="447">
        <f t="shared" si="0"/>
        <v>100747.55675784221</v>
      </c>
      <c r="D38" s="447">
        <f ca="1">SUMIF(G:G,31,K:K)</f>
        <v>16923.385188689663</v>
      </c>
      <c r="E38" s="447">
        <f t="shared" ca="1" si="1"/>
        <v>301112.46703716146</v>
      </c>
      <c r="F38" s="431"/>
      <c r="G38" s="459">
        <v>3</v>
      </c>
      <c r="H38" s="459">
        <v>31</v>
      </c>
      <c r="I38" s="444">
        <f t="shared" ca="1" si="5"/>
        <v>2460757.6149921771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10114.627840615743</v>
      </c>
      <c r="L38" s="444">
        <f t="shared" ca="1" si="3"/>
        <v>2437625.3095883941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301112.46703716146</v>
      </c>
      <c r="C39" s="447">
        <f t="shared" si="0"/>
        <v>100747.55675784221</v>
      </c>
      <c r="D39" s="447">
        <f ca="1">SUMIF(G:G,32,K:K)</f>
        <v>12634.7814828478</v>
      </c>
      <c r="E39" s="447">
        <f t="shared" ca="1" si="1"/>
        <v>212999.69176216709</v>
      </c>
      <c r="F39" s="431"/>
      <c r="G39" s="459">
        <v>3</v>
      </c>
      <c r="H39" s="459">
        <v>32</v>
      </c>
      <c r="I39" s="444">
        <f t="shared" ca="1" si="5"/>
        <v>2437625.3095883941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10018.243234766647</v>
      </c>
      <c r="L39" s="444">
        <f t="shared" ca="1" si="3"/>
        <v>2414396.619578762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212999.69176216709</v>
      </c>
      <c r="C40" s="447">
        <f t="shared" si="0"/>
        <v>100747.55675784221</v>
      </c>
      <c r="D40" s="447">
        <f ca="1">SUMIF(G:G,33,K:K)</f>
        <v>8126.7646721524334</v>
      </c>
      <c r="E40" s="447">
        <f t="shared" ca="1" si="1"/>
        <v>120378.89967647732</v>
      </c>
      <c r="F40" s="431"/>
      <c r="G40" s="459">
        <v>3</v>
      </c>
      <c r="H40" s="459">
        <v>33</v>
      </c>
      <c r="I40" s="444">
        <f t="shared" ca="1" si="5"/>
        <v>2414396.619578762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9921.4570263931801</v>
      </c>
      <c r="L40" s="444">
        <f t="shared" ca="1" si="3"/>
        <v>2391071.1433607563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120378.89967647732</v>
      </c>
      <c r="C41" s="447">
        <f t="shared" si="0"/>
        <v>100747.55675784221</v>
      </c>
      <c r="D41" s="447">
        <f ca="1">SUMIF(G:G,34,K:K)</f>
        <v>3388.1091657391335</v>
      </c>
      <c r="E41" s="447">
        <f t="shared" ca="1" si="1"/>
        <v>23019.452084374247</v>
      </c>
      <c r="F41" s="431"/>
      <c r="G41" s="459">
        <v>3</v>
      </c>
      <c r="H41" s="459">
        <v>34</v>
      </c>
      <c r="I41" s="444">
        <f t="shared" ca="1" si="5"/>
        <v>2391071.1433607563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9824.2675421514905</v>
      </c>
      <c r="L41" s="444">
        <f t="shared" ca="1" si="3"/>
        <v>2367648.4776585088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23019.452084374247</v>
      </c>
      <c r="C42" s="447">
        <f t="shared" si="0"/>
        <v>100747.55675784221</v>
      </c>
      <c r="D42" s="447">
        <f ca="1">SUMIF(G:G,35,K:K)</f>
        <v>-1592.9849497899986</v>
      </c>
      <c r="E42" s="447">
        <f t="shared" ca="1" si="1"/>
        <v>-79321.089623257954</v>
      </c>
      <c r="F42" s="431"/>
      <c r="G42" s="459">
        <v>3</v>
      </c>
      <c r="H42" s="459">
        <v>35</v>
      </c>
      <c r="I42" s="444">
        <f t="shared" ca="1" si="5"/>
        <v>2367648.4776585088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9726.6731017254588</v>
      </c>
      <c r="L42" s="444">
        <f t="shared" ca="1" si="3"/>
        <v>2344128.2175158355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-79321.089623257954</v>
      </c>
      <c r="C43" s="447">
        <f t="shared" si="0"/>
        <v>100747.55675784221</v>
      </c>
      <c r="D43" s="447">
        <f ca="1">SUMIF(G:G,36,K:K)</f>
        <v>-6828.9212937971333</v>
      </c>
      <c r="E43" s="447">
        <f t="shared" ca="1" si="1"/>
        <v>-186897.56767489732</v>
      </c>
      <c r="F43" s="431"/>
      <c r="G43" s="459">
        <v>3</v>
      </c>
      <c r="H43" s="459">
        <v>36</v>
      </c>
      <c r="I43" s="444">
        <f t="shared" ca="1" si="5"/>
        <v>2344128.2175158355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9628.6720177976531</v>
      </c>
      <c r="L43" s="444">
        <f t="shared" ca="1" si="3"/>
        <v>2320509.9562892346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-186897.56767489732</v>
      </c>
      <c r="C44" s="447">
        <f t="shared" si="0"/>
        <v>100747.55675784221</v>
      </c>
      <c r="D44" s="447">
        <f ca="1">SUMIF(G:G,37,K:K)</f>
        <v>-12332.738078351616</v>
      </c>
      <c r="E44" s="447">
        <f t="shared" ca="1" si="1"/>
        <v>-299977.86251109111</v>
      </c>
      <c r="F44" s="431"/>
      <c r="G44" s="459">
        <v>4</v>
      </c>
      <c r="H44" s="459">
        <v>37</v>
      </c>
      <c r="I44" s="444">
        <f t="shared" ca="1" si="5"/>
        <v>2320509.9562892346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9530.2625960201494</v>
      </c>
      <c r="L44" s="444">
        <f t="shared" ca="1" si="3"/>
        <v>2296793.2856408558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-299977.86251109111</v>
      </c>
      <c r="C45" s="447">
        <f t="shared" si="0"/>
        <v>100747.55675784221</v>
      </c>
      <c r="D45" s="447">
        <f ca="1">SUMIF(G:G,38,K:K)</f>
        <v>-18118.140575197245</v>
      </c>
      <c r="E45" s="447">
        <f t="shared" ca="1" si="1"/>
        <v>-418843.55984413053</v>
      </c>
      <c r="F45" s="431"/>
      <c r="G45" s="459">
        <v>4</v>
      </c>
      <c r="H45" s="459">
        <v>38</v>
      </c>
      <c r="I45" s="444">
        <f t="shared" ca="1" si="5"/>
        <v>2296793.2856408558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9431.4431349852366</v>
      </c>
      <c r="L45" s="444">
        <f t="shared" ca="1" si="3"/>
        <v>2272977.7955314424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-418843.55984413053</v>
      </c>
      <c r="C46" s="447">
        <f t="shared" si="0"/>
        <v>100747.55675784221</v>
      </c>
      <c r="D46" s="447">
        <f ca="1">SUMIF(G:G,39,K:K)</f>
        <v>-24199.535243791208</v>
      </c>
      <c r="E46" s="447">
        <f t="shared" ca="1" si="1"/>
        <v>-543790.6518457639</v>
      </c>
      <c r="F46" s="431"/>
      <c r="G46" s="459">
        <v>4</v>
      </c>
      <c r="H46" s="459">
        <v>39</v>
      </c>
      <c r="I46" s="444">
        <f t="shared" ca="1" si="5"/>
        <v>2272977.7955314424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9332.2119261960142</v>
      </c>
      <c r="L46" s="444">
        <f t="shared" ca="1" si="3"/>
        <v>2249063.0742132398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-543790.6518457639</v>
      </c>
      <c r="C47" s="447">
        <f t="shared" si="0"/>
        <v>100747.55675784221</v>
      </c>
      <c r="D47" s="447">
        <f ca="1">SUMIF(G:G,40,K:K)</f>
        <v>-30592.065605398293</v>
      </c>
      <c r="E47" s="447">
        <f t="shared" ca="1" si="1"/>
        <v>-675130.27420900436</v>
      </c>
      <c r="F47" s="431"/>
      <c r="G47" s="459">
        <v>4</v>
      </c>
      <c r="H47" s="459">
        <v>40</v>
      </c>
      <c r="I47" s="444">
        <f t="shared" ca="1" si="5"/>
        <v>2249063.0742132398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9232.5672540368378</v>
      </c>
      <c r="L47" s="444">
        <f t="shared" ca="1" si="3"/>
        <v>2225048.7082228777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-675130.27420900436</v>
      </c>
      <c r="C48" s="447">
        <f t="shared" si="0"/>
        <v>100747.55675784221</v>
      </c>
      <c r="D48" s="447">
        <f ca="1">SUMIF(G:G,41,K:K)</f>
        <v>-37311.649952571795</v>
      </c>
      <c r="E48" s="447">
        <f t="shared" ca="1" si="1"/>
        <v>-813189.48091941839</v>
      </c>
      <c r="F48" s="431"/>
      <c r="G48" s="459">
        <v>4</v>
      </c>
      <c r="H48" s="459">
        <v>41</v>
      </c>
      <c r="I48" s="444">
        <f t="shared" ca="1" si="5"/>
        <v>2225048.7082228777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9132.5073957436616</v>
      </c>
      <c r="L48" s="444">
        <f t="shared" ca="1" si="3"/>
        <v>2200934.2823742228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-813189.48091941839</v>
      </c>
      <c r="C49" s="447">
        <f t="shared" si="0"/>
        <v>100747.55675784221</v>
      </c>
      <c r="D49" s="447">
        <f ca="1">SUMIF(G:G,42,K:K)</f>
        <v>-44375.02098792309</v>
      </c>
      <c r="E49" s="447">
        <f t="shared" ca="1" si="1"/>
        <v>-958312.05866518372</v>
      </c>
      <c r="F49" s="431"/>
      <c r="G49" s="459">
        <v>4</v>
      </c>
      <c r="H49" s="459">
        <v>42</v>
      </c>
      <c r="I49" s="444">
        <f t="shared" ca="1" si="5"/>
        <v>2200934.2823742228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9032.030621374266</v>
      </c>
      <c r="L49" s="444">
        <f t="shared" ca="1" si="3"/>
        <v>2176719.3797511985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-958312.05866518372</v>
      </c>
      <c r="C50" s="447">
        <f t="shared" si="0"/>
        <v>100747.55675784221</v>
      </c>
      <c r="D50" s="447">
        <f ca="1">SUMIF(G:G,43,K:K)</f>
        <v>-51799.767490885817</v>
      </c>
      <c r="E50" s="447">
        <f t="shared" ca="1" si="1"/>
        <v>-1110859.3829139119</v>
      </c>
      <c r="F50" s="431"/>
      <c r="G50" s="459">
        <v>4</v>
      </c>
      <c r="H50" s="459">
        <v>43</v>
      </c>
      <c r="I50" s="444">
        <f t="shared" ca="1" si="5"/>
        <v>2176719.3797511985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8934.3685271116647</v>
      </c>
      <c r="L50" s="444">
        <f t="shared" ca="1" si="3"/>
        <v>2153182.8150339113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-1110859.3829139119</v>
      </c>
      <c r="C51" s="447">
        <f t="shared" si="0"/>
        <v>100747.55675784221</v>
      </c>
      <c r="D51" s="447">
        <f ca="1">SUMIF(G:G,44,K:K)</f>
        <v>-59604.378116230881</v>
      </c>
      <c r="E51" s="447">
        <f t="shared" ca="1" si="1"/>
        <v>-1271211.3177879851</v>
      </c>
      <c r="F51" s="431"/>
      <c r="G51" s="459">
        <v>4</v>
      </c>
      <c r="H51" s="459">
        <v>44</v>
      </c>
      <c r="I51" s="444">
        <f t="shared" ca="1" si="5"/>
        <v>2153182.8150339113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8836.2995074563023</v>
      </c>
      <c r="L51" s="444">
        <f t="shared" ca="1" si="3"/>
        <v>2129548.1812969688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-1271211.3177879851</v>
      </c>
      <c r="C52" s="447">
        <f t="shared" si="0"/>
        <v>100747.55675784221</v>
      </c>
      <c r="D52" s="447">
        <f ca="1">SUMIF(G:G,45,K:K)</f>
        <v>-67808.287433396574</v>
      </c>
      <c r="E52" s="447">
        <f t="shared" ca="1" si="1"/>
        <v>-1439767.1619792238</v>
      </c>
      <c r="F52" s="431"/>
      <c r="G52" s="459">
        <v>4</v>
      </c>
      <c r="H52" s="459">
        <v>45</v>
      </c>
      <c r="I52" s="444">
        <f t="shared" ca="1" si="5"/>
        <v>2129548.1812969688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8737.821866885708</v>
      </c>
      <c r="L52" s="444">
        <f t="shared" ca="1" si="3"/>
        <v>2105815.0699194553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-1439767.1619792238</v>
      </c>
      <c r="C53" s="447">
        <f t="shared" si="0"/>
        <v>100747.55675784221</v>
      </c>
      <c r="D53" s="447">
        <f ca="1">SUMIF(G:G,46,K:K)</f>
        <v>-76431.924321278057</v>
      </c>
      <c r="E53" s="447">
        <f t="shared" ca="1" si="1"/>
        <v>-1616946.643058344</v>
      </c>
      <c r="F53" s="431"/>
      <c r="G53" s="459">
        <v>4</v>
      </c>
      <c r="H53" s="459">
        <v>46</v>
      </c>
      <c r="I53" s="444">
        <f t="shared" ca="1" si="5"/>
        <v>2105815.0699194553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8638.9339028127342</v>
      </c>
      <c r="L53" s="444">
        <f t="shared" ca="1" si="3"/>
        <v>2081983.070577869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-1616946.643058344</v>
      </c>
      <c r="C54" s="447">
        <f t="shared" si="0"/>
        <v>100747.55675784221</v>
      </c>
      <c r="D54" s="447">
        <f ca="1">SUMIF(G:G,47,K:K)</f>
        <v>-85496.762838986484</v>
      </c>
      <c r="E54" s="447">
        <f t="shared" ca="1" si="1"/>
        <v>-1803190.9626551727</v>
      </c>
      <c r="F54" s="431"/>
      <c r="G54" s="459">
        <v>4</v>
      </c>
      <c r="H54" s="459">
        <v>47</v>
      </c>
      <c r="I54" s="444">
        <f t="shared" ca="1" si="5"/>
        <v>2081983.070577869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8539.6339055561239</v>
      </c>
      <c r="L54" s="444">
        <f t="shared" ca="1" si="3"/>
        <v>2058051.771239026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-1803190.9626551727</v>
      </c>
      <c r="C55" s="447">
        <f t="shared" si="0"/>
        <v>100747.55675784221</v>
      </c>
      <c r="D55" s="447">
        <f ca="1">SUMIF(G:G,48,K:K)</f>
        <v>-95025.375699252312</v>
      </c>
      <c r="E55" s="447">
        <f t="shared" ca="1" si="1"/>
        <v>-1998963.8951122672</v>
      </c>
      <c r="F55" s="431"/>
      <c r="G55" s="459">
        <v>4</v>
      </c>
      <c r="H55" s="459">
        <v>48</v>
      </c>
      <c r="I55" s="444">
        <f t="shared" ca="1" si="5"/>
        <v>2058051.771239026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8439.9201583109461</v>
      </c>
      <c r="L55" s="444">
        <f t="shared" ca="1" si="3"/>
        <v>2034020.758152938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-1998963.8951122672</v>
      </c>
      <c r="C56" s="447">
        <f t="shared" si="0"/>
        <v>100747.55675784221</v>
      </c>
      <c r="D56" s="447">
        <f ca="1">SUMIF(G:G,49,K:K)</f>
        <v>-105041.49047762962</v>
      </c>
      <c r="E56" s="447">
        <f t="shared" ca="1" si="1"/>
        <v>-2204752.9423477389</v>
      </c>
      <c r="F56" s="431"/>
      <c r="G56" s="459">
        <f>G55+1</f>
        <v>5</v>
      </c>
      <c r="H56" s="459">
        <v>49</v>
      </c>
      <c r="I56" s="444">
        <f t="shared" ca="1" si="5"/>
        <v>2034020.758152938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8339.7909371189107</v>
      </c>
      <c r="L56" s="444">
        <f t="shared" ca="1" si="3"/>
        <v>2009889.6158456579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-2204752.9423477389</v>
      </c>
      <c r="C57" s="447">
        <f t="shared" si="0"/>
        <v>100747.55675784221</v>
      </c>
      <c r="D57" s="447">
        <f ca="1">SUMIF(G:G,50,K:K)</f>
        <v>-115570.04869747012</v>
      </c>
      <c r="E57" s="447">
        <f t="shared" ca="1" si="1"/>
        <v>-2421070.5478030513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2009889.6158456579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8239.2445108385782</v>
      </c>
      <c r="L57" s="444">
        <f t="shared" ca="1" si="3"/>
        <v>1985657.9271120974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-2421070.5478030513</v>
      </c>
      <c r="C58" s="447">
        <f t="shared" si="0"/>
        <v>100747.55675784221</v>
      </c>
      <c r="D58" s="447">
        <f ca="1">SUMIF(G:G,51,K:K)</f>
        <v>-126637.267937796</v>
      </c>
      <c r="E58" s="447">
        <f t="shared" ca="1" si="1"/>
        <v>-2648455.3724986897</v>
      </c>
      <c r="F58" s="431"/>
      <c r="G58" s="459">
        <f t="shared" si="8"/>
        <v>5</v>
      </c>
      <c r="H58" s="459">
        <v>51</v>
      </c>
      <c r="I58" s="444">
        <f t="shared" ca="1" si="5"/>
        <v>1985657.9271120974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8138.2791411154094</v>
      </c>
      <c r="L58" s="444">
        <f t="shared" ca="1" si="3"/>
        <v>1961325.2730088138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-2648455.3724986897</v>
      </c>
      <c r="C59" s="447">
        <f t="shared" si="0"/>
        <v>100747.55675784221</v>
      </c>
      <c r="D59" s="447">
        <f ca="1">SUMIF(G:G,52,K:K)</f>
        <v>-138270.70711873024</v>
      </c>
      <c r="E59" s="447">
        <f t="shared" ca="1" si="1"/>
        <v>-2887473.6363752619</v>
      </c>
      <c r="F59" s="431"/>
      <c r="G59" s="459">
        <f t="shared" si="8"/>
        <v>5</v>
      </c>
      <c r="H59" s="459">
        <v>52</v>
      </c>
      <c r="I59" s="444">
        <f t="shared" ca="1" si="5"/>
        <v>1961325.2730088138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8036.8930823517276</v>
      </c>
      <c r="L59" s="444">
        <f t="shared" ca="1" si="3"/>
        <v>1936891.2328467665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-2887473.6363752619</v>
      </c>
      <c r="C60" s="447">
        <f t="shared" si="0"/>
        <v>100747.55675784221</v>
      </c>
      <c r="D60" s="447">
        <f ca="1">SUMIF(G:G,53,K:K)</f>
        <v>-150499.33512705271</v>
      </c>
      <c r="E60" s="447">
        <f t="shared" ca="1" si="1"/>
        <v>-3138720.528260157</v>
      </c>
      <c r="F60" s="431"/>
      <c r="G60" s="459">
        <f t="shared" si="8"/>
        <v>5</v>
      </c>
      <c r="H60" s="459">
        <v>53</v>
      </c>
      <c r="I60" s="444">
        <f t="shared" ca="1" si="5"/>
        <v>1936891.2328467665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7935.0845816765313</v>
      </c>
      <c r="L60" s="444">
        <f t="shared" ca="1" si="3"/>
        <v>1912355.3841840441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-3138720.528260157</v>
      </c>
      <c r="C61" s="447">
        <f t="shared" si="0"/>
        <v>100747.55675784221</v>
      </c>
      <c r="D61" s="447">
        <f ca="1">SUMIF(G:G,54,K:K)</f>
        <v>-163353.60295277074</v>
      </c>
      <c r="E61" s="447">
        <f t="shared" ca="1" si="1"/>
        <v>-3402821.6879707701</v>
      </c>
      <c r="F61" s="431"/>
      <c r="G61" s="459">
        <f t="shared" si="8"/>
        <v>5</v>
      </c>
      <c r="H61" s="459">
        <v>54</v>
      </c>
      <c r="I61" s="444">
        <f t="shared" ca="1" si="5"/>
        <v>1912355.3841840441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7832.8518789151876</v>
      </c>
      <c r="L61" s="444">
        <f t="shared" ca="1" si="3"/>
        <v>1887717.3028185603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-3402821.6879707701</v>
      </c>
      <c r="C62" s="447">
        <f t="shared" si="0"/>
        <v>100747.55675784221</v>
      </c>
      <c r="D62" s="447">
        <f ca="1">SUMIF(G:G,55,K:K)</f>
        <v>-176865.51951633257</v>
      </c>
      <c r="E62" s="447">
        <f t="shared" ca="1" si="1"/>
        <v>-3680434.7642449448</v>
      </c>
      <c r="F62" s="431"/>
      <c r="G62" s="459">
        <f t="shared" si="8"/>
        <v>5</v>
      </c>
      <c r="H62" s="459">
        <v>55</v>
      </c>
      <c r="I62" s="444">
        <f t="shared" ca="1" si="5"/>
        <v>1887717.3028185603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7730.1932065590054</v>
      </c>
      <c r="L62" s="444">
        <f t="shared" ca="1" si="3"/>
        <v>1862976.5627807202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-3680434.7642449448</v>
      </c>
      <c r="C63" s="447">
        <f t="shared" si="0"/>
        <v>100747.55675784221</v>
      </c>
      <c r="D63" s="447">
        <f ca="1">SUMIF(G:G,56,K:K)</f>
        <v>-191068.73137530586</v>
      </c>
      <c r="E63" s="447">
        <f t="shared" ca="1" si="1"/>
        <v>-3972251.0523780929</v>
      </c>
      <c r="F63" s="431"/>
      <c r="G63" s="459">
        <f t="shared" si="8"/>
        <v>5</v>
      </c>
      <c r="H63" s="459">
        <v>56</v>
      </c>
      <c r="I63" s="444">
        <f t="shared" ca="1" si="5"/>
        <v>1862976.5627807202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7627.106789734672</v>
      </c>
      <c r="L63" s="444">
        <f t="shared" ca="1" si="3"/>
        <v>1838132.7363260558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-3972251.0523780929</v>
      </c>
      <c r="C64" s="447">
        <f t="shared" si="0"/>
        <v>100747.55675784221</v>
      </c>
      <c r="D64" s="447">
        <f ca="1">SUMIF(G:G,57,K:K)</f>
        <v>-205998.60650900053</v>
      </c>
      <c r="E64" s="447">
        <f t="shared" ca="1" si="1"/>
        <v>-4278997.2156449351</v>
      </c>
      <c r="F64" s="431"/>
      <c r="G64" s="459">
        <f t="shared" si="8"/>
        <v>5</v>
      </c>
      <c r="H64" s="459">
        <v>57</v>
      </c>
      <c r="I64" s="444">
        <f t="shared" ca="1" si="5"/>
        <v>1838132.7363260558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7523.5908461735698</v>
      </c>
      <c r="L64" s="444">
        <f t="shared" ca="1" si="3"/>
        <v>1813185.3939278303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-4278997.2156449351</v>
      </c>
      <c r="C65" s="447">
        <f t="shared" si="0"/>
        <v>100747.55675784221</v>
      </c>
      <c r="D65" s="447">
        <f ca="1">SUMIF(G:G,58,K:K)</f>
        <v>-221692.32238967228</v>
      </c>
      <c r="E65" s="447">
        <f t="shared" ca="1" si="1"/>
        <v>-4601437.0947924498</v>
      </c>
      <c r="F65" s="431"/>
      <c r="G65" s="459">
        <f t="shared" si="8"/>
        <v>5</v>
      </c>
      <c r="H65" s="459">
        <v>58</v>
      </c>
      <c r="I65" s="444">
        <f t="shared" ca="1" si="5"/>
        <v>1813185.3939278303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7419.6435861809623</v>
      </c>
      <c r="L65" s="444">
        <f t="shared" ca="1" si="3"/>
        <v>1788134.1042696121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-4601437.0947924498</v>
      </c>
      <c r="C66" s="447">
        <f t="shared" si="0"/>
        <v>100747.55675784221</v>
      </c>
      <c r="D66" s="447">
        <f ca="1">SUMIF(G:G,59,K:K)</f>
        <v>-238188.95855961594</v>
      </c>
      <c r="E66" s="447">
        <f t="shared" ca="1" si="1"/>
        <v>-4940373.6101099076</v>
      </c>
      <c r="F66" s="431"/>
      <c r="G66" s="459">
        <f t="shared" si="8"/>
        <v>5</v>
      </c>
      <c r="H66" s="459">
        <v>59</v>
      </c>
      <c r="I66" s="444">
        <f t="shared" ca="1" si="5"/>
        <v>1788134.1042696121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7315.263212605053</v>
      </c>
      <c r="L66" s="444">
        <f t="shared" ca="1" si="3"/>
        <v>1762978.4342378182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-4940373.6101099076</v>
      </c>
      <c r="C67" s="447">
        <f t="shared" si="0"/>
        <v>100747.55675784221</v>
      </c>
      <c r="D67" s="447">
        <f t="shared" ref="D67:D136" ca="1" si="9">SUMIF(G:G,60,K:K)</f>
        <v>-255529.59394467846</v>
      </c>
      <c r="E67" s="447">
        <f t="shared" ca="1" si="1"/>
        <v>-5296650.7608124278</v>
      </c>
      <c r="F67" s="431"/>
      <c r="G67" s="459">
        <f t="shared" si="8"/>
        <v>5</v>
      </c>
      <c r="H67" s="459">
        <v>60</v>
      </c>
      <c r="I67" s="444">
        <f t="shared" ca="1" si="5"/>
        <v>1762978.4342378182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7210.4479208059129</v>
      </c>
      <c r="L67" s="444">
        <f t="shared" ca="1" si="3"/>
        <v>1737717.9489142252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-5296650.7608124278</v>
      </c>
      <c r="C68" s="447">
        <f t="shared" si="0"/>
        <v>100747.55675784221</v>
      </c>
      <c r="D68" s="447">
        <f t="shared" ca="1" si="9"/>
        <v>-255529.59394467846</v>
      </c>
      <c r="E68" s="447">
        <f t="shared" ca="1" si="1"/>
        <v>-5652927.9115149481</v>
      </c>
      <c r="F68" s="431"/>
      <c r="G68" s="459">
        <f>G67+1</f>
        <v>6</v>
      </c>
      <c r="H68" s="459">
        <v>61</v>
      </c>
      <c r="I68" s="444">
        <f t="shared" ca="1" si="5"/>
        <v>1737717.9489142252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7105.1958986242753</v>
      </c>
      <c r="L68" s="444">
        <f t="shared" ca="1" si="3"/>
        <v>1712352.2115684506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-5652927.9115149481</v>
      </c>
      <c r="C69" s="447">
        <f t="shared" si="0"/>
        <v>100747.55675784221</v>
      </c>
      <c r="D69" s="447">
        <f t="shared" ca="1" si="9"/>
        <v>-255529.59394467846</v>
      </c>
      <c r="E69" s="447">
        <f t="shared" ca="1" si="1"/>
        <v>-6009205.0622174684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1712352.2115684506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6999.505326350215</v>
      </c>
      <c r="L69" s="444">
        <f t="shared" ca="1" si="3"/>
        <v>1686880.7836504017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-6009205.0622174684</v>
      </c>
      <c r="C70" s="447">
        <f t="shared" si="0"/>
        <v>100747.55675784221</v>
      </c>
      <c r="D70" s="447">
        <f t="shared" ca="1" si="9"/>
        <v>-255529.59394467846</v>
      </c>
      <c r="E70" s="447">
        <f t="shared" ca="1" si="1"/>
        <v>-6365482.2129199887</v>
      </c>
      <c r="F70" s="431"/>
      <c r="G70" s="459">
        <f t="shared" si="10"/>
        <v>6</v>
      </c>
      <c r="H70" s="459">
        <v>63</v>
      </c>
      <c r="I70" s="444">
        <f t="shared" ca="1" si="5"/>
        <v>1686880.7836504017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6893.3743766916787</v>
      </c>
      <c r="L70" s="444">
        <f t="shared" ca="1" si="3"/>
        <v>1661303.2247826944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-6365482.2129199887</v>
      </c>
      <c r="C71" s="447">
        <f t="shared" si="0"/>
        <v>100747.55675784221</v>
      </c>
      <c r="D71" s="447">
        <f t="shared" ca="1" si="9"/>
        <v>-255529.59394467846</v>
      </c>
      <c r="E71" s="447">
        <f t="shared" ca="1" si="1"/>
        <v>-6721759.3636225089</v>
      </c>
      <c r="F71" s="431"/>
      <c r="G71" s="459">
        <f t="shared" si="10"/>
        <v>6</v>
      </c>
      <c r="H71" s="459">
        <v>64</v>
      </c>
      <c r="I71" s="444">
        <f t="shared" ca="1" si="5"/>
        <v>1661303.2247826944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6786.8012147428972</v>
      </c>
      <c r="L71" s="444">
        <f t="shared" ca="1" si="3"/>
        <v>1635619.0927530383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-6721759.3636225089</v>
      </c>
      <c r="C72" s="447">
        <f t="shared" si="0"/>
        <v>100747.55675784221</v>
      </c>
      <c r="D72" s="447">
        <f t="shared" ca="1" si="9"/>
        <v>-255529.59394467846</v>
      </c>
      <c r="E72" s="447">
        <f t="shared" ca="1" si="1"/>
        <v>-7078036.5143250292</v>
      </c>
      <c r="F72" s="431"/>
      <c r="G72" s="459">
        <f t="shared" si="10"/>
        <v>6</v>
      </c>
      <c r="H72" s="459">
        <v>65</v>
      </c>
      <c r="I72" s="444">
        <f t="shared" ca="1" si="5"/>
        <v>1635619.0927530383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6679.7839979526634</v>
      </c>
      <c r="L72" s="444">
        <f t="shared" ca="1" si="3"/>
        <v>1609827.943506592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-7078036.5143250292</v>
      </c>
      <c r="C73" s="447">
        <f t="shared" si="0"/>
        <v>100747.55675784221</v>
      </c>
      <c r="D73" s="447">
        <f t="shared" ca="1" si="9"/>
        <v>-255529.59394467846</v>
      </c>
      <c r="E73" s="447">
        <f t="shared" ca="1" si="1"/>
        <v>-7434313.6650275495</v>
      </c>
      <c r="F73" s="431"/>
      <c r="G73" s="459">
        <f t="shared" si="10"/>
        <v>6</v>
      </c>
      <c r="H73" s="459">
        <v>66</v>
      </c>
      <c r="I73" s="444">
        <f t="shared" ca="1" si="5"/>
        <v>1609827.943506592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6572.3208760924708</v>
      </c>
      <c r="L73" s="444">
        <f t="shared" ca="1" si="3"/>
        <v>1583929.3311382853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-7434313.6650275495</v>
      </c>
      <c r="C74" s="447">
        <f t="shared" si="0"/>
        <v>100747.55675784221</v>
      </c>
      <c r="D74" s="447">
        <f t="shared" ca="1" si="9"/>
        <v>-255529.59394467846</v>
      </c>
      <c r="E74" s="447">
        <f t="shared" ca="1" si="1"/>
        <v>-7790590.8157300698</v>
      </c>
      <c r="F74" s="431"/>
      <c r="G74" s="459">
        <f t="shared" si="10"/>
        <v>6</v>
      </c>
      <c r="H74" s="459">
        <v>67</v>
      </c>
      <c r="I74" s="444">
        <f t="shared" ca="1" si="5"/>
        <v>1583929.3311382853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6464.4099912245265</v>
      </c>
      <c r="L74" s="444">
        <f t="shared" ca="1" si="3"/>
        <v>1557922.8078851108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-7790590.8157300698</v>
      </c>
      <c r="C75" s="447">
        <f t="shared" si="0"/>
        <v>100747.55675784221</v>
      </c>
      <c r="D75" s="447">
        <f t="shared" ca="1" si="9"/>
        <v>-255529.59394467846</v>
      </c>
      <c r="E75" s="447">
        <f t="shared" ca="1" si="1"/>
        <v>-8146867.96643259</v>
      </c>
      <c r="F75" s="431"/>
      <c r="G75" s="459">
        <f t="shared" si="10"/>
        <v>6</v>
      </c>
      <c r="H75" s="459">
        <v>68</v>
      </c>
      <c r="I75" s="444">
        <f t="shared" ca="1" si="5"/>
        <v>1557922.8078851108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6453.5461606470444</v>
      </c>
      <c r="L75" s="444">
        <f t="shared" ca="1" si="3"/>
        <v>1555304.6247159375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-8146867.96643259</v>
      </c>
      <c r="C76" s="447">
        <f t="shared" si="0"/>
        <v>100747.55675784221</v>
      </c>
      <c r="D76" s="447">
        <f t="shared" ca="1" si="9"/>
        <v>-255529.59394467846</v>
      </c>
      <c r="E76" s="447">
        <f t="shared" ca="1" si="1"/>
        <v>-8503145.1171351112</v>
      </c>
      <c r="F76" s="431"/>
      <c r="G76" s="459">
        <f t="shared" si="10"/>
        <v>6</v>
      </c>
      <c r="H76" s="459">
        <v>69</v>
      </c>
      <c r="I76" s="444">
        <f t="shared" ca="1" si="5"/>
        <v>1555304.6247159375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6442.6370641088215</v>
      </c>
      <c r="L76" s="444">
        <f t="shared" ca="1" si="3"/>
        <v>1552675.5324502261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-8503145.1171351112</v>
      </c>
      <c r="C77" s="447">
        <f t="shared" si="0"/>
        <v>100747.55675784221</v>
      </c>
      <c r="D77" s="447">
        <f t="shared" ca="1" si="9"/>
        <v>-255529.59394467846</v>
      </c>
      <c r="E77" s="447">
        <f t="shared" ca="1" si="1"/>
        <v>-8859422.2678376324</v>
      </c>
      <c r="F77" s="431"/>
      <c r="G77" s="459">
        <f t="shared" si="10"/>
        <v>6</v>
      </c>
      <c r="H77" s="459">
        <v>70</v>
      </c>
      <c r="I77" s="444">
        <f t="shared" ca="1" si="5"/>
        <v>1552675.5324502261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6431.6825130016914</v>
      </c>
      <c r="L77" s="444">
        <f t="shared" ca="1" si="3"/>
        <v>1550035.4856334075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-8859422.2678376324</v>
      </c>
      <c r="C78" s="447">
        <f t="shared" si="0"/>
        <v>100747.55675784221</v>
      </c>
      <c r="D78" s="447">
        <f t="shared" ca="1" si="9"/>
        <v>-255529.59394467846</v>
      </c>
      <c r="E78" s="447">
        <f t="shared" ca="1" si="1"/>
        <v>-9215699.4185401537</v>
      </c>
      <c r="F78" s="431"/>
      <c r="G78" s="459">
        <f t="shared" si="10"/>
        <v>6</v>
      </c>
      <c r="H78" s="459">
        <v>71</v>
      </c>
      <c r="I78" s="444">
        <f t="shared" ca="1" si="5"/>
        <v>1550035.4856334075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6420.6823179316134</v>
      </c>
      <c r="L78" s="444">
        <f t="shared" ca="1" si="3"/>
        <v>1547384.4386215189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-9215699.4185401537</v>
      </c>
      <c r="C79" s="447">
        <f t="shared" si="0"/>
        <v>100747.55675784221</v>
      </c>
      <c r="D79" s="447">
        <f t="shared" ca="1" si="9"/>
        <v>-255529.59394467846</v>
      </c>
      <c r="E79" s="447">
        <f t="shared" ca="1" si="1"/>
        <v>-9571976.5692426749</v>
      </c>
      <c r="F79" s="431"/>
      <c r="G79" s="459">
        <f t="shared" si="10"/>
        <v>6</v>
      </c>
      <c r="H79" s="459">
        <v>72</v>
      </c>
      <c r="I79" s="444">
        <f t="shared" ca="1" si="5"/>
        <v>1547384.4386215189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6409.636288715411</v>
      </c>
      <c r="L79" s="444">
        <f t="shared" ca="1" si="3"/>
        <v>1544722.3455804142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-9571976.5692426749</v>
      </c>
      <c r="C80" s="447">
        <f t="shared" si="0"/>
        <v>100747.55675784221</v>
      </c>
      <c r="D80" s="447">
        <f t="shared" ca="1" si="9"/>
        <v>-255529.59394467846</v>
      </c>
      <c r="E80" s="447">
        <f t="shared" ca="1" si="1"/>
        <v>-9928253.7199451961</v>
      </c>
      <c r="F80" s="431"/>
      <c r="G80" s="459">
        <f>G79+1</f>
        <v>7</v>
      </c>
      <c r="H80" s="459">
        <v>73</v>
      </c>
      <c r="I80" s="444">
        <f t="shared" ca="1" si="5"/>
        <v>1544722.3455804142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6398.5442343774748</v>
      </c>
      <c r="L80" s="444">
        <f t="shared" ca="1" si="3"/>
        <v>1542049.1604849715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-9928253.7199451961</v>
      </c>
      <c r="C81" s="447">
        <f t="shared" si="0"/>
        <v>100747.55675784221</v>
      </c>
      <c r="D81" s="447">
        <f t="shared" ca="1" si="9"/>
        <v>-255529.59394467846</v>
      </c>
      <c r="E81" s="447">
        <f t="shared" ca="1" si="1"/>
        <v>-10284530.870647717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1542049.1604849715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6387.4059631464634</v>
      </c>
      <c r="L81" s="444">
        <f t="shared" ca="1" si="3"/>
        <v>1539364.8371182976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-10284530.870647717</v>
      </c>
      <c r="C82" s="447">
        <f t="shared" si="0"/>
        <v>100747.55675784221</v>
      </c>
      <c r="D82" s="447">
        <f t="shared" ca="1" si="9"/>
        <v>-255529.59394467846</v>
      </c>
      <c r="E82" s="447">
        <f t="shared" ca="1" si="1"/>
        <v>-10640808.021350238</v>
      </c>
      <c r="F82" s="431"/>
      <c r="G82" s="459">
        <f t="shared" si="11"/>
        <v>7</v>
      </c>
      <c r="H82" s="459">
        <v>75</v>
      </c>
      <c r="I82" s="444">
        <f t="shared" ca="1" si="5"/>
        <v>1539364.8371182976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6376.2212824519884</v>
      </c>
      <c r="L82" s="444">
        <f t="shared" ca="1" si="3"/>
        <v>1536669.3290709292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-10640808.021350238</v>
      </c>
      <c r="C83" s="447">
        <f t="shared" si="0"/>
        <v>100747.55675784221</v>
      </c>
      <c r="D83" s="447">
        <f t="shared" ca="1" si="9"/>
        <v>-255529.59394467846</v>
      </c>
      <c r="E83" s="447">
        <f t="shared" ca="1" si="1"/>
        <v>-10997085.17205276</v>
      </c>
      <c r="F83" s="431"/>
      <c r="G83" s="459">
        <f t="shared" si="11"/>
        <v>7</v>
      </c>
      <c r="H83" s="459">
        <v>76</v>
      </c>
      <c r="I83" s="444">
        <f t="shared" ca="1" si="5"/>
        <v>1536669.3290709292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6364.9899989212872</v>
      </c>
      <c r="L83" s="444">
        <f t="shared" ca="1" si="3"/>
        <v>1533962.5897400302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-10997085.17205276</v>
      </c>
      <c r="C84" s="447">
        <f t="shared" si="0"/>
        <v>100747.55675784221</v>
      </c>
      <c r="D84" s="447">
        <f t="shared" ca="1" si="9"/>
        <v>-255529.59394467846</v>
      </c>
      <c r="E84" s="447">
        <f t="shared" ca="1" si="1"/>
        <v>-11353362.322755281</v>
      </c>
      <c r="F84" s="431"/>
      <c r="G84" s="459">
        <f t="shared" si="11"/>
        <v>7</v>
      </c>
      <c r="H84" s="459">
        <v>77</v>
      </c>
      <c r="I84" s="444">
        <f t="shared" ca="1" si="5"/>
        <v>1533962.5897400302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6353.711918375875</v>
      </c>
      <c r="L84" s="444">
        <f t="shared" ca="1" si="3"/>
        <v>1531244.5723285859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-11353362.322755281</v>
      </c>
      <c r="C85" s="447">
        <f t="shared" si="0"/>
        <v>100747.55675784221</v>
      </c>
      <c r="D85" s="447">
        <f t="shared" ca="1" si="9"/>
        <v>-255529.59394467846</v>
      </c>
      <c r="E85" s="447">
        <f t="shared" ca="1" si="1"/>
        <v>-11709639.473457802</v>
      </c>
      <c r="F85" s="431"/>
      <c r="G85" s="459">
        <f t="shared" si="11"/>
        <v>7</v>
      </c>
      <c r="H85" s="459">
        <v>78</v>
      </c>
      <c r="I85" s="444">
        <f t="shared" ca="1" si="5"/>
        <v>1531244.5723285859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6342.3868458281904</v>
      </c>
      <c r="L85" s="444">
        <f t="shared" ca="1" si="3"/>
        <v>1528515.2298445939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-11709639.473457802</v>
      </c>
      <c r="C86" s="447">
        <f t="shared" si="0"/>
        <v>100747.55675784221</v>
      </c>
      <c r="D86" s="447">
        <f t="shared" ca="1" si="9"/>
        <v>-255529.59394467846</v>
      </c>
      <c r="E86" s="447">
        <f t="shared" ca="1" si="1"/>
        <v>-12065916.624160323</v>
      </c>
      <c r="F86" s="431"/>
      <c r="G86" s="459">
        <f t="shared" si="11"/>
        <v>7</v>
      </c>
      <c r="H86" s="459">
        <v>79</v>
      </c>
      <c r="I86" s="444">
        <f t="shared" ca="1" si="5"/>
        <v>1528515.2298445939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6331.0145854782231</v>
      </c>
      <c r="L86" s="444">
        <f t="shared" ca="1" si="3"/>
        <v>1525774.5151002519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-12065916.624160323</v>
      </c>
      <c r="C87" s="447">
        <f t="shared" si="0"/>
        <v>100747.55675784221</v>
      </c>
      <c r="D87" s="447">
        <f t="shared" ca="1" si="9"/>
        <v>-255529.59394467846</v>
      </c>
      <c r="E87" s="447">
        <f t="shared" ca="1" si="1"/>
        <v>-12422193.774862844</v>
      </c>
      <c r="F87" s="431"/>
      <c r="G87" s="459">
        <f t="shared" si="11"/>
        <v>7</v>
      </c>
      <c r="H87" s="459">
        <v>80</v>
      </c>
      <c r="I87" s="444">
        <f t="shared" ca="1" si="5"/>
        <v>1525774.5151002519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6319.5949407101316</v>
      </c>
      <c r="L87" s="444">
        <f t="shared" ca="1" si="3"/>
        <v>1523022.3807111417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-12422193.774862844</v>
      </c>
      <c r="C88" s="447">
        <f t="shared" si="0"/>
        <v>100747.55675784221</v>
      </c>
      <c r="D88" s="447">
        <f t="shared" ca="1" si="9"/>
        <v>-255529.59394467846</v>
      </c>
      <c r="E88" s="447">
        <f t="shared" ca="1" si="1"/>
        <v>-12778470.925565366</v>
      </c>
      <c r="F88" s="431"/>
      <c r="G88" s="459">
        <f t="shared" si="11"/>
        <v>7</v>
      </c>
      <c r="H88" s="459">
        <v>81</v>
      </c>
      <c r="I88" s="444">
        <f t="shared" ca="1" si="5"/>
        <v>1523022.3807111417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6308.1277140888396</v>
      </c>
      <c r="L88" s="444">
        <f t="shared" ca="1" si="3"/>
        <v>1520258.7790954104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-12778470.925565366</v>
      </c>
      <c r="C89" s="447">
        <f t="shared" si="0"/>
        <v>100747.55675784221</v>
      </c>
      <c r="D89" s="447">
        <f t="shared" ca="1" si="9"/>
        <v>-255529.59394467846</v>
      </c>
      <c r="E89" s="447">
        <f t="shared" ca="1" si="1"/>
        <v>-13134748.076267887</v>
      </c>
      <c r="F89" s="431"/>
      <c r="G89" s="459">
        <f t="shared" si="11"/>
        <v>7</v>
      </c>
      <c r="H89" s="459">
        <v>82</v>
      </c>
      <c r="I89" s="444">
        <f t="shared" ca="1" si="5"/>
        <v>1520258.7790954104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6296.6127073566258</v>
      </c>
      <c r="L89" s="444">
        <f t="shared" ca="1" si="3"/>
        <v>1517483.6624729468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-13134748.076267887</v>
      </c>
      <c r="C90" s="447">
        <f t="shared" si="0"/>
        <v>100747.55675784221</v>
      </c>
      <c r="D90" s="447">
        <f t="shared" ca="1" si="9"/>
        <v>-255529.59394467846</v>
      </c>
      <c r="E90" s="447">
        <f t="shared" ca="1" si="1"/>
        <v>-13491025.226970408</v>
      </c>
      <c r="F90" s="431"/>
      <c r="G90" s="459">
        <f t="shared" si="11"/>
        <v>7</v>
      </c>
      <c r="H90" s="459">
        <v>83</v>
      </c>
      <c r="I90" s="444">
        <f t="shared" ca="1" si="5"/>
        <v>1517483.6624729468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6285.0497214296938</v>
      </c>
      <c r="L90" s="444">
        <f t="shared" ca="1" si="3"/>
        <v>1514696.9828645561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-13491025.226970408</v>
      </c>
      <c r="C91" s="447">
        <f t="shared" si="0"/>
        <v>100747.55675784221</v>
      </c>
      <c r="D91" s="447">
        <f t="shared" ca="1" si="9"/>
        <v>-255529.59394467846</v>
      </c>
      <c r="E91" s="447">
        <f t="shared" ca="1" si="1"/>
        <v>-13847302.377672929</v>
      </c>
      <c r="F91" s="431"/>
      <c r="G91" s="459">
        <f t="shared" si="11"/>
        <v>7</v>
      </c>
      <c r="H91" s="459">
        <v>84</v>
      </c>
      <c r="I91" s="444">
        <f t="shared" ca="1" si="5"/>
        <v>1514696.9828645561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6273.4385563947326</v>
      </c>
      <c r="L91" s="444">
        <f t="shared" ca="1" si="3"/>
        <v>1511898.6920911307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-13847302.377672929</v>
      </c>
      <c r="C92" s="447">
        <f t="shared" si="0"/>
        <v>100747.55675784221</v>
      </c>
      <c r="D92" s="447">
        <f t="shared" ca="1" si="9"/>
        <v>-255529.59394467846</v>
      </c>
      <c r="E92" s="447">
        <f t="shared" ca="1" si="1"/>
        <v>-14203579.528375451</v>
      </c>
      <c r="F92" s="431"/>
      <c r="G92" s="459">
        <f>G91+1</f>
        <v>8</v>
      </c>
      <c r="H92" s="459">
        <v>85</v>
      </c>
      <c r="I92" s="444">
        <f t="shared" ca="1" si="5"/>
        <v>1511898.6920911307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6261.7790115054595</v>
      </c>
      <c r="L92" s="444">
        <f t="shared" ca="1" si="3"/>
        <v>1509088.7417728158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-14203579.528375451</v>
      </c>
      <c r="C93" s="447">
        <f t="shared" si="0"/>
        <v>100747.55675784221</v>
      </c>
      <c r="D93" s="447">
        <f t="shared" ca="1" si="9"/>
        <v>-255529.59394467846</v>
      </c>
      <c r="E93" s="447">
        <f t="shared" ca="1" si="1"/>
        <v>-14559856.679077972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1509088.7417728158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6250.0708851791478</v>
      </c>
      <c r="L93" s="444">
        <f t="shared" ca="1" si="3"/>
        <v>1506267.0833281747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-14559856.679077972</v>
      </c>
      <c r="C94" s="447">
        <f t="shared" si="0"/>
        <v>100747.55675784221</v>
      </c>
      <c r="D94" s="447">
        <f t="shared" ca="1" si="9"/>
        <v>-255529.59394467846</v>
      </c>
      <c r="E94" s="447">
        <f t="shared" ca="1" si="1"/>
        <v>-14916133.829780493</v>
      </c>
      <c r="F94" s="431"/>
      <c r="G94" s="459">
        <f t="shared" si="12"/>
        <v>8</v>
      </c>
      <c r="H94" s="459">
        <v>87</v>
      </c>
      <c r="I94" s="444">
        <f t="shared" ca="1" si="5"/>
        <v>1506267.0833281747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6238.3139749931433</v>
      </c>
      <c r="L94" s="444">
        <f t="shared" ca="1" si="3"/>
        <v>1503433.6679733475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-14916133.829780493</v>
      </c>
      <c r="C95" s="447">
        <f t="shared" si="0"/>
        <v>100747.55675784221</v>
      </c>
      <c r="D95" s="447">
        <f t="shared" ca="1" si="9"/>
        <v>-255529.59394467846</v>
      </c>
      <c r="E95" s="447">
        <f t="shared" ca="1" si="1"/>
        <v>-15272410.980483014</v>
      </c>
      <c r="F95" s="431"/>
      <c r="G95" s="459">
        <f t="shared" si="12"/>
        <v>8</v>
      </c>
      <c r="H95" s="459">
        <v>88</v>
      </c>
      <c r="I95" s="444">
        <f t="shared" ca="1" si="5"/>
        <v>1503433.6679733475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6226.5080776813629</v>
      </c>
      <c r="L95" s="444">
        <f t="shared" ca="1" si="3"/>
        <v>1500588.4467212085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-15272410.980483014</v>
      </c>
      <c r="C96" s="447">
        <f t="shared" si="0"/>
        <v>100747.55675784221</v>
      </c>
      <c r="D96" s="447">
        <f t="shared" ca="1" si="9"/>
        <v>-255529.59394467846</v>
      </c>
      <c r="E96" s="447">
        <f t="shared" ca="1" si="1"/>
        <v>-15628688.131185535</v>
      </c>
      <c r="F96" s="431"/>
      <c r="G96" s="459">
        <f t="shared" si="12"/>
        <v>8</v>
      </c>
      <c r="H96" s="459">
        <v>89</v>
      </c>
      <c r="I96" s="444">
        <f t="shared" ca="1" si="5"/>
        <v>1500588.4467212085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6214.6529891307846</v>
      </c>
      <c r="L96" s="444">
        <f t="shared" ca="1" si="3"/>
        <v>1497731.370380519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-15628688.131185535</v>
      </c>
      <c r="C97" s="447">
        <f t="shared" si="0"/>
        <v>100747.55675784221</v>
      </c>
      <c r="D97" s="447">
        <f t="shared" ca="1" si="9"/>
        <v>-255529.59394467846</v>
      </c>
      <c r="E97" s="447">
        <f t="shared" ca="1" si="1"/>
        <v>-15984965.281888057</v>
      </c>
      <c r="F97" s="431"/>
      <c r="G97" s="459">
        <f t="shared" si="12"/>
        <v>8</v>
      </c>
      <c r="H97" s="459">
        <v>90</v>
      </c>
      <c r="I97" s="444">
        <f t="shared" ca="1" si="5"/>
        <v>1497731.370380519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6202.7485043779116</v>
      </c>
      <c r="L97" s="444">
        <f t="shared" ca="1" si="3"/>
        <v>1494862.3895550766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-15984965.281888057</v>
      </c>
      <c r="C98" s="447">
        <f t="shared" si="0"/>
        <v>100747.55675784221</v>
      </c>
      <c r="D98" s="447">
        <f t="shared" ca="1" si="9"/>
        <v>-255529.59394467846</v>
      </c>
      <c r="E98" s="447">
        <f t="shared" ca="1" si="1"/>
        <v>-16341242.432590578</v>
      </c>
      <c r="F98" s="431"/>
      <c r="G98" s="459">
        <f t="shared" si="12"/>
        <v>8</v>
      </c>
      <c r="H98" s="459">
        <v>91</v>
      </c>
      <c r="I98" s="444">
        <f t="shared" ca="1" si="5"/>
        <v>1494862.3895550766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6190.7944176052351</v>
      </c>
      <c r="L98" s="444">
        <f t="shared" ca="1" si="3"/>
        <v>1491981.4546428616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-16341242.432590578</v>
      </c>
      <c r="C99" s="447">
        <f t="shared" si="0"/>
        <v>100747.55675784221</v>
      </c>
      <c r="D99" s="447">
        <f t="shared" ca="1" si="9"/>
        <v>-255529.59394467846</v>
      </c>
      <c r="E99" s="447">
        <f t="shared" ca="1" si="1"/>
        <v>-16697519.583293099</v>
      </c>
      <c r="F99" s="431"/>
      <c r="G99" s="459">
        <f t="shared" si="12"/>
        <v>8</v>
      </c>
      <c r="H99" s="459">
        <v>92</v>
      </c>
      <c r="I99" s="444">
        <f t="shared" ca="1" si="5"/>
        <v>1491981.4546428616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6178.7905221376723</v>
      </c>
      <c r="L99" s="444">
        <f t="shared" ca="1" si="3"/>
        <v>1489088.515835179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-16697519.583293099</v>
      </c>
      <c r="C100" s="447">
        <f t="shared" si="0"/>
        <v>100747.55675784221</v>
      </c>
      <c r="D100" s="447">
        <f t="shared" ca="1" si="9"/>
        <v>-255529.59394467846</v>
      </c>
      <c r="E100" s="447">
        <f t="shared" ca="1" si="1"/>
        <v>-17053796.73399562</v>
      </c>
      <c r="F100" s="431"/>
      <c r="G100" s="459">
        <f t="shared" si="12"/>
        <v>8</v>
      </c>
      <c r="H100" s="459">
        <v>93</v>
      </c>
      <c r="I100" s="444">
        <f t="shared" ca="1" si="5"/>
        <v>1489088.515835179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6166.7366104389948</v>
      </c>
      <c r="L100" s="444">
        <f t="shared" ca="1" si="3"/>
        <v>1486183.5231157977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-17053796.73399562</v>
      </c>
      <c r="C101" s="447">
        <f t="shared" si="0"/>
        <v>100747.55675784221</v>
      </c>
      <c r="D101" s="447">
        <f t="shared" ca="1" si="9"/>
        <v>-255529.59394467846</v>
      </c>
      <c r="E101" s="447">
        <f t="shared" ca="1" si="1"/>
        <v>-17410073.884698141</v>
      </c>
      <c r="F101" s="431"/>
      <c r="G101" s="459">
        <f t="shared" si="12"/>
        <v>8</v>
      </c>
      <c r="H101" s="459">
        <v>94</v>
      </c>
      <c r="I101" s="444">
        <f t="shared" ca="1" si="5"/>
        <v>1486183.5231157977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6154.632474108239</v>
      </c>
      <c r="L101" s="444">
        <f t="shared" ca="1" si="3"/>
        <v>1483266.4262600855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-17410073.884698141</v>
      </c>
      <c r="C102" s="447">
        <f t="shared" si="0"/>
        <v>100747.55675784221</v>
      </c>
      <c r="D102" s="447">
        <f t="shared" ca="1" si="9"/>
        <v>-255529.59394467846</v>
      </c>
      <c r="E102" s="447">
        <f t="shared" ca="1" si="1"/>
        <v>-17766351.035400663</v>
      </c>
      <c r="F102" s="431"/>
      <c r="G102" s="459">
        <f t="shared" si="12"/>
        <v>8</v>
      </c>
      <c r="H102" s="459">
        <v>95</v>
      </c>
      <c r="I102" s="444">
        <f t="shared" ca="1" si="5"/>
        <v>1483266.4262600855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6142.4779038761053</v>
      </c>
      <c r="L102" s="444">
        <f t="shared" ca="1" si="3"/>
        <v>1480337.1748341415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-17766351.035400663</v>
      </c>
      <c r="C103" s="447">
        <f t="shared" si="0"/>
        <v>100747.55675784221</v>
      </c>
      <c r="D103" s="447">
        <f t="shared" ca="1" si="9"/>
        <v>-255529.59394467846</v>
      </c>
      <c r="E103" s="447">
        <f t="shared" ca="1" si="1"/>
        <v>-18122628.186103184</v>
      </c>
      <c r="F103" s="431"/>
      <c r="G103" s="459">
        <f t="shared" si="12"/>
        <v>8</v>
      </c>
      <c r="H103" s="459">
        <v>96</v>
      </c>
      <c r="I103" s="444">
        <f t="shared" ca="1" si="5"/>
        <v>1480337.1748341415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6130.2726896013382</v>
      </c>
      <c r="L103" s="444">
        <f t="shared" ca="1" si="3"/>
        <v>1477395.7181939227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-18122628.186103184</v>
      </c>
      <c r="C104" s="447">
        <f t="shared" si="0"/>
        <v>75560.667568381657</v>
      </c>
      <c r="D104" s="447">
        <f t="shared" ca="1" si="9"/>
        <v>-255529.59394467846</v>
      </c>
      <c r="E104" s="447">
        <f t="shared" ca="1" si="1"/>
        <v>-18453718.447616246</v>
      </c>
      <c r="F104" s="431"/>
      <c r="G104" s="459">
        <f>G103+1</f>
        <v>9</v>
      </c>
      <c r="H104" s="459">
        <v>97</v>
      </c>
      <c r="I104" s="444">
        <f t="shared" ca="1" si="5"/>
        <v>1477395.7181939227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6118.0166202670935</v>
      </c>
      <c r="L104" s="444">
        <f t="shared" ca="1" si="3"/>
        <v>1474442.0054843696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-18453718.447616246</v>
      </c>
      <c r="C105" s="447">
        <f t="shared" si="0"/>
        <v>0</v>
      </c>
      <c r="D105" s="447">
        <f t="shared" ca="1" si="9"/>
        <v>-255529.59394467846</v>
      </c>
      <c r="E105" s="447">
        <f t="shared" ca="1" si="1"/>
        <v>-18709248.041560926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1474442.0054843696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6108.526565643956</v>
      </c>
      <c r="L105" s="444">
        <f t="shared" ca="1" si="3"/>
        <v>1472154.9023201934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-18709248.041560926</v>
      </c>
      <c r="C106" s="447">
        <f t="shared" si="0"/>
        <v>0</v>
      </c>
      <c r="D106" s="447">
        <f t="shared" ca="1" si="9"/>
        <v>-255529.59394467846</v>
      </c>
      <c r="E106" s="447">
        <f t="shared" ca="1" si="1"/>
        <v>-18964777.635505605</v>
      </c>
      <c r="F106" s="431"/>
      <c r="G106" s="459">
        <f t="shared" si="13"/>
        <v>9</v>
      </c>
      <c r="H106" s="459">
        <v>99</v>
      </c>
      <c r="I106" s="444">
        <f t="shared" ca="1" si="5"/>
        <v>1472154.9023201934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6098.9969691265551</v>
      </c>
      <c r="L106" s="444">
        <f t="shared" ca="1" si="3"/>
        <v>1469858.2695594998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-18964777.635505605</v>
      </c>
      <c r="C107" s="447">
        <f t="shared" si="0"/>
        <v>0</v>
      </c>
      <c r="D107" s="447">
        <f t="shared" ca="1" si="9"/>
        <v>-255529.59394467846</v>
      </c>
      <c r="E107" s="447">
        <f t="shared" ca="1" si="1"/>
        <v>-19220307.229450285</v>
      </c>
      <c r="F107" s="431"/>
      <c r="G107" s="459">
        <f t="shared" si="13"/>
        <v>9</v>
      </c>
      <c r="H107" s="459">
        <v>100</v>
      </c>
      <c r="I107" s="444">
        <f t="shared" ca="1" si="5"/>
        <v>1469858.2695594998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6089.4276659569987</v>
      </c>
      <c r="L107" s="444">
        <f t="shared" ca="1" si="3"/>
        <v>1467552.0674956366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-19220307.229450285</v>
      </c>
      <c r="C108" s="447">
        <f t="shared" si="0"/>
        <v>0</v>
      </c>
      <c r="D108" s="447">
        <f t="shared" ca="1" si="9"/>
        <v>-255529.59394467846</v>
      </c>
      <c r="E108" s="447">
        <f t="shared" ca="1" si="1"/>
        <v>-19475836.823394965</v>
      </c>
      <c r="F108" s="431"/>
      <c r="G108" s="459">
        <f t="shared" si="13"/>
        <v>9</v>
      </c>
      <c r="H108" s="459">
        <v>101</v>
      </c>
      <c r="I108" s="444">
        <f t="shared" ca="1" si="5"/>
        <v>1467552.0674956366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6079.8184906909019</v>
      </c>
      <c r="L108" s="444">
        <f t="shared" ca="1" si="3"/>
        <v>1465236.2562565075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-19475836.823394965</v>
      </c>
      <c r="C109" s="447">
        <f t="shared" si="0"/>
        <v>0</v>
      </c>
      <c r="D109" s="447">
        <f t="shared" ca="1" si="9"/>
        <v>-255529.59394467846</v>
      </c>
      <c r="E109" s="447">
        <f t="shared" ca="1" si="1"/>
        <v>-19731366.417339645</v>
      </c>
      <c r="F109" s="431"/>
      <c r="G109" s="459">
        <f t="shared" si="13"/>
        <v>9</v>
      </c>
      <c r="H109" s="459">
        <v>102</v>
      </c>
      <c r="I109" s="444">
        <f t="shared" ca="1" si="5"/>
        <v>1465236.2562565075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6070.16927719453</v>
      </c>
      <c r="L109" s="444">
        <f t="shared" ca="1" si="3"/>
        <v>1462910.7958038817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-19731366.417339645</v>
      </c>
      <c r="C110" s="447">
        <f t="shared" si="0"/>
        <v>0</v>
      </c>
      <c r="D110" s="447">
        <f t="shared" ca="1" si="9"/>
        <v>-255529.59394467846</v>
      </c>
      <c r="E110" s="447">
        <f t="shared" ca="1" si="1"/>
        <v>-19986896.011284325</v>
      </c>
      <c r="F110" s="431"/>
      <c r="G110" s="459">
        <f t="shared" si="13"/>
        <v>9</v>
      </c>
      <c r="H110" s="459">
        <v>103</v>
      </c>
      <c r="I110" s="444">
        <f t="shared" ca="1" si="5"/>
        <v>1462910.7958038817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6060.4798586419229</v>
      </c>
      <c r="L110" s="444">
        <f t="shared" ca="1" si="3"/>
        <v>1460575.6459327035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-19986896.011284325</v>
      </c>
      <c r="C111" s="447">
        <f t="shared" si="0"/>
        <v>0</v>
      </c>
      <c r="D111" s="447">
        <f t="shared" ca="1" si="9"/>
        <v>-255529.59394467846</v>
      </c>
      <c r="E111" s="447">
        <f t="shared" ca="1" si="1"/>
        <v>-20242425.605229005</v>
      </c>
      <c r="F111" s="431"/>
      <c r="G111" s="459">
        <f t="shared" si="13"/>
        <v>9</v>
      </c>
      <c r="H111" s="459">
        <v>104</v>
      </c>
      <c r="I111" s="444">
        <f t="shared" ca="1" si="5"/>
        <v>1460575.6459327035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6050.7500675120136</v>
      </c>
      <c r="L111" s="444">
        <f t="shared" ca="1" si="3"/>
        <v>1458230.7662703954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-20242425.605229005</v>
      </c>
      <c r="C112" s="447">
        <f t="shared" si="0"/>
        <v>0</v>
      </c>
      <c r="D112" s="447">
        <f t="shared" ca="1" si="9"/>
        <v>-255529.59394467846</v>
      </c>
      <c r="E112" s="447">
        <f t="shared" ca="1" si="1"/>
        <v>-20497955.199173685</v>
      </c>
      <c r="F112" s="431"/>
      <c r="G112" s="459">
        <f t="shared" si="13"/>
        <v>9</v>
      </c>
      <c r="H112" s="459">
        <v>105</v>
      </c>
      <c r="I112" s="444">
        <f t="shared" ca="1" si="5"/>
        <v>1458230.7662703954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6040.9797355857299</v>
      </c>
      <c r="L112" s="444">
        <f t="shared" ca="1" si="3"/>
        <v>1455876.1162761608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-20497955.199173685</v>
      </c>
      <c r="C113" s="447">
        <f t="shared" si="0"/>
        <v>0</v>
      </c>
      <c r="D113" s="447">
        <f t="shared" ca="1" si="9"/>
        <v>-255529.59394467846</v>
      </c>
      <c r="E113" s="447">
        <f t="shared" ca="1" si="1"/>
        <v>-20753484.793118365</v>
      </c>
      <c r="F113" s="431"/>
      <c r="G113" s="459">
        <f t="shared" si="13"/>
        <v>9</v>
      </c>
      <c r="H113" s="459">
        <v>106</v>
      </c>
      <c r="I113" s="444">
        <f t="shared" ca="1" si="5"/>
        <v>1455876.1162761608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6031.1686939430856</v>
      </c>
      <c r="L113" s="444">
        <f t="shared" ca="1" si="3"/>
        <v>1453511.6552402838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-20753484.793118365</v>
      </c>
      <c r="C114" s="447">
        <f t="shared" si="0"/>
        <v>0</v>
      </c>
      <c r="D114" s="447">
        <f t="shared" ca="1" si="9"/>
        <v>-255529.59394467846</v>
      </c>
      <c r="E114" s="447">
        <f t="shared" ca="1" si="1"/>
        <v>-21009014.387063045</v>
      </c>
      <c r="F114" s="431"/>
      <c r="G114" s="459">
        <f t="shared" si="13"/>
        <v>9</v>
      </c>
      <c r="H114" s="459">
        <v>107</v>
      </c>
      <c r="I114" s="444">
        <f t="shared" ca="1" si="5"/>
        <v>1453511.6552402838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6021.3167729602646</v>
      </c>
      <c r="L114" s="444">
        <f t="shared" ca="1" si="3"/>
        <v>1451137.342283424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-21009014.387063045</v>
      </c>
      <c r="C115" s="447">
        <f t="shared" si="0"/>
        <v>0</v>
      </c>
      <c r="D115" s="447">
        <f t="shared" ca="1" si="9"/>
        <v>-255529.59394467846</v>
      </c>
      <c r="E115" s="447">
        <f t="shared" ca="1" si="1"/>
        <v>-21264543.981007725</v>
      </c>
      <c r="F115" s="431"/>
      <c r="G115" s="459">
        <f t="shared" si="13"/>
        <v>9</v>
      </c>
      <c r="H115" s="459">
        <v>108</v>
      </c>
      <c r="I115" s="444">
        <f t="shared" ca="1" si="5"/>
        <v>1451137.342283424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6011.4238023066828</v>
      </c>
      <c r="L115" s="444">
        <f t="shared" ca="1" si="3"/>
        <v>1448753.1363559105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-21264543.981007725</v>
      </c>
      <c r="C116" s="447">
        <f t="shared" si="0"/>
        <v>0</v>
      </c>
      <c r="D116" s="447">
        <f t="shared" ca="1" si="9"/>
        <v>-255529.59394467846</v>
      </c>
      <c r="E116" s="447">
        <f t="shared" ca="1" si="1"/>
        <v>-21520073.574952405</v>
      </c>
      <c r="F116" s="431"/>
      <c r="G116" s="459">
        <f>G115+1</f>
        <v>10</v>
      </c>
      <c r="H116" s="459">
        <v>109</v>
      </c>
      <c r="I116" s="444">
        <f t="shared" ca="1" si="5"/>
        <v>1448753.1363559105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6001.4896109420424</v>
      </c>
      <c r="L116" s="444">
        <f t="shared" ca="1" si="3"/>
        <v>1446358.9962370323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-21520073.574952405</v>
      </c>
      <c r="C117" s="447">
        <f t="shared" si="0"/>
        <v>0</v>
      </c>
      <c r="D117" s="447">
        <f t="shared" ca="1" si="9"/>
        <v>-255529.59394467846</v>
      </c>
      <c r="E117" s="447">
        <f t="shared" ca="1" si="1"/>
        <v>-21775603.168897085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1446358.9962370323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5991.5140271133841</v>
      </c>
      <c r="L117" s="444">
        <f t="shared" ca="1" si="3"/>
        <v>1443954.8805343255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-21775603.168897085</v>
      </c>
      <c r="C118" s="447">
        <f t="shared" si="0"/>
        <v>0</v>
      </c>
      <c r="D118" s="447">
        <f t="shared" ca="1" si="9"/>
        <v>-255529.59394467846</v>
      </c>
      <c r="E118" s="447">
        <f t="shared" ca="1" si="1"/>
        <v>-22031132.762841765</v>
      </c>
      <c r="F118" s="431"/>
      <c r="G118" s="459">
        <f t="shared" si="14"/>
        <v>10</v>
      </c>
      <c r="H118" s="459">
        <v>111</v>
      </c>
      <c r="I118" s="444">
        <f t="shared" ca="1" si="5"/>
        <v>1443954.8805343255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5981.4968783521053</v>
      </c>
      <c r="L118" s="444">
        <f t="shared" ca="1" si="3"/>
        <v>1441540.7476828573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-22031132.762841765</v>
      </c>
      <c r="C119" s="447">
        <f t="shared" si="0"/>
        <v>0</v>
      </c>
      <c r="D119" s="447">
        <f t="shared" ca="1" si="9"/>
        <v>-255529.59394467846</v>
      </c>
      <c r="E119" s="447">
        <f t="shared" ca="1" si="1"/>
        <v>-22286662.356786445</v>
      </c>
      <c r="F119" s="431"/>
      <c r="G119" s="459">
        <f t="shared" si="14"/>
        <v>10</v>
      </c>
      <c r="H119" s="459">
        <v>112</v>
      </c>
      <c r="I119" s="444">
        <f t="shared" ca="1" si="5"/>
        <v>1441540.7476828573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5971.437991470988</v>
      </c>
      <c r="L119" s="444">
        <f t="shared" ca="1" si="3"/>
        <v>1439116.5559445082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-22286662.356786445</v>
      </c>
      <c r="C120" s="447">
        <f t="shared" si="0"/>
        <v>0</v>
      </c>
      <c r="D120" s="447">
        <f t="shared" ca="1" si="9"/>
        <v>-255529.59394467846</v>
      </c>
      <c r="E120" s="447">
        <f t="shared" ca="1" si="1"/>
        <v>-22542191.950731125</v>
      </c>
      <c r="F120" s="431"/>
      <c r="G120" s="459">
        <f t="shared" si="14"/>
        <v>10</v>
      </c>
      <c r="H120" s="459">
        <v>113</v>
      </c>
      <c r="I120" s="444">
        <f t="shared" ca="1" si="5"/>
        <v>1439116.5559445082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5961.3371925612</v>
      </c>
      <c r="L120" s="444">
        <f t="shared" ca="1" si="3"/>
        <v>1436682.2634072492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-22542191.950731125</v>
      </c>
      <c r="C121" s="447">
        <f t="shared" si="0"/>
        <v>0</v>
      </c>
      <c r="D121" s="447">
        <f t="shared" ca="1" si="9"/>
        <v>-255529.59394467846</v>
      </c>
      <c r="E121" s="447">
        <f t="shared" ca="1" si="1"/>
        <v>-22797721.544675805</v>
      </c>
      <c r="F121" s="431"/>
      <c r="G121" s="459">
        <f t="shared" si="14"/>
        <v>10</v>
      </c>
      <c r="H121" s="459">
        <v>114</v>
      </c>
      <c r="I121" s="444">
        <f t="shared" ca="1" si="5"/>
        <v>1436682.2634072492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5951.1943069892877</v>
      </c>
      <c r="L121" s="444">
        <f t="shared" ca="1" si="3"/>
        <v>1434237.8279844183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-22797721.544675805</v>
      </c>
      <c r="C122" s="447">
        <f t="shared" si="0"/>
        <v>0</v>
      </c>
      <c r="D122" s="447">
        <f t="shared" ca="1" si="9"/>
        <v>-255529.59394467846</v>
      </c>
      <c r="E122" s="447">
        <f t="shared" ca="1" si="1"/>
        <v>-23053251.138620485</v>
      </c>
      <c r="F122" s="431"/>
      <c r="G122" s="459">
        <f t="shared" si="14"/>
        <v>10</v>
      </c>
      <c r="H122" s="459">
        <v>115</v>
      </c>
      <c r="I122" s="444">
        <f t="shared" ca="1" si="5"/>
        <v>1434237.8279844183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5941.0091593941588</v>
      </c>
      <c r="L122" s="444">
        <f t="shared" ca="1" si="3"/>
        <v>1431783.2074139921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-23053251.138620485</v>
      </c>
      <c r="C123" s="447">
        <f t="shared" si="0"/>
        <v>0</v>
      </c>
      <c r="D123" s="447">
        <f t="shared" ca="1" si="9"/>
        <v>-255529.59394467846</v>
      </c>
      <c r="E123" s="447">
        <f t="shared" ca="1" si="1"/>
        <v>-23308780.732565165</v>
      </c>
      <c r="F123" s="431"/>
      <c r="G123" s="459">
        <f t="shared" si="14"/>
        <v>10</v>
      </c>
      <c r="H123" s="459">
        <v>116</v>
      </c>
      <c r="I123" s="444">
        <f t="shared" ca="1" si="5"/>
        <v>1431783.2074139921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5930.7815736840494</v>
      </c>
      <c r="L123" s="444">
        <f t="shared" ca="1" si="3"/>
        <v>1429318.3592578559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-23308780.732565165</v>
      </c>
      <c r="C124" s="447">
        <f t="shared" si="0"/>
        <v>0</v>
      </c>
      <c r="D124" s="447">
        <f t="shared" ca="1" si="9"/>
        <v>-255529.59394467846</v>
      </c>
      <c r="E124" s="447">
        <f t="shared" ca="1" si="1"/>
        <v>-23564310.326509845</v>
      </c>
      <c r="F124" s="431"/>
      <c r="G124" s="459">
        <f t="shared" si="14"/>
        <v>10</v>
      </c>
      <c r="H124" s="459">
        <v>117</v>
      </c>
      <c r="I124" s="444">
        <f t="shared" ca="1" si="5"/>
        <v>1429318.3592578559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5920.5113730334824</v>
      </c>
      <c r="L124" s="444">
        <f t="shared" ca="1" si="3"/>
        <v>1426843.2409010692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-23564310.326509845</v>
      </c>
      <c r="C125" s="447">
        <f t="shared" si="0"/>
        <v>0</v>
      </c>
      <c r="D125" s="447">
        <f t="shared" ca="1" si="9"/>
        <v>-255529.59394467846</v>
      </c>
      <c r="E125" s="447">
        <f t="shared" ca="1" si="1"/>
        <v>-23819839.920454524</v>
      </c>
      <c r="F125" s="431"/>
      <c r="G125" s="459">
        <f t="shared" si="14"/>
        <v>10</v>
      </c>
      <c r="H125" s="459">
        <v>118</v>
      </c>
      <c r="I125" s="444">
        <f t="shared" ca="1" si="5"/>
        <v>1426843.2409010692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5910.1983798802048</v>
      </c>
      <c r="L125" s="444">
        <f t="shared" ca="1" si="3"/>
        <v>1424357.8095511294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-23819839.920454524</v>
      </c>
      <c r="C126" s="447">
        <f t="shared" si="0"/>
        <v>0</v>
      </c>
      <c r="D126" s="447">
        <f t="shared" ca="1" si="9"/>
        <v>-255529.59394467846</v>
      </c>
      <c r="E126" s="447">
        <f t="shared" ca="1" si="1"/>
        <v>-24075369.514399204</v>
      </c>
      <c r="F126" s="431"/>
      <c r="G126" s="459">
        <f t="shared" si="14"/>
        <v>10</v>
      </c>
      <c r="H126" s="459">
        <v>119</v>
      </c>
      <c r="I126" s="444">
        <f t="shared" ca="1" si="5"/>
        <v>1424357.8095511294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5899.8424159221213</v>
      </c>
      <c r="L126" s="444">
        <f t="shared" ca="1" si="3"/>
        <v>1421862.0222372313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-24075369.514399204</v>
      </c>
      <c r="C127" s="447">
        <f t="shared" si="0"/>
        <v>0</v>
      </c>
      <c r="D127" s="447">
        <f t="shared" ca="1" si="9"/>
        <v>-255529.59394467846</v>
      </c>
      <c r="E127" s="447">
        <f t="shared" ca="1" si="1"/>
        <v>-24330899.108343884</v>
      </c>
      <c r="F127" s="431"/>
      <c r="G127" s="459">
        <f t="shared" si="14"/>
        <v>10</v>
      </c>
      <c r="H127" s="459">
        <v>120</v>
      </c>
      <c r="I127" s="444">
        <f t="shared" ca="1" si="5"/>
        <v>1421862.0222372313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5889.4433021142131</v>
      </c>
      <c r="L127" s="444">
        <f t="shared" ca="1" si="3"/>
        <v>1419355.8358095253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-24330899.108343884</v>
      </c>
      <c r="C128" s="447">
        <f t="shared" si="0"/>
        <v>0</v>
      </c>
      <c r="D128" s="447">
        <f t="shared" ca="1" si="9"/>
        <v>-255529.59394467846</v>
      </c>
      <c r="E128" s="447">
        <f t="shared" ca="1" si="1"/>
        <v>-24586428.702288564</v>
      </c>
      <c r="F128" s="431"/>
      <c r="G128" s="459">
        <f>G127+1</f>
        <v>11</v>
      </c>
      <c r="H128" s="459">
        <v>121</v>
      </c>
      <c r="I128" s="444">
        <f t="shared" ca="1" si="5"/>
        <v>1419355.8358095253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5879.0008586654385</v>
      </c>
      <c r="L128" s="444">
        <f t="shared" ca="1" si="3"/>
        <v>1416839.2069383706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-24586428.702288564</v>
      </c>
      <c r="C129" s="447">
        <f t="shared" si="0"/>
        <v>0</v>
      </c>
      <c r="D129" s="447">
        <f t="shared" ca="1" si="9"/>
        <v>-255529.59394467846</v>
      </c>
      <c r="E129" s="447">
        <f t="shared" ca="1" si="1"/>
        <v>-24841958.296233244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1416839.2069383706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5868.5149050356267</v>
      </c>
      <c r="L129" s="444">
        <f t="shared" ca="1" si="3"/>
        <v>1414312.0921135861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-24841958.296233244</v>
      </c>
      <c r="C130" s="447">
        <f t="shared" si="0"/>
        <v>0</v>
      </c>
      <c r="D130" s="447">
        <f t="shared" ca="1" si="9"/>
        <v>-255529.59394467846</v>
      </c>
      <c r="E130" s="447">
        <f t="shared" ca="1" si="1"/>
        <v>-25097487.890177924</v>
      </c>
      <c r="F130" s="431"/>
      <c r="G130" s="459">
        <f t="shared" si="15"/>
        <v>11</v>
      </c>
      <c r="H130" s="459">
        <v>123</v>
      </c>
      <c r="I130" s="444">
        <f t="shared" ca="1" si="5"/>
        <v>1414312.0921135861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5857.9852599323585</v>
      </c>
      <c r="L130" s="444">
        <f t="shared" ca="1" si="3"/>
        <v>1411774.4476436984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-25097487.890177924</v>
      </c>
      <c r="C131" s="447">
        <f t="shared" si="0"/>
        <v>0</v>
      </c>
      <c r="D131" s="447">
        <f t="shared" ca="1" si="9"/>
        <v>-255529.59394467846</v>
      </c>
      <c r="E131" s="447">
        <f t="shared" ca="1" si="1"/>
        <v>-25353017.484122604</v>
      </c>
      <c r="F131" s="431"/>
      <c r="G131" s="459">
        <f t="shared" si="15"/>
        <v>11</v>
      </c>
      <c r="H131" s="459">
        <v>124</v>
      </c>
      <c r="I131" s="444">
        <f t="shared" ca="1" si="5"/>
        <v>1411774.4476436984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5847.4117413078257</v>
      </c>
      <c r="L131" s="444">
        <f t="shared" ca="1" si="3"/>
        <v>1409226.2296551862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-25353017.484122604</v>
      </c>
      <c r="C132" s="447">
        <f t="shared" si="0"/>
        <v>0</v>
      </c>
      <c r="D132" s="447">
        <f t="shared" ca="1" si="9"/>
        <v>-255529.59394467846</v>
      </c>
      <c r="E132" s="447">
        <f t="shared" ca="1" si="1"/>
        <v>-25608547.078067284</v>
      </c>
      <c r="F132" s="431"/>
      <c r="G132" s="459">
        <f t="shared" si="15"/>
        <v>11</v>
      </c>
      <c r="H132" s="459">
        <v>125</v>
      </c>
      <c r="I132" s="444">
        <f t="shared" ca="1" si="5"/>
        <v>1409226.2296551862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5836.7941663556912</v>
      </c>
      <c r="L132" s="444">
        <f t="shared" ca="1" si="3"/>
        <v>1406667.3940917216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-25608547.078067284</v>
      </c>
      <c r="C133" s="447">
        <f t="shared" si="0"/>
        <v>0</v>
      </c>
      <c r="D133" s="447">
        <f t="shared" ca="1" si="9"/>
        <v>-255529.59394467846</v>
      </c>
      <c r="E133" s="447">
        <f t="shared" ca="1" si="1"/>
        <v>-25864076.672011964</v>
      </c>
      <c r="F133" s="431"/>
      <c r="G133" s="459">
        <f t="shared" si="15"/>
        <v>11</v>
      </c>
      <c r="H133" s="459">
        <v>126</v>
      </c>
      <c r="I133" s="444">
        <f t="shared" ca="1" si="5"/>
        <v>1406667.3940917216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5826.132351507923</v>
      </c>
      <c r="L133" s="444">
        <f t="shared" ca="1" si="3"/>
        <v>1404097.8967134093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-25864076.672011964</v>
      </c>
      <c r="C134" s="447">
        <f t="shared" si="0"/>
        <v>0</v>
      </c>
      <c r="D134" s="447">
        <f t="shared" ca="1" si="9"/>
        <v>-255529.59394467846</v>
      </c>
      <c r="E134" s="447">
        <f t="shared" ca="1" si="1"/>
        <v>-26119606.265956644</v>
      </c>
      <c r="F134" s="431"/>
      <c r="G134" s="459">
        <f t="shared" si="15"/>
        <v>11</v>
      </c>
      <c r="H134" s="459">
        <v>127</v>
      </c>
      <c r="I134" s="444">
        <f t="shared" ca="1" si="5"/>
        <v>1404097.8967134093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5815.4261124316217</v>
      </c>
      <c r="L134" s="444">
        <f t="shared" ca="1" si="3"/>
        <v>1401517.6930960207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-26119606.265956644</v>
      </c>
      <c r="C135" s="447">
        <f t="shared" si="0"/>
        <v>0</v>
      </c>
      <c r="D135" s="447">
        <f t="shared" ca="1" si="9"/>
        <v>-255529.59394467846</v>
      </c>
      <c r="E135" s="447">
        <f t="shared" ca="1" si="1"/>
        <v>-26375135.859901324</v>
      </c>
      <c r="F135" s="431"/>
      <c r="G135" s="459">
        <f t="shared" si="15"/>
        <v>11</v>
      </c>
      <c r="H135" s="459">
        <v>128</v>
      </c>
      <c r="I135" s="444">
        <f t="shared" ca="1" si="5"/>
        <v>1401517.6930960207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5804.6752640258355</v>
      </c>
      <c r="L135" s="444">
        <f t="shared" ca="1" si="3"/>
        <v>1398926.7386302263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-26375135.859901324</v>
      </c>
      <c r="C136" s="447">
        <f t="shared" si="0"/>
        <v>0</v>
      </c>
      <c r="D136" s="447">
        <f t="shared" ca="1" si="9"/>
        <v>-255529.59394467846</v>
      </c>
      <c r="E136" s="447">
        <f t="shared" ca="1" si="1"/>
        <v>-26630665.453846004</v>
      </c>
      <c r="F136" s="431"/>
      <c r="G136" s="459">
        <f t="shared" si="15"/>
        <v>11</v>
      </c>
      <c r="H136" s="459">
        <v>129</v>
      </c>
      <c r="I136" s="444">
        <f t="shared" ca="1" si="5"/>
        <v>1398926.7386302263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5793.8796204183591</v>
      </c>
      <c r="L136" s="444">
        <f t="shared" ca="1" si="3"/>
        <v>1396324.9885208246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1396324.9885208246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5783.0389949625187</v>
      </c>
      <c r="L137" s="444">
        <f t="shared" ca="1" si="3"/>
        <v>1393712.397785967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1393712.397785967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5772.1532002339445</v>
      </c>
      <c r="L138" s="444">
        <f t="shared" ca="1" si="3"/>
        <v>1391088.9212563809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1391088.9212563809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5761.2220480273363</v>
      </c>
      <c r="L139" s="444">
        <f t="shared" ca="1" si="3"/>
        <v>1388454.5135745881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1388454.5135745881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5750.2453493531993</v>
      </c>
      <c r="L140" s="444">
        <f t="shared" ca="1" si="3"/>
        <v>1385809.1291941211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1385809.1291941211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5739.2229144345874</v>
      </c>
      <c r="L141" s="444">
        <f t="shared" ca="1" si="3"/>
        <v>1383152.7223787354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1383152.7223787354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5728.1545527038134</v>
      </c>
      <c r="L142" s="444">
        <f t="shared" ca="1" si="3"/>
        <v>1380485.247201619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1380485.247201619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5717.0400727991619</v>
      </c>
      <c r="L143" s="444">
        <f t="shared" ca="1" si="3"/>
        <v>1377806.657544598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1377806.657544598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5705.8792825615737</v>
      </c>
      <c r="L144" s="444">
        <f t="shared" ca="1" si="3"/>
        <v>1375116.9070973394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1375116.9070973394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5694.6719890313298</v>
      </c>
      <c r="L145" s="444">
        <f t="shared" ca="1" si="3"/>
        <v>1372415.9493565506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1372415.9493565506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5683.4179984447101</v>
      </c>
      <c r="L146" s="444">
        <f t="shared" ca="1" si="3"/>
        <v>1369703.7376251752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1369703.7376251752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5672.1171162306455</v>
      </c>
      <c r="L147" s="444">
        <f t="shared" ca="1" si="3"/>
        <v>1366980.2250115855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1366980.2250115855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5660.7691470073551</v>
      </c>
      <c r="L148" s="444">
        <f t="shared" ca="1" si="3"/>
        <v>1364245.3644287726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1364245.3644287726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5649.3738945789682</v>
      </c>
      <c r="L149" s="444">
        <f t="shared" ca="1" si="3"/>
        <v>1361499.1085935314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1361499.1085935314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5637.9311619321297</v>
      </c>
      <c r="L150" s="444">
        <f t="shared" ca="1" si="3"/>
        <v>1358741.4100256434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1358741.4100256434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5626.440751232597</v>
      </c>
      <c r="L151" s="444">
        <f t="shared" ca="1" si="3"/>
        <v>1355972.2210470559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1355972.2210470559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5614.9024638218152</v>
      </c>
      <c r="L152" s="444">
        <f t="shared" ca="1" si="3"/>
        <v>1353191.4937810577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1353191.4937810577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5603.3161002134893</v>
      </c>
      <c r="L153" s="444">
        <f t="shared" ca="1" si="3"/>
        <v>1350399.1801514509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1350399.1801514509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5591.681460090128</v>
      </c>
      <c r="L154" s="444">
        <f t="shared" ca="1" si="3"/>
        <v>1347595.2318817209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1347595.2318817209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5579.9983422995865</v>
      </c>
      <c r="L155" s="444">
        <f t="shared" ca="1" si="3"/>
        <v>1344779.6004942004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1344779.6004942004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5568.2665448515836</v>
      </c>
      <c r="L156" s="444">
        <f t="shared" ca="1" si="3"/>
        <v>1341952.2373092317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1341952.2373092317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5556.4858649142143</v>
      </c>
      <c r="L157" s="444">
        <f t="shared" ca="1" si="3"/>
        <v>1339113.0934443257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1339113.0934443257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5544.6560988104393</v>
      </c>
      <c r="L158" s="444">
        <f t="shared" ca="1" si="3"/>
        <v>1336262.119813316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1336262.119813316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5532.7770420145662</v>
      </c>
      <c r="L159" s="444">
        <f t="shared" ca="1" si="3"/>
        <v>1333399.2671255104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1333399.2671255104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5520.8484891487087</v>
      </c>
      <c r="L160" s="444">
        <f t="shared" ca="1" si="3"/>
        <v>1330524.485884839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1330524.485884839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5508.8702339792453</v>
      </c>
      <c r="L161" s="444">
        <f t="shared" ca="1" si="3"/>
        <v>1327637.7263889981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1327637.7263889981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5496.842069413241</v>
      </c>
      <c r="L162" s="444">
        <f t="shared" ca="1" si="3"/>
        <v>1324738.9387285912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1324738.9387285912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5484.7637874948796</v>
      </c>
      <c r="L163" s="444">
        <f t="shared" ca="1" si="3"/>
        <v>1321828.072786266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1321828.072786266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5472.6351794018574</v>
      </c>
      <c r="L164" s="444">
        <f t="shared" ca="1" si="3"/>
        <v>1318905.0782358476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1318905.0782358476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5460.4560354417808</v>
      </c>
      <c r="L165" s="444">
        <f t="shared" ca="1" si="3"/>
        <v>1315969.9045414692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1315969.9045414692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5448.2261450485375</v>
      </c>
      <c r="L166" s="444">
        <f t="shared" ca="1" si="3"/>
        <v>1313022.5009566976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1313022.5009566976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5435.9452967786556</v>
      </c>
      <c r="L167" s="444">
        <f t="shared" ca="1" si="3"/>
        <v>1310062.816523656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1310062.816523656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5423.6132783076491</v>
      </c>
      <c r="L168" s="444">
        <f t="shared" ca="1" si="3"/>
        <v>1307090.8000721436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1307090.8000721436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5411.2298764263469</v>
      </c>
      <c r="L169" s="444">
        <f t="shared" ca="1" si="3"/>
        <v>1304106.4002187497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1304106.4002187497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5398.7948770372059</v>
      </c>
      <c r="L170" s="444">
        <f t="shared" ca="1" si="3"/>
        <v>1301109.5653659666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1301109.5653659666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5386.3080651506098</v>
      </c>
      <c r="L171" s="444">
        <f t="shared" ca="1" si="3"/>
        <v>1298100.2437012971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1298100.2437012971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5373.7692248811536</v>
      </c>
      <c r="L172" s="444">
        <f t="shared" ca="1" si="3"/>
        <v>1295078.3831963581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1295078.3831963581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5361.1781394439076</v>
      </c>
      <c r="L173" s="444">
        <f t="shared" ca="1" si="3"/>
        <v>1292043.9316059819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1292043.9316059819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5348.5345911506738</v>
      </c>
      <c r="L174" s="444">
        <f t="shared" ca="1" si="3"/>
        <v>1288996.8364673124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1288996.8364673124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5335.8383614062177</v>
      </c>
      <c r="L175" s="444">
        <f t="shared" ca="1" si="3"/>
        <v>1285937.0450988985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1285937.0450988985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5323.0892307044924</v>
      </c>
      <c r="L176" s="444">
        <f t="shared" ca="1" si="3"/>
        <v>1282864.5045997829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1282864.5045997829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5310.2869786248448</v>
      </c>
      <c r="L177" s="444">
        <f t="shared" ca="1" si="3"/>
        <v>1279779.1618485874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1279779.1618485874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5297.4313838281969</v>
      </c>
      <c r="L178" s="444">
        <f t="shared" ca="1" si="3"/>
        <v>1276680.9635025954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1276680.9635025954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5284.5222240532303</v>
      </c>
      <c r="L179" s="444">
        <f t="shared" ca="1" si="3"/>
        <v>1273569.8559968285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1273569.8559968285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5271.5592761125345</v>
      </c>
      <c r="L180" s="444">
        <f t="shared" ca="1" si="3"/>
        <v>1270445.7855431209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1270445.7855431209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5258.5423158887534</v>
      </c>
      <c r="L181" s="444">
        <f t="shared" ca="1" si="3"/>
        <v>1267308.6981291894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1267308.6981291894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5245.4711183307054</v>
      </c>
      <c r="L182" s="444">
        <f t="shared" ca="1" si="3"/>
        <v>1264158.5395177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1264158.5395177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5232.345457449499</v>
      </c>
      <c r="L183" s="444">
        <f t="shared" ca="1" si="3"/>
        <v>1260995.2552453293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1260995.2552453293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5219.1651063146219</v>
      </c>
      <c r="L184" s="444">
        <f t="shared" ca="1" si="3"/>
        <v>1257818.7906218239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1257818.7906218239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5205.9298370500155</v>
      </c>
      <c r="L185" s="444">
        <f t="shared" ca="1" si="3"/>
        <v>1254629.0907290536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1254629.0907290536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5192.639420830139</v>
      </c>
      <c r="L186" s="444">
        <f t="shared" ca="1" si="3"/>
        <v>1251426.1004200636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1251426.1004200636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5179.2936278760144</v>
      </c>
      <c r="L187" s="444">
        <f t="shared" ca="1" si="3"/>
        <v>1248209.7643181195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1248209.7643181195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5165.892227451247</v>
      </c>
      <c r="L188" s="444">
        <f t="shared" ca="1" si="3"/>
        <v>1244980.0268157506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1244980.0268157506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5152.4349878580433</v>
      </c>
      <c r="L189" s="444">
        <f t="shared" ca="1" si="3"/>
        <v>1241736.8320737884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1241736.8320737884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5138.9216764332004</v>
      </c>
      <c r="L190" s="444">
        <f t="shared" ca="1" si="3"/>
        <v>1238480.1240204014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1238480.1240204014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5125.3520595440887</v>
      </c>
      <c r="L191" s="444">
        <f t="shared" ca="1" si="3"/>
        <v>1235209.8463501253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1235209.8463501253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5111.7259025846042</v>
      </c>
      <c r="L192" s="444">
        <f t="shared" ca="1" si="3"/>
        <v>1231925.9425228897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1231925.9425228897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5098.0429699711231</v>
      </c>
      <c r="L193" s="444">
        <f t="shared" ca="1" si="3"/>
        <v>1228628.3557630407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1228628.3557630407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5084.3030251384189</v>
      </c>
      <c r="L194" s="444">
        <f t="shared" ca="1" si="3"/>
        <v>1225317.0290583589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1225317.0290583589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5070.5058305355778</v>
      </c>
      <c r="L195" s="444">
        <f t="shared" ca="1" si="3"/>
        <v>1221991.9051590743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1221991.9051590743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5056.6511476218921</v>
      </c>
      <c r="L196" s="444">
        <f t="shared" ca="1" si="3"/>
        <v>1218652.9265768761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1218652.9265768761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5042.7387368627333</v>
      </c>
      <c r="L197" s="444">
        <f t="shared" ca="1" si="3"/>
        <v>1215300.0355839187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1215300.0355839187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5028.7683577254102</v>
      </c>
      <c r="L198" s="444">
        <f t="shared" ca="1" si="3"/>
        <v>1211933.1742118238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1211933.1742118238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5014.7397686750155</v>
      </c>
      <c r="L199" s="444">
        <f t="shared" ca="1" si="3"/>
        <v>1208552.2842506787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1208552.2842506787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5000.6527271702435</v>
      </c>
      <c r="L200" s="444">
        <f t="shared" ca="1" si="3"/>
        <v>1205157.3072480287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1205157.3072480287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4986.5069896592022</v>
      </c>
      <c r="L201" s="444">
        <f t="shared" ca="1" si="3"/>
        <v>1201748.1845078678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1201748.1845078678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4972.3023115751985</v>
      </c>
      <c r="L202" s="444">
        <f t="shared" ca="1" si="3"/>
        <v>1198324.8570896229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1198324.8570896229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4958.0384473325112</v>
      </c>
      <c r="L203" s="444">
        <f t="shared" ca="1" si="3"/>
        <v>1194887.2658071353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1194887.2658071353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4943.7151503221457</v>
      </c>
      <c r="L204" s="444">
        <f t="shared" ca="1" si="3"/>
        <v>1191435.3512276371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1191435.3512276371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4929.3321729075706</v>
      </c>
      <c r="L205" s="444">
        <f t="shared" ca="1" si="3"/>
        <v>1187969.0536707246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1187969.0536707246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4914.889266420435</v>
      </c>
      <c r="L206" s="444">
        <f t="shared" ca="1" si="3"/>
        <v>1184488.3132073248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1184488.3132073248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4900.3861811562692</v>
      </c>
      <c r="L207" s="444">
        <f t="shared" ca="1" si="3"/>
        <v>1180993.069658661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1180993.069658661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4885.8226663701698</v>
      </c>
      <c r="L208" s="444">
        <f t="shared" ca="1" si="3"/>
        <v>1177483.2625952109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1177483.2625952109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4871.1984702724612</v>
      </c>
      <c r="L209" s="444">
        <f t="shared" ca="1" si="3"/>
        <v>1173958.8313356631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1173958.8313356631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4856.5133400243458</v>
      </c>
      <c r="L210" s="444">
        <f t="shared" ca="1" si="3"/>
        <v>1170419.7149458672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1170419.7149458672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4841.767021733529</v>
      </c>
      <c r="L211" s="444">
        <f t="shared" ca="1" si="3"/>
        <v>1166865.8522377806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1166865.8522377806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4826.9592604498348</v>
      </c>
      <c r="L212" s="444">
        <f t="shared" ca="1" si="3"/>
        <v>1163297.1817684101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1163297.1817684101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4812.0898001607911</v>
      </c>
      <c r="L213" s="444">
        <f t="shared" ca="1" si="3"/>
        <v>1159713.6418387508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1159713.6418387508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4797.1583837872113</v>
      </c>
      <c r="L214" s="444">
        <f t="shared" ca="1" si="3"/>
        <v>1156115.1704927178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1156115.1704927178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4782.1647531787403</v>
      </c>
      <c r="L215" s="444">
        <f t="shared" ca="1" si="3"/>
        <v>1152501.7055160764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1152501.7055160764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4767.1086491094011</v>
      </c>
      <c r="L216" s="444">
        <f t="shared" ca="1" si="3"/>
        <v>1148873.1844353657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1148873.1844353657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4751.9898112731062</v>
      </c>
      <c r="L217" s="444">
        <f t="shared" ca="1" si="3"/>
        <v>1145229.5445168186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1145229.5445168186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4736.8079782791601</v>
      </c>
      <c r="L218" s="444">
        <f t="shared" ca="1" si="3"/>
        <v>1141570.7227652776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1141570.7227652776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4721.5628876477394</v>
      </c>
      <c r="L219" s="444">
        <f t="shared" ca="1" si="3"/>
        <v>1137896.6559231051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1137896.6559231051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4706.2542758053532</v>
      </c>
      <c r="L220" s="444">
        <f t="shared" ca="1" si="3"/>
        <v>1134207.2804690902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1134207.2804690902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4690.8818780802922</v>
      </c>
      <c r="L221" s="444">
        <f t="shared" ca="1" si="3"/>
        <v>1130502.5326173503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1130502.5326173503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4675.4454286980426</v>
      </c>
      <c r="L222" s="444">
        <f t="shared" ca="1" si="3"/>
        <v>1126782.3483162283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1126782.3483162283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4659.9446607767004</v>
      </c>
      <c r="L223" s="444">
        <f t="shared" ca="1" si="3"/>
        <v>1123046.6632471848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1123046.6632471848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4644.3793063223529</v>
      </c>
      <c r="L224" s="444">
        <f t="shared" ca="1" si="3"/>
        <v>1119295.4128236871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1119295.4128236871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4628.7490962244456</v>
      </c>
      <c r="L225" s="444">
        <f t="shared" ca="1" si="3"/>
        <v>1115528.5321900914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1115528.5321900914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4613.0537602511304</v>
      </c>
      <c r="L226" s="444">
        <f t="shared" ca="1" si="3"/>
        <v>1111745.9562205223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1111745.9562205223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4597.2930270445922</v>
      </c>
      <c r="L227" s="444">
        <f t="shared" ca="1" si="3"/>
        <v>1107947.6195177466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1107947.6195177466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4581.4666241163604</v>
      </c>
      <c r="L228" s="444">
        <f t="shared" ca="1" si="3"/>
        <v>1104133.4564120427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1104133.4564120427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4565.5742778425938</v>
      </c>
      <c r="L229" s="444">
        <f t="shared" ca="1" si="3"/>
        <v>1100303.4009600652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1100303.4009600652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4549.6157134593541</v>
      </c>
      <c r="L230" s="444">
        <f t="shared" ca="1" si="3"/>
        <v>1096457.3869437044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1096457.3869437044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4533.5906550578511</v>
      </c>
      <c r="L231" s="444">
        <f t="shared" ca="1" si="3"/>
        <v>1092595.3478689422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1092595.3478689422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4517.4988255796752</v>
      </c>
      <c r="L232" s="444">
        <f t="shared" ca="1" si="3"/>
        <v>1088717.2169647017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1088717.2169647017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4501.339946812006</v>
      </c>
      <c r="L233" s="444">
        <f t="shared" ca="1" si="3"/>
        <v>1084822.9271816935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1084822.9271816935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4485.1137393828058</v>
      </c>
      <c r="L234" s="444">
        <f t="shared" ca="1" si="3"/>
        <v>1080912.411191256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1080912.411191256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4468.8199227559826</v>
      </c>
      <c r="L235" s="444">
        <f t="shared" ca="1" si="3"/>
        <v>1076985.6013841918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1076985.6013841918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4452.4582152265484</v>
      </c>
      <c r="L236" s="444">
        <f t="shared" ca="1" si="3"/>
        <v>1073042.4298695982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1073042.4298695982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4436.0283339157422</v>
      </c>
      <c r="L237" s="444">
        <f t="shared" ca="1" si="3"/>
        <v>1069082.8284736937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1069082.8284736937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4419.5299947661397</v>
      </c>
      <c r="L238" s="444">
        <f t="shared" ca="1" si="3"/>
        <v>1065106.7287386397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1065106.7287386397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4402.9629125367483</v>
      </c>
      <c r="L239" s="444">
        <f t="shared" ca="1" si="3"/>
        <v>1061114.0619213562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1061114.0619213562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4386.3268007980669</v>
      </c>
      <c r="L240" s="444">
        <f t="shared" ca="1" si="3"/>
        <v>1057104.7589923341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1057104.7589923341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4369.6213719271418</v>
      </c>
      <c r="L241" s="444">
        <f t="shared" ca="1" si="3"/>
        <v>1053078.7506344412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1053078.7506344412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4352.8463371025873</v>
      </c>
      <c r="L242" s="444">
        <f t="shared" ca="1" si="3"/>
        <v>1049035.9672417236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1049035.9672417236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4336.001406299597</v>
      </c>
      <c r="L243" s="444">
        <f t="shared" ca="1" si="3"/>
        <v>1044976.338918203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1044976.338918203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4319.0862882849287</v>
      </c>
      <c r="L244" s="444">
        <f t="shared" ca="1" si="3"/>
        <v>1040899.7954766678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1040899.7954766678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4302.1006906118646</v>
      </c>
      <c r="L245" s="444">
        <f t="shared" ca="1" si="3"/>
        <v>1036806.2664374595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1036806.2664374595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4285.0443196151637</v>
      </c>
      <c r="L246" s="444">
        <f t="shared" ca="1" si="3"/>
        <v>1032695.6810272544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1032695.6810272544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4267.9168804059764</v>
      </c>
      <c r="L247" s="444">
        <f t="shared" ca="1" si="3"/>
        <v>1028567.9681778402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1028567.9681778402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4250.7180768667504</v>
      </c>
      <c r="L248" s="444">
        <f t="shared" ca="1" si="3"/>
        <v>1024423.0565248867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1024423.0565248867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4233.447611646111</v>
      </c>
      <c r="L249" s="444">
        <f t="shared" ca="1" si="3"/>
        <v>1020260.8744067127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1020260.8744067127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4216.1051861537189</v>
      </c>
      <c r="L250" s="444">
        <f t="shared" ca="1" si="3"/>
        <v>1016081.3498630462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1016081.3498630462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4198.690500555108</v>
      </c>
      <c r="L251" s="444">
        <f t="shared" ca="1" si="3"/>
        <v>1011884.4106337811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1011884.4106337811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4181.2032537665036</v>
      </c>
      <c r="L252" s="444">
        <f t="shared" ca="1" si="3"/>
        <v>1007669.9841577274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1007669.9841577274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4163.6431434496135</v>
      </c>
      <c r="L253" s="444">
        <f t="shared" ca="1" si="3"/>
        <v>1003437.9975713568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1003437.9975713568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4146.0098660064023</v>
      </c>
      <c r="L254" s="444">
        <f t="shared" ca="1" si="3"/>
        <v>999188.37770754308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999188.37770754308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4128.3031165738457</v>
      </c>
      <c r="L255" s="444">
        <f t="shared" ca="1" si="3"/>
        <v>994921.05109429674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994921.05109429674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4110.5225890186521</v>
      </c>
      <c r="L256" s="444">
        <f t="shared" ca="1" si="3"/>
        <v>990635.94395349524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990635.94395349524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4092.6679759319795</v>
      </c>
      <c r="L257" s="444">
        <f t="shared" ca="1" si="3"/>
        <v>986332.98219960707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986332.98219960707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4074.7389686241113</v>
      </c>
      <c r="L258" s="444">
        <f t="shared" ca="1" si="3"/>
        <v>982012.09143841104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982012.09143841104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4056.7352571191282</v>
      </c>
      <c r="L259" s="444">
        <f t="shared" ca="1" si="3"/>
        <v>977673.19696571003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977673.19696571003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4038.6565301495416</v>
      </c>
      <c r="L260" s="444">
        <f t="shared" ca="1" si="3"/>
        <v>973316.22376603936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973316.22376603936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4020.5024751509131</v>
      </c>
      <c r="L261" s="444">
        <f t="shared" ca="1" si="3"/>
        <v>968941.09651137004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968941.09651137004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4002.2727782564575</v>
      </c>
      <c r="L262" s="444">
        <f t="shared" ca="1" si="3"/>
        <v>964547.7395598063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964547.7395598063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3983.9671242916088</v>
      </c>
      <c r="L263" s="444">
        <f t="shared" ref="L263:L517" ca="1" si="28">I263-J263+K263</f>
        <v>960136.0769542777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960136.0769542777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3965.5851967685735</v>
      </c>
      <c r="L264" s="444">
        <f t="shared" ca="1" si="28"/>
        <v>955706.03242122603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955706.03242122603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3947.1266778808576</v>
      </c>
      <c r="L265" s="444">
        <f t="shared" ca="1" si="28"/>
        <v>951257.52936928673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951257.52936928673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3928.5912484977771</v>
      </c>
      <c r="L266" s="444">
        <f t="shared" ca="1" si="28"/>
        <v>946790.49088796438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946790.49088796438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3909.9785881589341</v>
      </c>
      <c r="L267" s="444">
        <f t="shared" ca="1" si="28"/>
        <v>942304.83974630316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942304.83974630316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3891.2883750686792</v>
      </c>
      <c r="L268" s="444">
        <f t="shared" ca="1" si="28"/>
        <v>937800.49839155166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937800.49839155166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3872.5202860905483</v>
      </c>
      <c r="L269" s="444">
        <f t="shared" ca="1" si="28"/>
        <v>933277.38894782204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933277.38894782204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3853.6739967416743</v>
      </c>
      <c r="L270" s="444">
        <f t="shared" ca="1" si="28"/>
        <v>928735.43321474351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928735.43321474351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3834.7491811871805</v>
      </c>
      <c r="L271" s="444">
        <f t="shared" ca="1" si="28"/>
        <v>924174.55266611045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924174.55266611045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3815.7455122345427</v>
      </c>
      <c r="L272" s="444">
        <f t="shared" ca="1" si="28"/>
        <v>919594.66844852478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919594.66844852478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3796.6626613279359</v>
      </c>
      <c r="L273" s="444">
        <f t="shared" ca="1" si="28"/>
        <v>914995.70138003258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914995.70138003258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3777.5002985425513</v>
      </c>
      <c r="L274" s="444">
        <f t="shared" ca="1" si="28"/>
        <v>910377.57194875495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910377.57194875495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3758.2580925788952</v>
      </c>
      <c r="L275" s="444">
        <f t="shared" ca="1" si="28"/>
        <v>905740.20031151362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905740.20031151362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3738.9357107570559</v>
      </c>
      <c r="L276" s="444">
        <f t="shared" ca="1" si="28"/>
        <v>901083.50629245047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901083.50629245047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3719.5328190109594</v>
      </c>
      <c r="L277" s="444">
        <f t="shared" ca="1" si="28"/>
        <v>896407.40938164131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896407.40938164131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3700.0490818825879</v>
      </c>
      <c r="L278" s="444">
        <f t="shared" ca="1" si="28"/>
        <v>891711.8287337037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891711.8287337037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3680.4841625161812</v>
      </c>
      <c r="L279" s="444">
        <f t="shared" ca="1" si="28"/>
        <v>886996.68316639971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886996.68316639971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3660.8377226524149</v>
      </c>
      <c r="L280" s="444">
        <f t="shared" ca="1" si="28"/>
        <v>882261.89115923189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882261.89115923189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3641.1094226225487</v>
      </c>
      <c r="L281" s="444">
        <f t="shared" ca="1" si="28"/>
        <v>877507.37085203431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877507.37085203431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3621.298921342559</v>
      </c>
      <c r="L282" s="444">
        <f t="shared" ca="1" si="28"/>
        <v>872733.04004355671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872733.04004355671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3601.4058763072353</v>
      </c>
      <c r="L283" s="444">
        <f t="shared" ca="1" si="28"/>
        <v>867938.81619004381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867938.81619004381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3581.4299435842649</v>
      </c>
      <c r="L284" s="444">
        <f t="shared" ca="1" si="28"/>
        <v>863124.61640380789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863124.61640380789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3561.3707778082817</v>
      </c>
      <c r="L285" s="444">
        <f t="shared" ca="1" si="28"/>
        <v>858290.35745179595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858290.35745179595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3541.228032174899</v>
      </c>
      <c r="L286" s="444">
        <f t="shared" ca="1" si="28"/>
        <v>853435.95575415064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853435.95575415064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3521.0013584347103</v>
      </c>
      <c r="L287" s="444">
        <f t="shared" ca="1" si="28"/>
        <v>848561.32738276513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848561.32738276513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3500.6904068872705</v>
      </c>
      <c r="L288" s="444">
        <f t="shared" ca="1" si="28"/>
        <v>843666.38805983227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843666.38805983227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3480.2948263750504</v>
      </c>
      <c r="L289" s="444">
        <f t="shared" ca="1" si="28"/>
        <v>838751.05315638718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838751.05315638718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3459.8142642773623</v>
      </c>
      <c r="L290" s="444">
        <f t="shared" ca="1" si="28"/>
        <v>833815.23769084434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833815.23769084434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3439.2483665042673</v>
      </c>
      <c r="L291" s="444">
        <f t="shared" ca="1" si="28"/>
        <v>828858.85632752837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828858.85632752837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3418.5967774904507</v>
      </c>
      <c r="L292" s="444">
        <f t="shared" ca="1" si="28"/>
        <v>823881.82337519864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823881.82337519864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3397.8591401890767</v>
      </c>
      <c r="L293" s="444">
        <f t="shared" ca="1" si="28"/>
        <v>818884.05278556759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818884.05278556759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3377.0350960656142</v>
      </c>
      <c r="L294" s="444">
        <f t="shared" ca="1" si="28"/>
        <v>813865.45815181301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813865.45815181301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3356.1242850916369</v>
      </c>
      <c r="L295" s="444">
        <f t="shared" ca="1" si="28"/>
        <v>808825.95270708448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808825.95270708448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3335.1263457386012</v>
      </c>
      <c r="L296" s="444">
        <f t="shared" ca="1" si="28"/>
        <v>803765.44932300295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803765.44932300295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3314.0409149715947</v>
      </c>
      <c r="L297" s="444">
        <f t="shared" ca="1" si="28"/>
        <v>798683.86050815438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798683.86050815438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3292.8676282430592</v>
      </c>
      <c r="L298" s="444">
        <f t="shared" ca="1" si="28"/>
        <v>793581.09840657725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793581.09840657725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3271.6061194864878</v>
      </c>
      <c r="L299" s="444">
        <f t="shared" ca="1" si="28"/>
        <v>788457.07479624357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788457.07479624357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3250.2560211100972</v>
      </c>
      <c r="L300" s="444">
        <f t="shared" ca="1" si="28"/>
        <v>783311.7010875335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783311.7010875335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3228.8169639904722</v>
      </c>
      <c r="L301" s="444">
        <f t="shared" ca="1" si="28"/>
        <v>778144.88832170377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778144.88832170377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3207.2885774661818</v>
      </c>
      <c r="L302" s="444">
        <f t="shared" ca="1" si="28"/>
        <v>772956.54716934974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772956.54716934974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3185.6704893313731</v>
      </c>
      <c r="L303" s="444">
        <f t="shared" ca="1" si="28"/>
        <v>767746.58792886091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767746.58792886091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3163.9623258293364</v>
      </c>
      <c r="L304" s="444">
        <f t="shared" ca="1" si="28"/>
        <v>762514.92052487005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762514.92052487005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3142.1637116460411</v>
      </c>
      <c r="L305" s="444">
        <f t="shared" ca="1" si="28"/>
        <v>757261.45450669585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757261.45450669585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3120.2742699036485</v>
      </c>
      <c r="L306" s="444">
        <f t="shared" ca="1" si="28"/>
        <v>751986.09904677933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751986.09904677933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3098.2936221539962</v>
      </c>
      <c r="L307" s="444">
        <f t="shared" ca="1" si="28"/>
        <v>746688.76293911319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746688.76293911319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3076.2213883720542</v>
      </c>
      <c r="L308" s="444">
        <f t="shared" ca="1" si="28"/>
        <v>741369.35459766502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741369.35459766502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3054.0571869493533</v>
      </c>
      <c r="L309" s="444">
        <f t="shared" ca="1" si="28"/>
        <v>736027.78205479414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736027.78205479414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3031.8006346873913</v>
      </c>
      <c r="L310" s="444">
        <f t="shared" ca="1" si="28"/>
        <v>730663.95295966137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730663.95295966137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3009.4513467910051</v>
      </c>
      <c r="L311" s="444">
        <f t="shared" ca="1" si="28"/>
        <v>725277.77457663219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725277.77457663219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2987.0089368617168</v>
      </c>
      <c r="L312" s="444">
        <f t="shared" ca="1" si="28"/>
        <v>719869.15378367377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719869.15378367377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2964.4730168910564</v>
      </c>
      <c r="L313" s="444">
        <f t="shared" ca="1" si="28"/>
        <v>714437.99707074463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714437.99707074463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2941.8431972538519</v>
      </c>
      <c r="L314" s="444">
        <f t="shared" ca="1" si="28"/>
        <v>708984.21053817833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708984.21053817833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2919.1190867014921</v>
      </c>
      <c r="L315" s="444">
        <f t="shared" ca="1" si="28"/>
        <v>703507.69989505969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703507.69989505969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2896.3002923551644</v>
      </c>
      <c r="L316" s="444">
        <f t="shared" ca="1" si="28"/>
        <v>698008.37045759463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698008.37045759463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2873.3864196990603</v>
      </c>
      <c r="L317" s="444">
        <f t="shared" ca="1" si="28"/>
        <v>692486.12714747351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692486.12714747351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2850.3770725735553</v>
      </c>
      <c r="L318" s="444">
        <f t="shared" ca="1" si="28"/>
        <v>686940.87449022685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686940.87449022685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2827.2718531683613</v>
      </c>
      <c r="L319" s="444">
        <f t="shared" ca="1" si="28"/>
        <v>681372.51661357505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681372.51661357505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2804.0703620156451</v>
      </c>
      <c r="L320" s="444">
        <f t="shared" ca="1" si="28"/>
        <v>675780.95724577049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675780.95724577049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2780.7721979831263</v>
      </c>
      <c r="L321" s="444">
        <f t="shared" ca="1" si="28"/>
        <v>670166.09971393342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670166.09971393342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2757.3769582671384</v>
      </c>
      <c r="L322" s="444">
        <f t="shared" ca="1" si="28"/>
        <v>664527.84694238042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664527.84694238042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2733.8842383856677</v>
      </c>
      <c r="L323" s="444">
        <f t="shared" ca="1" si="28"/>
        <v>658866.10145094595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658866.10145094595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2710.2936321713573</v>
      </c>
      <c r="L324" s="444">
        <f t="shared" ca="1" si="28"/>
        <v>653180.76535329712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653180.76535329712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2686.604731764487</v>
      </c>
      <c r="L325" s="444">
        <f t="shared" ca="1" si="28"/>
        <v>647471.74035524146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647471.74035524146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2662.817127605922</v>
      </c>
      <c r="L326" s="444">
        <f t="shared" ca="1" si="28"/>
        <v>641738.92775302718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641738.92775302718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2638.9304084300293</v>
      </c>
      <c r="L327" s="444">
        <f t="shared" ca="1" si="28"/>
        <v>635982.22843163705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635982.22843163705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2614.9441612575702</v>
      </c>
      <c r="L328" s="444">
        <f t="shared" ca="1" si="28"/>
        <v>630201.54286307446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630201.54286307446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2590.8579713885592</v>
      </c>
      <c r="L329" s="444">
        <f t="shared" ca="1" si="28"/>
        <v>624396.77110464289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624396.77110464289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2566.6714223950944</v>
      </c>
      <c r="L330" s="444">
        <f t="shared" ca="1" si="28"/>
        <v>618567.81279721775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618567.81279721775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2542.3840961141564</v>
      </c>
      <c r="L331" s="444">
        <f t="shared" ca="1" si="28"/>
        <v>612714.56716351176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612714.56716351176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2517.9955726403814</v>
      </c>
      <c r="L332" s="444">
        <f t="shared" ca="1" si="28"/>
        <v>606836.93300633191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606836.93300633191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2493.505430318799</v>
      </c>
      <c r="L333" s="444">
        <f t="shared" ca="1" si="28"/>
        <v>600934.80870683049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600934.80870683049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2468.9132457375431</v>
      </c>
      <c r="L334" s="444">
        <f t="shared" ca="1" si="28"/>
        <v>595008.09222274786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595008.09222274786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2444.2185937205318</v>
      </c>
      <c r="L335" s="444">
        <f t="shared" ca="1" si="28"/>
        <v>589056.68108664826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589056.68108664826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2419.4210473201169</v>
      </c>
      <c r="L336" s="444">
        <f t="shared" ca="1" si="28"/>
        <v>583080.4724041482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583080.4724041482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2394.5201778096998</v>
      </c>
      <c r="L337" s="444">
        <f t="shared" ca="1" si="28"/>
        <v>577079.36285213777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577079.36285213777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2369.5155546763231</v>
      </c>
      <c r="L338" s="444">
        <f t="shared" ca="1" si="28"/>
        <v>571053.24867699388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571053.24867699388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2344.4067456132238</v>
      </c>
      <c r="L339" s="444">
        <f t="shared" ca="1" si="28"/>
        <v>565002.0256927869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565002.0256927869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2319.1933165123614</v>
      </c>
      <c r="L340" s="444">
        <f t="shared" ca="1" si="28"/>
        <v>558925.58927947911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558925.58927947911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2293.874831456912</v>
      </c>
      <c r="L341" s="444">
        <f t="shared" ca="1" si="28"/>
        <v>552823.83438111586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552823.83438111586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2268.4508527137318</v>
      </c>
      <c r="L342" s="444">
        <f t="shared" ca="1" si="28"/>
        <v>546696.65550400945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546696.65550400945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2242.9209407257886</v>
      </c>
      <c r="L343" s="444">
        <f t="shared" ca="1" si="28"/>
        <v>540543.9467149151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540543.9467149151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2217.2846541045619</v>
      </c>
      <c r="L344" s="444">
        <f t="shared" ca="1" si="28"/>
        <v>534365.60163919954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534365.60163919954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2191.5415496224141</v>
      </c>
      <c r="L345" s="444">
        <f t="shared" ca="1" si="28"/>
        <v>528161.51345900178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528161.51345900178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2165.6911822049233</v>
      </c>
      <c r="L346" s="444">
        <f t="shared" ca="1" si="28"/>
        <v>521931.57491138653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521931.57491138653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2139.733104923193</v>
      </c>
      <c r="L347" s="444">
        <f t="shared" ca="1" si="28"/>
        <v>515675.67828648956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515675.67828648956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2113.6668689861226</v>
      </c>
      <c r="L348" s="444">
        <f t="shared" ca="1" si="28"/>
        <v>509393.71542565548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509393.71542565548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2087.4920237326469</v>
      </c>
      <c r="L349" s="444">
        <f t="shared" ca="1" si="28"/>
        <v>503085.57771956793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503085.57771956793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2061.2081166239491</v>
      </c>
      <c r="L350" s="444">
        <f t="shared" ca="1" si="28"/>
        <v>496751.15610637167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496751.15610637167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2034.814693235631</v>
      </c>
      <c r="L351" s="444">
        <f t="shared" ca="1" si="28"/>
        <v>490390.3410697871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490390.3410697871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2008.311297249862</v>
      </c>
      <c r="L352" s="444">
        <f t="shared" ca="1" si="28"/>
        <v>484003.02263721678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484003.02263721678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1981.6974704474858</v>
      </c>
      <c r="L353" s="444">
        <f t="shared" ca="1" si="28"/>
        <v>477589.09037784411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477589.09037784411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1954.9727527000994</v>
      </c>
      <c r="L354" s="444">
        <f t="shared" ca="1" si="28"/>
        <v>471148.43340072402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471148.43340072402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1928.1366819620994</v>
      </c>
      <c r="L355" s="444">
        <f t="shared" ca="1" si="28"/>
        <v>464680.94035286596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464680.94035286596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1901.1887942626906</v>
      </c>
      <c r="L356" s="444">
        <f t="shared" ca="1" si="28"/>
        <v>458186.49941730849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458186.49941730849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1874.1286236978679</v>
      </c>
      <c r="L357" s="444">
        <f t="shared" ca="1" si="28"/>
        <v>451664.99831118615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451664.99831118615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1846.9557024223582</v>
      </c>
      <c r="L358" s="444">
        <f t="shared" ca="1" si="28"/>
        <v>445116.32428378833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445116.32428378833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1819.669560641534</v>
      </c>
      <c r="L359" s="444">
        <f t="shared" ca="1" si="28"/>
        <v>438540.36411460966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438540.36411460966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1792.2697266032897</v>
      </c>
      <c r="L360" s="444">
        <f t="shared" ca="1" si="28"/>
        <v>431937.00411139277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431937.00411139277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1764.7557265898859</v>
      </c>
      <c r="L361" s="444">
        <f t="shared" ca="1" si="28"/>
        <v>425306.13010816247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425306.13010816247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1737.1270849097593</v>
      </c>
      <c r="L362" s="444">
        <f t="shared" ca="1" si="28"/>
        <v>418647.62746325205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418647.62746325205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1709.3833238892994</v>
      </c>
      <c r="L363" s="444">
        <f t="shared" ca="1" si="28"/>
        <v>411961.38105732115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411961.38105732115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1681.5239638645874</v>
      </c>
      <c r="L364" s="444">
        <f t="shared" ca="1" si="28"/>
        <v>405247.27529136557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405247.27529136557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1653.5485231731057</v>
      </c>
      <c r="L365" s="444">
        <f t="shared" ca="1" si="28"/>
        <v>398505.19408471847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398505.19408471847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1625.4565181454095</v>
      </c>
      <c r="L366" s="444">
        <f t="shared" ca="1" si="28"/>
        <v>391735.02087304369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391735.02087304369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1597.2474630967645</v>
      </c>
      <c r="L367" s="444">
        <f t="shared" ca="1" si="28"/>
        <v>384936.63860632025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384936.63860632025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1568.9208703187503</v>
      </c>
      <c r="L368" s="444">
        <f t="shared" ca="1" si="28"/>
        <v>378109.92974681885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378109.92974681885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1540.4762500708277</v>
      </c>
      <c r="L369" s="444">
        <f t="shared" ca="1" si="28"/>
        <v>371254.77626706951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371254.77626706951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1511.9131105718723</v>
      </c>
      <c r="L370" s="444">
        <f t="shared" ca="1" si="28"/>
        <v>364371.05964782118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364371.05964782118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1483.2309579916707</v>
      </c>
      <c r="L371" s="444">
        <f t="shared" ca="1" si="28"/>
        <v>357458.66087599267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357458.66087599267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1454.4292964423853</v>
      </c>
      <c r="L372" s="444">
        <f t="shared" ca="1" si="28"/>
        <v>350517.46044261486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350517.46044261486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1425.5076279699779</v>
      </c>
      <c r="L373" s="444">
        <f t="shared" ca="1" si="28"/>
        <v>343547.33834076463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343547.33834076463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1396.4654525456019</v>
      </c>
      <c r="L374" s="444">
        <f t="shared" ca="1" si="28"/>
        <v>336548.17406349006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336548.17406349006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1367.3022680569579</v>
      </c>
      <c r="L375" s="444">
        <f t="shared" ca="1" si="28"/>
        <v>329519.84660172684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329519.84660172684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1338.017570299611</v>
      </c>
      <c r="L376" s="444">
        <f t="shared" ca="1" si="28"/>
        <v>322462.23444220627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322462.23444220627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1308.6108529682754</v>
      </c>
      <c r="L377" s="444">
        <f t="shared" ca="1" si="28"/>
        <v>315375.21556535439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315375.21556535439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1279.0816076480592</v>
      </c>
      <c r="L378" s="444">
        <f t="shared" ca="1" si="28"/>
        <v>308258.66744318226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308258.66744318226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1249.4293238056753</v>
      </c>
      <c r="L379" s="444">
        <f t="shared" ca="1" si="28"/>
        <v>301112.46703716775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301112.46703716775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1219.6534887806149</v>
      </c>
      <c r="L380" s="444">
        <f t="shared" ca="1" si="28"/>
        <v>293936.49079612817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293936.49079612817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1189.7535877762832</v>
      </c>
      <c r="L381" s="444">
        <f t="shared" ca="1" si="28"/>
        <v>286730.61465408426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286730.61465408426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1159.7291038511003</v>
      </c>
      <c r="L382" s="444">
        <f t="shared" ca="1" si="28"/>
        <v>279494.71402811515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279494.71402811515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1129.5795179095624</v>
      </c>
      <c r="L383" s="444">
        <f t="shared" ca="1" si="28"/>
        <v>272228.66381620453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272228.66381620453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1099.304308693268</v>
      </c>
      <c r="L384" s="444">
        <f t="shared" ca="1" si="28"/>
        <v>264932.33839507762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264932.33839507762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1068.902952771906</v>
      </c>
      <c r="L385" s="444">
        <f t="shared" ca="1" si="28"/>
        <v>257605.61161802933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257605.61161802933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1038.3749245342049</v>
      </c>
      <c r="L386" s="444">
        <f t="shared" ca="1" si="28"/>
        <v>250248.35681274335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250248.35681274335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1007.7196961788466</v>
      </c>
      <c r="L387" s="444">
        <f t="shared" ca="1" si="28"/>
        <v>242860.44677910203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242860.44677910203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976.9367377053411</v>
      </c>
      <c r="L388" s="444">
        <f t="shared" ca="1" si="28"/>
        <v>235441.75378698719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235441.75378698719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946.02551690486268</v>
      </c>
      <c r="L389" s="444">
        <f t="shared" ca="1" si="28"/>
        <v>227992.14957407187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227992.14957407187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914.9854993510487</v>
      </c>
      <c r="L390" s="444">
        <f t="shared" ca="1" si="28"/>
        <v>220511.50534360274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220511.50534360274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883.81614839076076</v>
      </c>
      <c r="L391" s="444">
        <f t="shared" ca="1" si="28"/>
        <v>212999.69176217332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212999.69176217332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852.51692513480464</v>
      </c>
      <c r="L392" s="444">
        <f t="shared" ca="1" si="28"/>
        <v>205456.57895748795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205456.57895748795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821.08728844861571</v>
      </c>
      <c r="L393" s="444">
        <f t="shared" ca="1" si="28"/>
        <v>197882.03651611638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197882.03651611638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789.5266949429008</v>
      </c>
      <c r="L394" s="444">
        <f t="shared" ca="1" si="28"/>
        <v>190275.9334812391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190275.9334812391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757.83459896424552</v>
      </c>
      <c r="L395" s="444">
        <f t="shared" ca="1" si="28"/>
        <v>182638.13835038317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182638.13835038317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726.0104525856791</v>
      </c>
      <c r="L396" s="444">
        <f t="shared" ca="1" si="28"/>
        <v>174968.51907314867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174968.51907314867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694.053705597202</v>
      </c>
      <c r="L397" s="444">
        <f t="shared" ca="1" si="28"/>
        <v>167266.94304892569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167266.94304892569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661.96380549627293</v>
      </c>
      <c r="L398" s="444">
        <f t="shared" ca="1" si="28"/>
        <v>159533.27712460179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159533.27712460179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629.74019747825673</v>
      </c>
      <c r="L399" s="444">
        <f t="shared" ca="1" si="28"/>
        <v>151767.38759225988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151767.38759225988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597.38232442683204</v>
      </c>
      <c r="L400" s="444">
        <f t="shared" ca="1" si="28"/>
        <v>143969.14018686654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143969.14018686654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564.88962690435983</v>
      </c>
      <c r="L401" s="444">
        <f t="shared" ca="1" si="28"/>
        <v>136138.40008395072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136138.40008395072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532.2615431422106</v>
      </c>
      <c r="L402" s="444">
        <f t="shared" ca="1" si="28"/>
        <v>128275.03189727275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128275.03189727275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499.49750903105246</v>
      </c>
      <c r="L403" s="444">
        <f t="shared" ca="1" si="28"/>
        <v>120378.89967648362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120378.89967648362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466.59695811109765</v>
      </c>
      <c r="L404" s="444">
        <f t="shared" ca="1" si="28"/>
        <v>112449.86690477454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112449.86690477454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433.55932156230983</v>
      </c>
      <c r="L405" s="444">
        <f t="shared" ca="1" si="28"/>
        <v>104487.79649651666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104487.79649651666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400.38402819456866</v>
      </c>
      <c r="L406" s="444">
        <f t="shared" ca="1" si="28"/>
        <v>96492.550794891053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96492.550794891053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367.07050443779531</v>
      </c>
      <c r="L407" s="444">
        <f t="shared" ca="1" si="28"/>
        <v>88463.991569508667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88463.991569508667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333.61817433203532</v>
      </c>
      <c r="L408" s="444">
        <f t="shared" ca="1" si="28"/>
        <v>80401.980014020519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80401.980014020519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300.02645951750139</v>
      </c>
      <c r="L409" s="444">
        <f t="shared" ca="1" si="28"/>
        <v>72306.376743717832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72306.376743717832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266.29477922457357</v>
      </c>
      <c r="L410" s="444">
        <f t="shared" ca="1" si="28"/>
        <v>64177.041793122225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64177.041793122225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232.4225502637585</v>
      </c>
      <c r="L411" s="444">
        <f t="shared" ca="1" si="28"/>
        <v>56013.834613565799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56013.834613565799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198.40918701560673</v>
      </c>
      <c r="L412" s="444">
        <f t="shared" ca="1" si="28"/>
        <v>47816.614070761221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47816.614070761221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164.25410142058766</v>
      </c>
      <c r="L413" s="444">
        <f t="shared" ca="1" si="28"/>
        <v>39585.238442361624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39585.238442361624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129.95670296892268</v>
      </c>
      <c r="L414" s="444">
        <f t="shared" ca="1" si="28"/>
        <v>31319.565415510366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31319.565415510366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95.516398690375752</v>
      </c>
      <c r="L415" s="444">
        <f t="shared" ca="1" si="28"/>
        <v>23019.452084380555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23019.452084380555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60.932593144001551</v>
      </c>
      <c r="L416" s="444">
        <f t="shared" ca="1" si="28"/>
        <v>14684.754947704372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14684.754947704372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26.204688407850782</v>
      </c>
      <c r="L417" s="444">
        <f t="shared" ca="1" si="28"/>
        <v>6315.3299062920387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6315.3299062920387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-8.6679159313672738</v>
      </c>
      <c r="L418" s="444">
        <f t="shared" ca="1" si="28"/>
        <v>-2088.9677394595128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-2088.9677394595128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-43.685822788665405</v>
      </c>
      <c r="L419" s="444">
        <f t="shared" ca="1" si="28"/>
        <v>-10528.283292068363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-10528.283292068363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-78.849637591202281</v>
      </c>
      <c r="L420" s="444">
        <f t="shared" ca="1" si="28"/>
        <v>-19002.762659479751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-19002.762659479751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-114.15996828874974</v>
      </c>
      <c r="L421" s="444">
        <f t="shared" ca="1" si="28"/>
        <v>-27512.552357588687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-27512.552357588687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-149.61742536420363</v>
      </c>
      <c r="L422" s="444">
        <f t="shared" ca="1" si="28"/>
        <v>-36057.799512773076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-36057.799512773076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-185.22262184413859</v>
      </c>
      <c r="L423" s="444">
        <f t="shared" ca="1" si="28"/>
        <v>-44638.651864437394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-44638.651864437394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-220.97617330940656</v>
      </c>
      <c r="L424" s="444">
        <f t="shared" ca="1" si="28"/>
        <v>-53255.257767566982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-53255.257767566982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-256.87869790577986</v>
      </c>
      <c r="L425" s="444">
        <f t="shared" ca="1" si="28"/>
        <v>-61907.766195292941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-61907.766195292941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-292.93081635463807</v>
      </c>
      <c r="L426" s="444">
        <f t="shared" ca="1" si="28"/>
        <v>-70596.326741467768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-70596.326741467768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-329.13315196369979</v>
      </c>
      <c r="L427" s="444">
        <f t="shared" ca="1" si="28"/>
        <v>-79321.089623251653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-79321.089623251653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-365.48633063779931</v>
      </c>
      <c r="L428" s="444">
        <f t="shared" ca="1" si="28"/>
        <v>-88082.205683709632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-88082.205683709632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-401.99098088970754</v>
      </c>
      <c r="L429" s="444">
        <f t="shared" ca="1" si="28"/>
        <v>-96879.826394419521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-96879.826394419521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-438.64773385099875</v>
      </c>
      <c r="L430" s="444">
        <f t="shared" ca="1" si="28"/>
        <v>-105714.1038580907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-105714.1038580907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-475.45722328296205</v>
      </c>
      <c r="L431" s="444">
        <f t="shared" ca="1" si="28"/>
        <v>-114585.19081119385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-114585.19081119385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-512.42008558755845</v>
      </c>
      <c r="L432" s="444">
        <f t="shared" ca="1" si="28"/>
        <v>-123493.24062660159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-123493.24062660159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-549.53695981842407</v>
      </c>
      <c r="L433" s="444">
        <f t="shared" ca="1" si="28"/>
        <v>-132438.40731624019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-132438.40731624019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-586.80848769191823</v>
      </c>
      <c r="L434" s="444">
        <f t="shared" ca="1" si="28"/>
        <v>-141420.84553375229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-141420.84553375229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-624.23531359821868</v>
      </c>
      <c r="L435" s="444">
        <f t="shared" ca="1" si="28"/>
        <v>-150440.71057717068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-150440.71057717068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-661.81808461246192</v>
      </c>
      <c r="L436" s="444">
        <f t="shared" ca="1" si="28"/>
        <v>-159498.15839160333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-159498.15839160333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-699.55745050593123</v>
      </c>
      <c r="L437" s="444">
        <f t="shared" ca="1" si="28"/>
        <v>-168593.34557192944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-168593.34557192944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-737.4540637572901</v>
      </c>
      <c r="L438" s="444">
        <f t="shared" ca="1" si="28"/>
        <v>-177726.42936550692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-177726.42936550692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-775.5085795638629</v>
      </c>
      <c r="L439" s="444">
        <f t="shared" ca="1" si="28"/>
        <v>-186897.56767489098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-186897.56767489098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-813.72165585296318</v>
      </c>
      <c r="L440" s="444">
        <f t="shared" ca="1" si="28"/>
        <v>-196106.91906056413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-196106.91906056413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-852.09395329326787</v>
      </c>
      <c r="L441" s="444">
        <f t="shared" ca="1" si="28"/>
        <v>-205354.64274367757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-205354.64274367757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-890.62613530624049</v>
      </c>
      <c r="L442" s="444">
        <f t="shared" ca="1" si="28"/>
        <v>-214640.89860880398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-214640.89860880398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-929.31886807760065</v>
      </c>
      <c r="L443" s="444">
        <f t="shared" ca="1" si="28"/>
        <v>-223965.84720670176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-223965.84720670176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-968.17282056884142</v>
      </c>
      <c r="L444" s="444">
        <f t="shared" ca="1" si="28"/>
        <v>-233329.64975709078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-233329.64975709078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-1007.1886645287957</v>
      </c>
      <c r="L445" s="444">
        <f t="shared" ca="1" si="28"/>
        <v>-242732.46815143977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-242732.46815143977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-1046.3670745052498</v>
      </c>
      <c r="L446" s="444">
        <f t="shared" ca="1" si="28"/>
        <v>-252174.4649557652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-252174.4649557652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-1085.7087278566059</v>
      </c>
      <c r="L447" s="444">
        <f t="shared" ca="1" si="28"/>
        <v>-261655.80341344199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-261655.80341344199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-1125.2143047635923</v>
      </c>
      <c r="L448" s="444">
        <f t="shared" ca="1" si="28"/>
        <v>-271176.64744802576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-271176.64744802576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-1164.8844882410247</v>
      </c>
      <c r="L449" s="444">
        <f t="shared" ca="1" si="28"/>
        <v>-280737.16166608699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-280737.16166608699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-1204.7199641496131</v>
      </c>
      <c r="L450" s="444">
        <f t="shared" ca="1" si="28"/>
        <v>-290337.51136005681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-290337.51136005681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-1244.7214212078209</v>
      </c>
      <c r="L451" s="444">
        <f t="shared" ca="1" si="28"/>
        <v>-299977.86251108482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-299977.86251108482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-1284.8895510037707</v>
      </c>
      <c r="L452" s="444">
        <f t="shared" ca="1" si="28"/>
        <v>-309658.38179190876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-309658.38179190876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-1325.2250480072039</v>
      </c>
      <c r="L453" s="444">
        <f t="shared" ca="1" si="28"/>
        <v>-319379.23656973615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-319379.23656973615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-1365.7286095814848</v>
      </c>
      <c r="L454" s="444">
        <f t="shared" ca="1" si="28"/>
        <v>-329140.59490913781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-329140.59490913781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-1406.4009359956583</v>
      </c>
      <c r="L455" s="444">
        <f t="shared" ca="1" si="28"/>
        <v>-338942.62557495368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-338942.62557495368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-1447.2427304365578</v>
      </c>
      <c r="L456" s="444">
        <f t="shared" ca="1" si="28"/>
        <v>-348785.49803521042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-348785.49803521042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-1488.2546990209607</v>
      </c>
      <c r="L457" s="444">
        <f t="shared" ca="1" si="28"/>
        <v>-358669.38246405154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-358669.38246405154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-1529.4375508077987</v>
      </c>
      <c r="L458" s="444">
        <f t="shared" ca="1" si="28"/>
        <v>-368594.4497446795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-368594.4497446795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-1570.7919978104153</v>
      </c>
      <c r="L459" s="444">
        <f t="shared" ca="1" si="28"/>
        <v>-378560.8714723101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-378560.8714723101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-1612.3187550088762</v>
      </c>
      <c r="L460" s="444">
        <f t="shared" ca="1" si="28"/>
        <v>-388568.81995713915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-388568.81995713915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-1654.0185403623304</v>
      </c>
      <c r="L461" s="444">
        <f t="shared" ca="1" si="28"/>
        <v>-398618.46822732163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-398618.46822732163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-1695.8920748214241</v>
      </c>
      <c r="L462" s="444">
        <f t="shared" ca="1" si="28"/>
        <v>-408709.99003196321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-408709.99003196321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-1737.9400823407641</v>
      </c>
      <c r="L463" s="444">
        <f t="shared" ca="1" si="28"/>
        <v>-418843.55984412419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-418843.55984412419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-1780.1632898914352</v>
      </c>
      <c r="L464" s="444">
        <f t="shared" ca="1" si="28"/>
        <v>-429019.35286383581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-429019.35286383581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-1822.5624274735667</v>
      </c>
      <c r="L465" s="444">
        <f t="shared" ca="1" si="28"/>
        <v>-439237.54502112954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-439237.54502112954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-1865.1382281289571</v>
      </c>
      <c r="L466" s="444">
        <f t="shared" ca="1" si="28"/>
        <v>-449498.31297907868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-449498.31297907868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-1907.8914279537453</v>
      </c>
      <c r="L467" s="444">
        <f t="shared" ca="1" si="28"/>
        <v>-459801.83413685259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-459801.83413685259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-1950.8227661111366</v>
      </c>
      <c r="L468" s="444">
        <f t="shared" ca="1" si="28"/>
        <v>-470148.28663278389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-470148.28663278389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-1993.9329848441837</v>
      </c>
      <c r="L469" s="444">
        <f t="shared" ca="1" si="28"/>
        <v>-480537.84934744827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-480537.84934744827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-2037.2228294886186</v>
      </c>
      <c r="L470" s="444">
        <f t="shared" ca="1" si="28"/>
        <v>-490970.70190675708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-490970.70190675708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-2080.6930484857389</v>
      </c>
      <c r="L471" s="444">
        <f t="shared" ca="1" si="28"/>
        <v>-501447.02468506299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-501447.02468506299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-2124.3443933953467</v>
      </c>
      <c r="L472" s="444">
        <f t="shared" ca="1" si="28"/>
        <v>-511966.99880827853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-511966.99880827853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-2168.177618908745</v>
      </c>
      <c r="L473" s="444">
        <f t="shared" ca="1" si="28"/>
        <v>-522530.80615700746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-522530.80615700746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-2212.1934828617818</v>
      </c>
      <c r="L474" s="444">
        <f t="shared" ca="1" si="28"/>
        <v>-533138.62936968938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-533138.62936968938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-2256.3927462479564</v>
      </c>
      <c r="L475" s="444">
        <f t="shared" ca="1" si="28"/>
        <v>-543790.6518457575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-543790.6518457575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-2300.7761732315735</v>
      </c>
      <c r="L476" s="444">
        <f t="shared" ca="1" si="28"/>
        <v>-554487.05774880922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-554487.05774880922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-2345.3445311609557</v>
      </c>
      <c r="L477" s="444">
        <f t="shared" ca="1" si="28"/>
        <v>-565228.03200979042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-565228.03200979042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-2390.0985905817106</v>
      </c>
      <c r="L478" s="444">
        <f t="shared" ca="1" si="28"/>
        <v>-576013.76033019228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-576013.76033019228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-2435.0391252500517</v>
      </c>
      <c r="L479" s="444">
        <f t="shared" ca="1" si="28"/>
        <v>-586844.42918526253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-586844.42918526253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-2480.1669121461778</v>
      </c>
      <c r="L480" s="444">
        <f t="shared" ca="1" si="28"/>
        <v>-597720.22582722886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-597720.22582722886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-2525.4827314877043</v>
      </c>
      <c r="L481" s="444">
        <f t="shared" ca="1" si="28"/>
        <v>-608641.33828853676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-608641.33828853676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-2570.9873667431539</v>
      </c>
      <c r="L482" s="444">
        <f t="shared" ca="1" si="28"/>
        <v>-619607.9553851001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-619607.9553851001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-2616.681604645501</v>
      </c>
      <c r="L483" s="444">
        <f t="shared" ca="1" si="28"/>
        <v>-630620.26671956573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-630620.26671956573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-2662.5662352057748</v>
      </c>
      <c r="L484" s="444">
        <f t="shared" ca="1" si="28"/>
        <v>-641678.46268459165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-641678.46268459165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-2708.6420517267161</v>
      </c>
      <c r="L485" s="444">
        <f t="shared" ca="1" si="28"/>
        <v>-652782.73446613853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-652782.73446613853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-2754.9098508164948</v>
      </c>
      <c r="L486" s="444">
        <f t="shared" ca="1" si="28"/>
        <v>-663933.27404677519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-663933.27404677519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-2801.3704324024807</v>
      </c>
      <c r="L487" s="444">
        <f t="shared" ca="1" si="28"/>
        <v>-675130.27420899784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-675130.27420899784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-2848.0245997450752</v>
      </c>
      <c r="L488" s="444">
        <f t="shared" ca="1" si="28"/>
        <v>-686373.92853856308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-686373.92853856308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-2894.8731594515971</v>
      </c>
      <c r="L489" s="444">
        <f t="shared" ca="1" si="28"/>
        <v>-697664.4314278349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-697664.4314278349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-2941.9169214902295</v>
      </c>
      <c r="L490" s="444">
        <f t="shared" ca="1" si="28"/>
        <v>-709001.97807914531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-709001.97807914531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-2989.156699204023</v>
      </c>
      <c r="L491" s="444">
        <f t="shared" ca="1" si="28"/>
        <v>-720386.76450816949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-720386.76450816949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-3036.5933093249569</v>
      </c>
      <c r="L492" s="444">
        <f t="shared" ca="1" si="28"/>
        <v>-731818.98754731461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-731818.98754731461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-3084.2275719880618</v>
      </c>
      <c r="L493" s="444">
        <f t="shared" ca="1" si="28"/>
        <v>-743298.8448491228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-743298.8448491228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-3132.0603107455959</v>
      </c>
      <c r="L494" s="444">
        <f t="shared" ca="1" si="28"/>
        <v>-754826.5348896886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-754826.5348896886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-3180.0923525812864</v>
      </c>
      <c r="L495" s="444">
        <f t="shared" ca="1" si="28"/>
        <v>-766402.25697209011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-766402.25697209011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-3228.3245279246262</v>
      </c>
      <c r="L496" s="444">
        <f t="shared" ca="1" si="28"/>
        <v>-778026.21122983494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-778026.21122983494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-3276.7576706652299</v>
      </c>
      <c r="L497" s="444">
        <f t="shared" ca="1" si="28"/>
        <v>-789698.5986303204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-789698.5986303204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-3325.3926181672523</v>
      </c>
      <c r="L498" s="444">
        <f t="shared" ca="1" si="28"/>
        <v>-801419.62097830779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-801419.62097830779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-3374.2302112838665</v>
      </c>
      <c r="L499" s="444">
        <f t="shared" ca="1" si="28"/>
        <v>-813189.48091941187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-813189.48091941187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-3423.2712943718002</v>
      </c>
      <c r="L500" s="444">
        <f t="shared" ca="1" si="28"/>
        <v>-825008.38194360386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-825008.38194360386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-3472.5167153059333</v>
      </c>
      <c r="L501" s="444">
        <f t="shared" ca="1" si="28"/>
        <v>-836876.52838873002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-836876.52838873002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-3521.9673254939594</v>
      </c>
      <c r="L502" s="444">
        <f t="shared" ca="1" si="28"/>
        <v>-848794.12544404413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-848794.12544404413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-3571.623979891101</v>
      </c>
      <c r="L503" s="444">
        <f t="shared" ca="1" si="28"/>
        <v>-860761.37915375538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-860761.37915375538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-3621.4875370148984</v>
      </c>
      <c r="L504" s="444">
        <f t="shared" ca="1" si="28"/>
        <v>-872778.49642059044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-872778.49642059044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-3671.5588589600443</v>
      </c>
      <c r="L505" s="444">
        <f t="shared" ca="1" si="28"/>
        <v>-884845.68500937067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-884845.68500937067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-3721.8388114132954</v>
      </c>
      <c r="L506" s="444">
        <f t="shared" ca="1" si="28"/>
        <v>-896963.15355060413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-896963.15355060413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-3772.3282636684344</v>
      </c>
      <c r="L507" s="444">
        <f t="shared" ca="1" si="28"/>
        <v>-909131.11154409277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-909131.11154409277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-3823.0280886413038</v>
      </c>
      <c r="L508" s="444">
        <f t="shared" ca="1" si="28"/>
        <v>-921349.7693625543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-921349.7693625543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-3873.9391628848934</v>
      </c>
      <c r="L509" s="444">
        <f t="shared" ca="1" si="28"/>
        <v>-933619.33825525932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-933619.33825525932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-3925.062366604498</v>
      </c>
      <c r="L510" s="444">
        <f t="shared" ca="1" si="28"/>
        <v>-945940.03035168396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-945940.03035168396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-3976.3985836729339</v>
      </c>
      <c r="L511" s="444">
        <f t="shared" ca="1" si="28"/>
        <v>-958312.05866517709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-958312.05866517709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-4027.948701645822</v>
      </c>
      <c r="L512" s="444">
        <f t="shared" ca="1" si="28"/>
        <v>-970735.6370966431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-970735.6370966431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-4079.7136117769301</v>
      </c>
      <c r="L513" s="444">
        <f t="shared" ca="1" si="28"/>
        <v>-983210.98043824022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-983210.98043824022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-4131.6942090335851</v>
      </c>
      <c r="L514" s="444">
        <f t="shared" ca="1" si="28"/>
        <v>-995738.30437709403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-995738.30437709403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-4183.8913921121421</v>
      </c>
      <c r="L515" s="444">
        <f t="shared" ca="1" si="28"/>
        <v>-1008317.8254990263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-1008317.8254990263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-4236.3060634535268</v>
      </c>
      <c r="L516" s="444">
        <f t="shared" ca="1" si="28"/>
        <v>-1020949.7612923001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-1020949.7612923001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-4288.9391292588352</v>
      </c>
      <c r="L517" s="444">
        <f t="shared" ca="1" si="28"/>
        <v>-1033634.3301513791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-1033634.3301513791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-4341.7914995049969</v>
      </c>
      <c r="L518" s="444">
        <f t="shared" ref="L518:L772" ca="1" si="54">I518-J518+K518</f>
        <v>-1046371.7513807043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-1046371.7513807043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-4394.8640879605191</v>
      </c>
      <c r="L519" s="444">
        <f t="shared" ca="1" si="54"/>
        <v>-1059162.245198485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-1059162.245198485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-4448.1578122012716</v>
      </c>
      <c r="L520" s="444">
        <f t="shared" ca="1" si="54"/>
        <v>-1072006.0327405063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-1072006.0327405063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-4501.6735936263603</v>
      </c>
      <c r="L521" s="444">
        <f t="shared" ca="1" si="54"/>
        <v>-1084903.3360639529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-1084903.3360639529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-4555.4123574740543</v>
      </c>
      <c r="L522" s="444">
        <f t="shared" ca="1" si="54"/>
        <v>-1097854.378151247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-1097854.378151247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-4609.3750328377801</v>
      </c>
      <c r="L523" s="444">
        <f t="shared" ca="1" si="54"/>
        <v>-1110859.382913905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-1110859.382913905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-4663.5625526821877</v>
      </c>
      <c r="L524" s="444">
        <f t="shared" ca="1" si="54"/>
        <v>-1123918.5751964073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-1123918.5751964073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-4717.9758538592814</v>
      </c>
      <c r="L525" s="444">
        <f t="shared" ca="1" si="54"/>
        <v>-1137032.1807800867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-1137032.1807800867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-4772.6158771246119</v>
      </c>
      <c r="L526" s="444">
        <f t="shared" ca="1" si="54"/>
        <v>-1150200.4263870316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-1150200.4263870316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-4827.4835671535493</v>
      </c>
      <c r="L527" s="444">
        <f t="shared" ca="1" si="54"/>
        <v>-1163423.5396840053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-1163423.5396840053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-4882.579872557606</v>
      </c>
      <c r="L528" s="444">
        <f t="shared" ca="1" si="54"/>
        <v>-1176701.7492863832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-1176701.7492863832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-4937.9057459008473</v>
      </c>
      <c r="L529" s="444">
        <f t="shared" ca="1" si="54"/>
        <v>-1190035.2847621043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-1190035.2847621043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-4993.4621437163514</v>
      </c>
      <c r="L530" s="444">
        <f t="shared" ca="1" si="54"/>
        <v>-1203424.3766356409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-1203424.3766356409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-5049.2500265227545</v>
      </c>
      <c r="L531" s="444">
        <f t="shared" ca="1" si="54"/>
        <v>-1216869.2563919837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-1216869.2563919837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-5105.2703588408494</v>
      </c>
      <c r="L532" s="444">
        <f t="shared" ca="1" si="54"/>
        <v>-1230370.1564806448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-1230370.1564806448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-5161.5241092102706</v>
      </c>
      <c r="L533" s="444">
        <f t="shared" ca="1" si="54"/>
        <v>-1243927.3103196754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-1243927.3103196754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-5218.0122502062313</v>
      </c>
      <c r="L534" s="444">
        <f t="shared" ca="1" si="54"/>
        <v>-1257540.9522997017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-1257540.9522997017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-5274.7357584563415</v>
      </c>
      <c r="L535" s="444">
        <f t="shared" ca="1" si="54"/>
        <v>-1271211.3177879783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-1271211.3177879783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-5331.6956146574939</v>
      </c>
      <c r="L536" s="444">
        <f t="shared" ca="1" si="54"/>
        <v>-1284938.6431324561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-1284938.6431324561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-5388.8928035928175</v>
      </c>
      <c r="L537" s="444">
        <f t="shared" ca="1" si="54"/>
        <v>-1298723.1656658691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-1298723.1656658691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-5446.3283141487054</v>
      </c>
      <c r="L538" s="444">
        <f t="shared" ca="1" si="54"/>
        <v>-1312565.1237098381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-1312565.1237098381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-5504.0031393319096</v>
      </c>
      <c r="L539" s="444">
        <f t="shared" ca="1" si="54"/>
        <v>-1326464.7565789903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-1326464.7565789903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-5561.9182762867104</v>
      </c>
      <c r="L540" s="444">
        <f t="shared" ca="1" si="54"/>
        <v>-1340422.3045850971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-1340422.3045850971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-5620.0747263121557</v>
      </c>
      <c r="L541" s="444">
        <f t="shared" ca="1" si="54"/>
        <v>-1354438.0090412295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-1354438.0090412295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-5678.4734948793739</v>
      </c>
      <c r="L542" s="444">
        <f t="shared" ca="1" si="54"/>
        <v>-1368512.1122659291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-1368512.1122659291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-5737.1155916489552</v>
      </c>
      <c r="L543" s="444">
        <f t="shared" ca="1" si="54"/>
        <v>-1382644.8575873983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-1382644.8575873983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-5796.0020304884101</v>
      </c>
      <c r="L544" s="444">
        <f t="shared" ca="1" si="54"/>
        <v>-1396836.4893477068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-1396836.4893477068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-5855.1338294896959</v>
      </c>
      <c r="L545" s="444">
        <f t="shared" ca="1" si="54"/>
        <v>-1411087.2529070165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-1411087.2529070165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-5914.5120109868194</v>
      </c>
      <c r="L546" s="444">
        <f t="shared" ca="1" si="54"/>
        <v>-1425397.3946478236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-1425397.3946478236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-5974.1376015735159</v>
      </c>
      <c r="L547" s="444">
        <f t="shared" ca="1" si="54"/>
        <v>-1439767.1619792173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-1439767.1619792173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-6034.0116321209898</v>
      </c>
      <c r="L548" s="444">
        <f t="shared" ca="1" si="54"/>
        <v>-1454196.8033411584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-1454196.8033411584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-6094.1351377957444</v>
      </c>
      <c r="L549" s="444">
        <f t="shared" ca="1" si="54"/>
        <v>-1468686.5682087743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-1468686.5682087743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-6154.509158077477</v>
      </c>
      <c r="L550" s="444">
        <f t="shared" ca="1" si="54"/>
        <v>-1483236.7070966719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-1483236.7070966719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-6215.1347367770504</v>
      </c>
      <c r="L551" s="444">
        <f t="shared" ca="1" si="54"/>
        <v>-1497847.4715632692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-1497847.4715632692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-6276.0129220545386</v>
      </c>
      <c r="L552" s="444">
        <f t="shared" ca="1" si="54"/>
        <v>-1512519.114215144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-1512519.114215144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-6337.1447664373509</v>
      </c>
      <c r="L553" s="444">
        <f t="shared" ca="1" si="54"/>
        <v>-1527251.8887114015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-1527251.8887114015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-6398.5313268384234</v>
      </c>
      <c r="L554" s="444">
        <f t="shared" ca="1" si="54"/>
        <v>-1542046.0497680602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-1542046.0497680602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-6460.1736645745013</v>
      </c>
      <c r="L555" s="444">
        <f t="shared" ca="1" si="54"/>
        <v>-1556901.8531624549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-1556901.8531624549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-6522.0728453844795</v>
      </c>
      <c r="L556" s="444">
        <f t="shared" ca="1" si="54"/>
        <v>-1571819.5557376596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-1571819.5557376596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-6584.2299394478323</v>
      </c>
      <c r="L557" s="444">
        <f t="shared" ca="1" si="54"/>
        <v>-1586799.4154069275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-1586799.4154069275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-6646.6460214031149</v>
      </c>
      <c r="L558" s="444">
        <f t="shared" ca="1" si="54"/>
        <v>-1601841.6911581508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-1601841.6911581508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-6709.3221703665458</v>
      </c>
      <c r="L559" s="444">
        <f t="shared" ca="1" si="54"/>
        <v>-1616946.6430583375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-1616946.6430583375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-6772.2594699506571</v>
      </c>
      <c r="L560" s="444">
        <f t="shared" ca="1" si="54"/>
        <v>-1632114.5322581083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-1632114.5322581083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-6835.4590082830337</v>
      </c>
      <c r="L561" s="444">
        <f t="shared" ca="1" si="54"/>
        <v>-1647345.6209962114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-1647345.6209962114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-6898.9218780251313</v>
      </c>
      <c r="L562" s="444">
        <f t="shared" ca="1" si="54"/>
        <v>-1662640.1726040568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-1662640.1726040568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-6962.6491763911536</v>
      </c>
      <c r="L563" s="444">
        <f t="shared" ca="1" si="54"/>
        <v>-1677998.451510268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-1677998.451510268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-7026.6420051670339</v>
      </c>
      <c r="L564" s="444">
        <f t="shared" ca="1" si="54"/>
        <v>-1693420.7232452552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-1693420.7232452552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-7090.9014707294809</v>
      </c>
      <c r="L565" s="444">
        <f t="shared" ca="1" si="54"/>
        <v>-1708907.2544458047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-1708907.2544458047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-7155.428684065103</v>
      </c>
      <c r="L566" s="444">
        <f t="shared" ca="1" si="54"/>
        <v>-1724458.31285969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-1724458.31285969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-7220.2247607896261</v>
      </c>
      <c r="L567" s="444">
        <f t="shared" ca="1" si="54"/>
        <v>-1740074.1673502999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-1740074.1673502999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-7285.2908211671675</v>
      </c>
      <c r="L568" s="444">
        <f t="shared" ca="1" si="54"/>
        <v>-1755755.0879012872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-1755755.0879012872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-7350.6279901296139</v>
      </c>
      <c r="L569" s="444">
        <f t="shared" ca="1" si="54"/>
        <v>-1771501.3456212371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-1771501.3456212371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-7416.2373972960731</v>
      </c>
      <c r="L570" s="444">
        <f t="shared" ca="1" si="54"/>
        <v>-1787313.2127483534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-1787313.2127483534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-7482.1201769923891</v>
      </c>
      <c r="L571" s="444">
        <f t="shared" ca="1" si="54"/>
        <v>-1803190.9626551659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-1803190.9626551659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-7548.277468270775</v>
      </c>
      <c r="L572" s="444">
        <f t="shared" ca="1" si="54"/>
        <v>-1819134.869853257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-1819134.869853257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-7614.7104149294873</v>
      </c>
      <c r="L573" s="444">
        <f t="shared" ca="1" si="54"/>
        <v>-1835145.2099980067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-1835145.2099980067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-7681.4201655326115</v>
      </c>
      <c r="L574" s="444">
        <f t="shared" ca="1" si="54"/>
        <v>-1851222.2598933594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-1851222.2598933594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-7748.4078734299146</v>
      </c>
      <c r="L575" s="444">
        <f t="shared" ca="1" si="54"/>
        <v>-1867366.2974966094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-1867366.2974966094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-7815.6746967767895</v>
      </c>
      <c r="L576" s="444">
        <f t="shared" ca="1" si="54"/>
        <v>-1883577.6019232064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-1883577.6019232064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-7883.2217985542784</v>
      </c>
      <c r="L577" s="444">
        <f t="shared" ca="1" si="54"/>
        <v>-1899856.4534515808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-1899856.4534515808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-7951.0503465891707</v>
      </c>
      <c r="L578" s="444">
        <f t="shared" ca="1" si="54"/>
        <v>-1916203.1335279902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-1916203.1335279902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-8019.1615135742104</v>
      </c>
      <c r="L579" s="444">
        <f t="shared" ca="1" si="54"/>
        <v>-1932617.9247713846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-1932617.9247713846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-8087.5564770883529</v>
      </c>
      <c r="L580" s="444">
        <f t="shared" ca="1" si="54"/>
        <v>-1949101.110978293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-1949101.110978293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-8156.2364196171384</v>
      </c>
      <c r="L581" s="444">
        <f t="shared" ca="1" si="54"/>
        <v>-1965652.9771277304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-1965652.9771277304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-8225.2025285731288</v>
      </c>
      <c r="L582" s="444">
        <f t="shared" ca="1" si="54"/>
        <v>-1982273.8093861237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-1982273.8093861237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-8294.455996316432</v>
      </c>
      <c r="L583" s="444">
        <f t="shared" ca="1" si="54"/>
        <v>-1998963.8951122602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-1998963.8951122602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-8363.9980201753351</v>
      </c>
      <c r="L584" s="444">
        <f t="shared" ca="1" si="54"/>
        <v>-2015723.5228622558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-2015723.5228622558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-8433.8298024669839</v>
      </c>
      <c r="L585" s="444">
        <f t="shared" ca="1" si="54"/>
        <v>-2032552.982394543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-2032552.982394543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-8503.9525505181791</v>
      </c>
      <c r="L586" s="444">
        <f t="shared" ca="1" si="54"/>
        <v>-2049452.5646748813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-2049452.5646748813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-8574.3674766862569</v>
      </c>
      <c r="L587" s="444">
        <f t="shared" ca="1" si="54"/>
        <v>-2066422.5618813878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-2066422.5618813878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-8645.075798380034</v>
      </c>
      <c r="L588" s="444">
        <f t="shared" ca="1" si="54"/>
        <v>-2083463.267409588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-2083463.267409588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-8716.078738080867</v>
      </c>
      <c r="L589" s="444">
        <f t="shared" ca="1" si="54"/>
        <v>-2100574.975877489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-2100574.975877489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-8787.3775233637898</v>
      </c>
      <c r="L590" s="444">
        <f t="shared" ca="1" si="54"/>
        <v>-2117757.9831306729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-2117757.9831306729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-8858.9733869187221</v>
      </c>
      <c r="L591" s="444">
        <f t="shared" ca="1" si="54"/>
        <v>-2135012.586247412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-2135012.586247412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-8930.8675665718019</v>
      </c>
      <c r="L592" s="444">
        <f t="shared" ca="1" si="54"/>
        <v>-2152339.083543804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-2152339.083543804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-9003.0613053067682</v>
      </c>
      <c r="L593" s="444">
        <f t="shared" ca="1" si="54"/>
        <v>-2169737.7745789313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-2169737.7745789313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-9075.5558512864645</v>
      </c>
      <c r="L594" s="444">
        <f t="shared" ca="1" si="54"/>
        <v>-2187208.960160038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-2187208.960160038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-9148.3524578744091</v>
      </c>
      <c r="L595" s="444">
        <f t="shared" ca="1" si="54"/>
        <v>-2204752.9423477328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-2204752.9423477328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-9221.4523836564713</v>
      </c>
      <c r="L596" s="444">
        <f t="shared" ca="1" si="54"/>
        <v>-2222370.0244612098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-2222370.0244612098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-9294.8568924626252</v>
      </c>
      <c r="L597" s="444">
        <f t="shared" ca="1" si="54"/>
        <v>-2240060.511083493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-2240060.511083493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-9368.5672533888064</v>
      </c>
      <c r="L598" s="444">
        <f t="shared" ca="1" si="54"/>
        <v>-2257824.7080667024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-2257824.7080667024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-9442.5847408188456</v>
      </c>
      <c r="L599" s="444">
        <f t="shared" ca="1" si="54"/>
        <v>-2275662.9225373417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-2275662.9225373417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-9516.910634446509</v>
      </c>
      <c r="L600" s="444">
        <f t="shared" ca="1" si="54"/>
        <v>-2293575.4629016086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-2293575.4629016086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-9591.5462192976211</v>
      </c>
      <c r="L601" s="444">
        <f t="shared" ca="1" si="54"/>
        <v>-2311562.6388507267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-2311562.6388507267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-9666.4927857522798</v>
      </c>
      <c r="L602" s="444">
        <f t="shared" ca="1" si="54"/>
        <v>-2329624.7613662994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-2329624.7613662994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-9741.7516295671649</v>
      </c>
      <c r="L603" s="444">
        <f t="shared" ca="1" si="54"/>
        <v>-2347762.142725687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-2347762.142725687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-9817.3240518979474</v>
      </c>
      <c r="L604" s="444">
        <f t="shared" ca="1" si="54"/>
        <v>-2365975.0965074054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-2365975.0965074054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-9893.2113593217746</v>
      </c>
      <c r="L605" s="444">
        <f t="shared" ca="1" si="54"/>
        <v>-2384263.9375965474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-2384263.9375965474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-9969.4148638598654</v>
      </c>
      <c r="L606" s="444">
        <f t="shared" ca="1" si="54"/>
        <v>-2402628.9821902276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-2402628.9821902276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-10045.9358830002</v>
      </c>
      <c r="L607" s="444">
        <f t="shared" ca="1" si="54"/>
        <v>-2421070.547803048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-2421070.547803048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-10122.775739720286</v>
      </c>
      <c r="L608" s="444">
        <f t="shared" ca="1" si="54"/>
        <v>-2439588.9532725886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-2439588.9532725886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-10199.935762510037</v>
      </c>
      <c r="L609" s="444">
        <f t="shared" ca="1" si="54"/>
        <v>-2458184.5187649191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-2458184.5187649191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-10277.417285394748</v>
      </c>
      <c r="L610" s="444">
        <f t="shared" ca="1" si="54"/>
        <v>-2476857.5657801344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-2476857.5657801344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-10355.221647958146</v>
      </c>
      <c r="L611" s="444">
        <f t="shared" ca="1" si="54"/>
        <v>-2495608.4171579131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-2495608.4171579131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-10433.350195365556</v>
      </c>
      <c r="L612" s="444">
        <f t="shared" ca="1" si="54"/>
        <v>-2514437.397083099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-2514437.397083099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-10511.804278387164</v>
      </c>
      <c r="L613" s="444">
        <f t="shared" ca="1" si="54"/>
        <v>-2533344.8310913066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-2533344.8310913066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-10590.585253421363</v>
      </c>
      <c r="L614" s="444">
        <f t="shared" ca="1" si="54"/>
        <v>-2552331.0460745483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-2552331.0460745483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-10669.694482518204</v>
      </c>
      <c r="L615" s="444">
        <f t="shared" ca="1" si="54"/>
        <v>-2571396.370286887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-2571396.370286887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-10749.133333402948</v>
      </c>
      <c r="L616" s="444">
        <f t="shared" ca="1" si="54"/>
        <v>-2590541.1333501106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-2590541.1333501106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-10828.903179499712</v>
      </c>
      <c r="L617" s="444">
        <f t="shared" ca="1" si="54"/>
        <v>-2609765.6662594308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-2609765.6662594308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-10909.005399955213</v>
      </c>
      <c r="L618" s="444">
        <f t="shared" ca="1" si="54"/>
        <v>-2629070.3013892067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-2629070.3013892067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-10989.441379662612</v>
      </c>
      <c r="L619" s="444">
        <f t="shared" ca="1" si="54"/>
        <v>-2648455.3724986897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-2648455.3724986897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-11070.212509285459</v>
      </c>
      <c r="L620" s="444">
        <f t="shared" ca="1" si="54"/>
        <v>-2667921.2147377958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-2667921.2147377958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-11151.320185281735</v>
      </c>
      <c r="L621" s="444">
        <f t="shared" ca="1" si="54"/>
        <v>-2687468.164652898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-2687468.164652898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-11232.765809927992</v>
      </c>
      <c r="L622" s="444">
        <f t="shared" ca="1" si="54"/>
        <v>-2707096.5601926465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-2707096.5601926465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-11314.550791343612</v>
      </c>
      <c r="L623" s="444">
        <f t="shared" ca="1" si="54"/>
        <v>-2726806.7407138105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-2726806.7407138105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-11396.676543515128</v>
      </c>
      <c r="L624" s="444">
        <f t="shared" ca="1" si="54"/>
        <v>-2746599.0469871461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-2746599.0469871461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-11479.144486320694</v>
      </c>
      <c r="L625" s="444">
        <f t="shared" ca="1" si="54"/>
        <v>-2766473.8212032872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-2766473.8212032872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-11561.956045554614</v>
      </c>
      <c r="L626" s="444">
        <f t="shared" ca="1" si="54"/>
        <v>-2786431.4069786621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-2786431.4069786621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-11645.11265295201</v>
      </c>
      <c r="L627" s="444">
        <f t="shared" ca="1" si="54"/>
        <v>-2806472.1493614344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-2806472.1493614344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-11728.615746213562</v>
      </c>
      <c r="L628" s="444">
        <f t="shared" ca="1" si="54"/>
        <v>-2826596.3948374684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-2826596.3948374684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-11812.46676903037</v>
      </c>
      <c r="L629" s="444">
        <f t="shared" ca="1" si="54"/>
        <v>-2846804.4913363191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-2846804.4913363191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-11896.667171108915</v>
      </c>
      <c r="L630" s="444">
        <f t="shared" ca="1" si="54"/>
        <v>-2867096.7882372485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-2867096.7882372485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-11981.21840819612</v>
      </c>
      <c r="L631" s="444">
        <f t="shared" ca="1" si="54"/>
        <v>-2887473.6363752652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-2887473.6363752652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-12066.121942104523</v>
      </c>
      <c r="L632" s="444">
        <f t="shared" ca="1" si="54"/>
        <v>-2907935.3880471899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-2907935.3880471899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-12151.379240737542</v>
      </c>
      <c r="L633" s="444">
        <f t="shared" ca="1" si="54"/>
        <v>-2928482.3970177481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-2928482.3970177481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-12236.991778114869</v>
      </c>
      <c r="L634" s="444">
        <f t="shared" ca="1" si="54"/>
        <v>-2949115.0185256833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-2949115.0185256833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-12322.961034397933</v>
      </c>
      <c r="L635" s="444">
        <f t="shared" ca="1" si="54"/>
        <v>-2969833.6092899018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-2969833.6092899018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-12409.288495915509</v>
      </c>
      <c r="L636" s="444">
        <f t="shared" ca="1" si="54"/>
        <v>-2990638.5275156377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-2990638.5275156377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-12495.975655189408</v>
      </c>
      <c r="L637" s="444">
        <f t="shared" ca="1" si="54"/>
        <v>-3011530.1329006474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-3011530.1329006474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-12583.024010960282</v>
      </c>
      <c r="L638" s="444">
        <f t="shared" ca="1" si="54"/>
        <v>-3032508.7866414282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-3032508.7866414282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-12670.435068213535</v>
      </c>
      <c r="L639" s="444">
        <f t="shared" ca="1" si="54"/>
        <v>-3053574.851439462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-3053574.851439462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-12758.210338205343</v>
      </c>
      <c r="L640" s="444">
        <f t="shared" ca="1" si="54"/>
        <v>-3074728.691507488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-3074728.691507488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-12846.351338488785</v>
      </c>
      <c r="L641" s="444">
        <f t="shared" ca="1" si="54"/>
        <v>-3095970.6725757974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-3095970.6725757974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-12934.859592940074</v>
      </c>
      <c r="L642" s="444">
        <f t="shared" ca="1" si="54"/>
        <v>-3117301.161898558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-3117301.161898558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-13023.73663178491</v>
      </c>
      <c r="L643" s="444">
        <f t="shared" ca="1" si="54"/>
        <v>-3138720.5282601635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-3138720.5282601635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-13112.983991624933</v>
      </c>
      <c r="L644" s="444">
        <f t="shared" ca="1" si="54"/>
        <v>-3160229.1419816087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-3160229.1419816087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-13202.603215464287</v>
      </c>
      <c r="L645" s="444">
        <f t="shared" ca="1" si="54"/>
        <v>-3181827.3749268935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-3181827.3749268935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-13292.595852736307</v>
      </c>
      <c r="L646" s="444">
        <f t="shared" ca="1" si="54"/>
        <v>-3203515.6005094503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-3203515.6005094503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-13382.963459330294</v>
      </c>
      <c r="L647" s="444">
        <f t="shared" ca="1" si="54"/>
        <v>-3225294.1936986009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-3225294.1936986009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-13473.707597618422</v>
      </c>
      <c r="L648" s="444">
        <f t="shared" ca="1" si="54"/>
        <v>-3247163.5310260397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-3247163.5310260397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-13564.82983648275</v>
      </c>
      <c r="L649" s="444">
        <f t="shared" ca="1" si="54"/>
        <v>-3269123.9905923428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-3269123.9905923428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-13656.331751342346</v>
      </c>
      <c r="L650" s="444">
        <f t="shared" ca="1" si="54"/>
        <v>-3291175.9520735056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-3291175.9520735056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-13748.214924180525</v>
      </c>
      <c r="L651" s="444">
        <f t="shared" ca="1" si="54"/>
        <v>-3313319.7967275064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-3313319.7967275064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-13840.480943572195</v>
      </c>
      <c r="L652" s="444">
        <f t="shared" ca="1" si="54"/>
        <v>-3335555.9074008991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-3335555.9074008991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-13933.131404711328</v>
      </c>
      <c r="L653" s="444">
        <f t="shared" ca="1" si="54"/>
        <v>-3357884.6685354309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-3357884.6685354309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-14026.167909438547</v>
      </c>
      <c r="L654" s="444">
        <f t="shared" ca="1" si="54"/>
        <v>-3380306.4661746901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-3380306.4661746901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-14119.592066268793</v>
      </c>
      <c r="L655" s="444">
        <f t="shared" ca="1" si="54"/>
        <v>-3402821.6879707794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-3402821.6879707794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-14213.405490419163</v>
      </c>
      <c r="L656" s="444">
        <f t="shared" ca="1" si="54"/>
        <v>-3425430.7231910191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-3425430.7231910191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-14307.609803836831</v>
      </c>
      <c r="L657" s="444">
        <f t="shared" ca="1" si="54"/>
        <v>-3448133.9627246764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-3448133.9627246764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-14402.206635227072</v>
      </c>
      <c r="L658" s="444">
        <f t="shared" ca="1" si="54"/>
        <v>-3470931.7990897237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-3470931.7990897237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-14497.197620081432</v>
      </c>
      <c r="L659" s="444">
        <f t="shared" ca="1" si="54"/>
        <v>-3493824.6264396254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-3493824.6264396254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-14592.584400706024</v>
      </c>
      <c r="L660" s="444">
        <f t="shared" ca="1" si="54"/>
        <v>-3516812.8405701518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-3516812.8405701518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-14688.368626249883</v>
      </c>
      <c r="L661" s="444">
        <f t="shared" ca="1" si="54"/>
        <v>-3539896.8389262222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-3539896.8389262222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-14784.551952733511</v>
      </c>
      <c r="L662" s="444">
        <f t="shared" ca="1" si="54"/>
        <v>-3563077.0206087762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-3563077.0206087762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-14881.136043077486</v>
      </c>
      <c r="L663" s="444">
        <f t="shared" ca="1" si="54"/>
        <v>-3586353.786381674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-3586353.786381674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-14978.122567131226</v>
      </c>
      <c r="L664" s="444">
        <f t="shared" ca="1" si="54"/>
        <v>-3609727.5386786256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-3609727.5386786256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-15075.513201701859</v>
      </c>
      <c r="L665" s="444">
        <f t="shared" ca="1" si="54"/>
        <v>-3633198.6816101479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-3633198.6816101479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-15173.3096305832</v>
      </c>
      <c r="L666" s="444">
        <f t="shared" ca="1" si="54"/>
        <v>-3656767.6209705514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-3656767.6209705514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-15271.513544584883</v>
      </c>
      <c r="L667" s="444">
        <f t="shared" ca="1" si="54"/>
        <v>-3680434.7642449569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-3680434.7642449569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-15370.126641561572</v>
      </c>
      <c r="L668" s="444">
        <f t="shared" ca="1" si="54"/>
        <v>-3704200.5206163391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-3704200.5206163391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-15469.150626442331</v>
      </c>
      <c r="L669" s="444">
        <f t="shared" ca="1" si="54"/>
        <v>-3728065.3009726019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-3728065.3009726019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-15568.587211260092</v>
      </c>
      <c r="L670" s="444">
        <f t="shared" ca="1" si="54"/>
        <v>-3752029.5179136824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-3752029.5179136824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-15668.438115181259</v>
      </c>
      <c r="L671" s="444">
        <f t="shared" ca="1" si="54"/>
        <v>-3776093.5857586842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-3776093.5857586842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-15768.705064535436</v>
      </c>
      <c r="L672" s="444">
        <f t="shared" ca="1" si="54"/>
        <v>-3800257.9205530402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-3800257.9205530402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-15869.389792845252</v>
      </c>
      <c r="L673" s="444">
        <f t="shared" ca="1" si="54"/>
        <v>-3824522.9400757058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-3824522.9400757058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-15970.494040856362</v>
      </c>
      <c r="L674" s="444">
        <f t="shared" ca="1" si="54"/>
        <v>-3848889.0638463823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-3848889.0638463823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-16072.019556567513</v>
      </c>
      <c r="L675" s="444">
        <f t="shared" ca="1" si="54"/>
        <v>-3873356.7131327703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-3873356.7131327703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-16173.968095260792</v>
      </c>
      <c r="L676" s="444">
        <f t="shared" ca="1" si="54"/>
        <v>-3897926.3109578514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-3897926.3109578514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-16276.341419531967</v>
      </c>
      <c r="L677" s="444">
        <f t="shared" ca="1" si="54"/>
        <v>-3922598.2821072037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-3922598.2821072037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-16379.141299320934</v>
      </c>
      <c r="L678" s="444">
        <f t="shared" ca="1" si="54"/>
        <v>-3947373.053136345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-3947373.053136345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-16482.369511942357</v>
      </c>
      <c r="L679" s="444">
        <f t="shared" ca="1" si="54"/>
        <v>-3972251.0523781078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-3972251.0523781078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-16586.027842116368</v>
      </c>
      <c r="L680" s="444">
        <f t="shared" ca="1" si="54"/>
        <v>-3997232.7099500448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-3997232.7099500448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-16690.118081999437</v>
      </c>
      <c r="L681" s="444">
        <f t="shared" ca="1" si="54"/>
        <v>-4022318.4577618646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-4022318.4577618646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-16794.642031215353</v>
      </c>
      <c r="L682" s="444">
        <f t="shared" ca="1" si="54"/>
        <v>-4047508.7295229002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-4047508.7295229002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-16899.601496886335</v>
      </c>
      <c r="L683" s="444">
        <f t="shared" ca="1" si="54"/>
        <v>-4072803.9607496071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-4072803.9607496071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-17004.998293664281</v>
      </c>
      <c r="L684" s="444">
        <f t="shared" ca="1" si="54"/>
        <v>-4098204.5887730918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-4098204.5887730918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-17110.834243762132</v>
      </c>
      <c r="L685" s="444">
        <f t="shared" ca="1" si="54"/>
        <v>-4123711.0527466745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-4123711.0527466745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-17217.111176985396</v>
      </c>
      <c r="L686" s="444">
        <f t="shared" ca="1" si="54"/>
        <v>-4149323.7936534802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-4149323.7936534802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-17323.830930763754</v>
      </c>
      <c r="L687" s="444">
        <f t="shared" ca="1" si="54"/>
        <v>-4175043.2543140645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-4175043.2543140645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-17430.995350182857</v>
      </c>
      <c r="L688" s="444">
        <f t="shared" ca="1" si="54"/>
        <v>-4200869.8793940675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-4200869.8793940675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-17538.606288016199</v>
      </c>
      <c r="L689" s="444">
        <f t="shared" ca="1" si="54"/>
        <v>-4226804.1154119037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-4226804.1154119037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-17646.665604757185</v>
      </c>
      <c r="L690" s="444">
        <f t="shared" ca="1" si="54"/>
        <v>-4252846.4107464813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-4252846.4107464813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-17755.175168651258</v>
      </c>
      <c r="L691" s="444">
        <f t="shared" ca="1" si="54"/>
        <v>-4278997.2156449528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-4278997.2156449528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-17864.136855728222</v>
      </c>
      <c r="L692" s="444">
        <f t="shared" ca="1" si="54"/>
        <v>-4305256.9822305012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-4305256.9822305012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-17973.552549834672</v>
      </c>
      <c r="L693" s="444">
        <f t="shared" ca="1" si="54"/>
        <v>-4331626.164510156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-4331626.164510156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-18083.424142666569</v>
      </c>
      <c r="L694" s="444">
        <f t="shared" ca="1" si="54"/>
        <v>-4358105.2183826426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-4358105.2183826426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-18193.75353380193</v>
      </c>
      <c r="L695" s="444">
        <f t="shared" ca="1" si="54"/>
        <v>-4384694.601646265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-4384694.601646265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-18304.542630733689</v>
      </c>
      <c r="L696" s="444">
        <f t="shared" ca="1" si="54"/>
        <v>-4411394.7740068194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-4411394.7740068194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-18415.793348902665</v>
      </c>
      <c r="L697" s="444">
        <f t="shared" ca="1" si="54"/>
        <v>-4438206.1970855426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-4438206.1970855426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-18527.507611730678</v>
      </c>
      <c r="L698" s="444">
        <f t="shared" ca="1" si="54"/>
        <v>-4465129.3344270941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-4465129.3344270941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-18639.68735065381</v>
      </c>
      <c r="L699" s="444">
        <f t="shared" ca="1" si="54"/>
        <v>-4492164.6515075685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-4492164.6515075685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-18752.334505155788</v>
      </c>
      <c r="L700" s="444">
        <f t="shared" ca="1" si="54"/>
        <v>-4519312.6157425446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-4519312.6157425446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-18865.451022801521</v>
      </c>
      <c r="L701" s="444">
        <f t="shared" ca="1" si="54"/>
        <v>-4546573.696495167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-4546573.696495167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-18979.038859270782</v>
      </c>
      <c r="L702" s="444">
        <f t="shared" ca="1" si="54"/>
        <v>-4573948.3650842579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-4573948.3650842579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-19093.099978391994</v>
      </c>
      <c r="L703" s="444">
        <f t="shared" ca="1" si="54"/>
        <v>-4601437.0947924703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-4601437.0947924703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-19207.63635217621</v>
      </c>
      <c r="L704" s="444">
        <f t="shared" ca="1" si="54"/>
        <v>-4629040.3608744666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-4629040.3608744666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-19322.649960851195</v>
      </c>
      <c r="L705" s="444">
        <f t="shared" ca="1" si="54"/>
        <v>-4656758.6405651383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-4656758.6405651383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-19438.142792895662</v>
      </c>
      <c r="L706" s="444">
        <f t="shared" ca="1" si="54"/>
        <v>-4684592.4130878542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-4684592.4130878542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-19554.116845073644</v>
      </c>
      <c r="L707" s="444">
        <f t="shared" ca="1" si="54"/>
        <v>-4712542.1596627478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-4712542.1596627478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-19670.574122469036</v>
      </c>
      <c r="L708" s="444">
        <f t="shared" ca="1" si="54"/>
        <v>-4740608.3635150371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-4740608.3635150371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-19787.516638520239</v>
      </c>
      <c r="L709" s="444">
        <f t="shared" ca="1" si="54"/>
        <v>-4768791.5098833777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-4768791.5098833777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-19904.94641505499</v>
      </c>
      <c r="L710" s="444">
        <f t="shared" ca="1" si="54"/>
        <v>-4797092.0860282527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-4797092.0860282527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-20022.865482325305</v>
      </c>
      <c r="L711" s="444">
        <f t="shared" ca="1" si="54"/>
        <v>-4825510.5812403988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-4825510.5812403988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-20141.27587904258</v>
      </c>
      <c r="L712" s="444">
        <f t="shared" ca="1" si="54"/>
        <v>-4854047.4868492614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-4854047.4868492614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-20260.17965241284</v>
      </c>
      <c r="L713" s="444">
        <f t="shared" ca="1" si="54"/>
        <v>-4882703.2962314943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-4882703.2962314943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-20379.578858172143</v>
      </c>
      <c r="L714" s="444">
        <f t="shared" ca="1" si="54"/>
        <v>-4911478.5048194872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-4911478.5048194872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-20499.475560622115</v>
      </c>
      <c r="L715" s="444">
        <f t="shared" ca="1" si="54"/>
        <v>-4940373.6101099299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-4940373.6101099299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-20619.871832665627</v>
      </c>
      <c r="L716" s="444">
        <f t="shared" ca="1" si="54"/>
        <v>-4969389.1116724163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-4969389.1116724163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-20740.769755842652</v>
      </c>
      <c r="L717" s="444">
        <f t="shared" ca="1" si="54"/>
        <v>-4998525.5111580798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-4998525.5111580798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-20862.171420366252</v>
      </c>
      <c r="L718" s="444">
        <f t="shared" ca="1" si="54"/>
        <v>-5027783.3123082668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-5027783.3123082668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-20984.078925158698</v>
      </c>
      <c r="L719" s="444">
        <f t="shared" ca="1" si="54"/>
        <v>-5057163.020963246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-5057163.020963246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-21106.494377887775</v>
      </c>
      <c r="L720" s="444">
        <f t="shared" ca="1" si="54"/>
        <v>-5086665.1450709542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-5086665.1450709542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-21229.419895003226</v>
      </c>
      <c r="L721" s="444">
        <f t="shared" ca="1" si="54"/>
        <v>-5116290.1946957782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-5116290.1946957782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-21352.857601773328</v>
      </c>
      <c r="L722" s="444">
        <f t="shared" ca="1" si="54"/>
        <v>-5146038.6820273716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-5146038.6820273716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-21476.809632321634</v>
      </c>
      <c r="L723" s="444">
        <f t="shared" ca="1" si="54"/>
        <v>-5175911.1213895138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-5175911.1213895138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-21601.278129663893</v>
      </c>
      <c r="L724" s="444">
        <f t="shared" ca="1" si="54"/>
        <v>-5205908.0292489985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-5205908.0292489985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-21726.265245745079</v>
      </c>
      <c r="L725" s="444">
        <f t="shared" ca="1" si="54"/>
        <v>-5236029.9242245639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-5236029.9242245639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-21851.773141476602</v>
      </c>
      <c r="L726" s="444">
        <f t="shared" ca="1" si="54"/>
        <v>-5266277.3270958606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-5266277.3270958606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-21977.80398677367</v>
      </c>
      <c r="L727" s="444">
        <f t="shared" ca="1" si="54"/>
        <v>-5296650.7608124549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-5296650.7608124549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-22104.359960592814</v>
      </c>
      <c r="L728" s="444">
        <f t="shared" ca="1" si="54"/>
        <v>-5327150.7505028676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-5327150.7505028676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-22231.443250969533</v>
      </c>
      <c r="L729" s="444">
        <f t="shared" ca="1" si="54"/>
        <v>-5357777.823483658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-5357777.823483658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-22359.05605505616</v>
      </c>
      <c r="L730" s="444">
        <f t="shared" ca="1" si="54"/>
        <v>-5388532.5092685344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-5388532.5092685344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-22487.200579159813</v>
      </c>
      <c r="L731" s="444">
        <f t="shared" ca="1" si="54"/>
        <v>-5419415.3395775147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-5419415.3395775147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-22615.879038780564</v>
      </c>
      <c r="L732" s="444">
        <f t="shared" ca="1" si="54"/>
        <v>-5450426.848346116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-5450426.848346116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-22745.093658649734</v>
      </c>
      <c r="L733" s="444">
        <f t="shared" ca="1" si="54"/>
        <v>-5481567.5717345858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-5481567.5717345858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-22874.846672768359</v>
      </c>
      <c r="L734" s="444">
        <f t="shared" ca="1" si="54"/>
        <v>-5512838.0481371749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-5512838.0481371749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-23005.140324445812</v>
      </c>
      <c r="L735" s="444">
        <f t="shared" ca="1" si="54"/>
        <v>-5544238.8181914408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-5544238.8181914408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-23135.976866338588</v>
      </c>
      <c r="L736" s="444">
        <f t="shared" ca="1" si="54"/>
        <v>-5575770.4247875996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-5575770.4247875996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-23267.358560489251</v>
      </c>
      <c r="L737" s="444">
        <f t="shared" ca="1" si="54"/>
        <v>-5607433.4130779095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-5607433.4130779095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-23399.287678365541</v>
      </c>
      <c r="L738" s="444">
        <f t="shared" ca="1" si="54"/>
        <v>-5639228.3304860955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-5639228.3304860955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-23531.766500899648</v>
      </c>
      <c r="L739" s="444">
        <f t="shared" ca="1" si="54"/>
        <v>-5671155.7267168155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-5671155.7267168155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-23664.79731852765</v>
      </c>
      <c r="L740" s="444">
        <f t="shared" ca="1" si="54"/>
        <v>-5703216.1537651634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-5703216.1537651634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-23798.3824312291</v>
      </c>
      <c r="L741" s="444">
        <f t="shared" ca="1" si="54"/>
        <v>-5735410.1659262124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-5735410.1659262124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-23932.524148566805</v>
      </c>
      <c r="L742" s="444">
        <f t="shared" ca="1" si="54"/>
        <v>-5767738.3198045995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-5767738.3198045995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-24067.224789726748</v>
      </c>
      <c r="L743" s="444">
        <f t="shared" ca="1" si="54"/>
        <v>-5800201.1743241465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-5800201.1743241465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-24202.486683558196</v>
      </c>
      <c r="L744" s="444">
        <f t="shared" ca="1" si="54"/>
        <v>-5832799.2907375246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-5832799.2907375246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-24338.312168613938</v>
      </c>
      <c r="L745" s="444">
        <f t="shared" ca="1" si="54"/>
        <v>-5865533.2326359591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-5865533.2326359591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-24474.703593190749</v>
      </c>
      <c r="L746" s="444">
        <f t="shared" ca="1" si="54"/>
        <v>-5898403.5659589702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-5898403.5659589702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-24611.663315369962</v>
      </c>
      <c r="L747" s="444">
        <f t="shared" ca="1" si="54"/>
        <v>-5931410.8590041604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-5931410.8590041604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-24749.193703058252</v>
      </c>
      <c r="L748" s="444">
        <f t="shared" ca="1" si="54"/>
        <v>-5964555.682437039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-5964555.682437039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-24887.29713402858</v>
      </c>
      <c r="L749" s="444">
        <f t="shared" ca="1" si="54"/>
        <v>-5997838.6093008881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-5997838.6093008881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-25025.975995961286</v>
      </c>
      <c r="L750" s="444">
        <f t="shared" ca="1" si="54"/>
        <v>-6031260.2150266701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-6031260.2150266701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-25165.232686485379</v>
      </c>
      <c r="L751" s="444">
        <f t="shared" ca="1" si="54"/>
        <v>-6064821.0774429757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-6064821.0774429757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-25305.069613219985</v>
      </c>
      <c r="L752" s="444">
        <f t="shared" ca="1" si="54"/>
        <v>-6098521.7767860163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-6098521.7767860163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-25445.489193815985</v>
      </c>
      <c r="L753" s="444">
        <f t="shared" ca="1" si="54"/>
        <v>-6132362.8957096525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-6132362.8957096525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-25586.493855997804</v>
      </c>
      <c r="L754" s="444">
        <f t="shared" ca="1" si="54"/>
        <v>-6166345.0192954708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-6166345.0192954708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-25728.086037605379</v>
      </c>
      <c r="L755" s="444">
        <f t="shared" ca="1" si="54"/>
        <v>-6200468.7350628963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-6200468.7350628963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-25870.26818663632</v>
      </c>
      <c r="L756" s="444">
        <f t="shared" ca="1" si="54"/>
        <v>-6234734.632979353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-6234734.632979353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-26013.042761288223</v>
      </c>
      <c r="L757" s="444">
        <f t="shared" ca="1" si="54"/>
        <v>-6269143.305470462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-6269143.305470462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-26156.412230001177</v>
      </c>
      <c r="L758" s="444">
        <f t="shared" ca="1" si="54"/>
        <v>-6303695.3474302832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-6303695.3474302832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-26300.379071500432</v>
      </c>
      <c r="L759" s="444">
        <f t="shared" ca="1" si="54"/>
        <v>-6338391.3562316038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-6338391.3562316038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-26444.945774839267</v>
      </c>
      <c r="L760" s="444">
        <f t="shared" ca="1" si="54"/>
        <v>-6373231.9317362634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-6373231.9317362634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-26590.114839442016</v>
      </c>
      <c r="L761" s="444">
        <f t="shared" ca="1" si="54"/>
        <v>-6408217.6763055259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-6408217.6763055259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-26735.888775147276</v>
      </c>
      <c r="L762" s="444">
        <f t="shared" ca="1" si="54"/>
        <v>-6443349.1948104938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-6443349.1948104938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-26882.27010225131</v>
      </c>
      <c r="L763" s="444">
        <f t="shared" ca="1" si="54"/>
        <v>-6478627.0946425656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-6478627.0946425656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-27029.26135155161</v>
      </c>
      <c r="L764" s="444">
        <f t="shared" ca="1" si="54"/>
        <v>-6514051.9857239379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-6514051.9857239379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-27176.865064390659</v>
      </c>
      <c r="L765" s="444">
        <f t="shared" ca="1" si="54"/>
        <v>-6549624.4805181492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-6549624.4805181492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-27325.083792699872</v>
      </c>
      <c r="L766" s="444">
        <f t="shared" ca="1" si="54"/>
        <v>-6585345.1940406691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-6585345.1940406691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-27473.920099043706</v>
      </c>
      <c r="L767" s="444">
        <f t="shared" ca="1" si="54"/>
        <v>-6621214.7438695328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-6621214.7438695328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-27623.376556663974</v>
      </c>
      <c r="L768" s="444">
        <f t="shared" ca="1" si="54"/>
        <v>-6657233.750156017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-6657233.750156017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-27773.455749524324</v>
      </c>
      <c r="L769" s="444">
        <f t="shared" ca="1" si="54"/>
        <v>-6693402.8356353622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-6693402.8356353622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-27924.160272354926</v>
      </c>
      <c r="L770" s="444">
        <f t="shared" ca="1" si="54"/>
        <v>-6729722.6256375378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-6729722.6256375378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-28075.492730697326</v>
      </c>
      <c r="L771" s="444">
        <f t="shared" ca="1" si="54"/>
        <v>-6766193.7480980558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-6766193.7480980558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-28227.455740949485</v>
      </c>
      <c r="L772" s="444">
        <f t="shared" ca="1" si="54"/>
        <v>-6802816.8335688254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-6802816.8335688254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-28380.051930411024</v>
      </c>
      <c r="L773" s="444">
        <f t="shared" ref="L773:L1027" ca="1" si="80">I773-J773+K773</f>
        <v>-6839592.5152290566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-6839592.5152290566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-28533.283937328652</v>
      </c>
      <c r="L774" s="444">
        <f t="shared" ca="1" si="80"/>
        <v>-6876521.4288962055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-6876521.4288962055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-28687.154410941774</v>
      </c>
      <c r="L775" s="444">
        <f t="shared" ca="1" si="80"/>
        <v>-6913604.2130369674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-6913604.2130369674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-28841.666011528279</v>
      </c>
      <c r="L776" s="444">
        <f t="shared" ca="1" si="80"/>
        <v>-6950841.508778316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-6950841.508778316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-28996.821410450568</v>
      </c>
      <c r="L777" s="444">
        <f t="shared" ca="1" si="80"/>
        <v>-6988233.9599185865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-6988233.9599185865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-29152.6232902017</v>
      </c>
      <c r="L778" s="444">
        <f t="shared" ca="1" si="80"/>
        <v>-7025782.2129386086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-7025782.2129386086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-29309.074344451787</v>
      </c>
      <c r="L779" s="444">
        <f t="shared" ca="1" si="80"/>
        <v>-7063486.9170128806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-7063486.9170128806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-29466.177278094587</v>
      </c>
      <c r="L780" s="444">
        <f t="shared" ca="1" si="80"/>
        <v>-7101348.7240207959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-7101348.7240207959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-29623.934807294234</v>
      </c>
      <c r="L781" s="444">
        <f t="shared" ca="1" si="80"/>
        <v>-7139368.2885579104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-7139368.2885579104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-29782.349659532214</v>
      </c>
      <c r="L782" s="444">
        <f t="shared" ca="1" si="80"/>
        <v>-7177546.2679472631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-7177546.2679472631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-29941.424573654516</v>
      </c>
      <c r="L783" s="444">
        <f t="shared" ca="1" si="80"/>
        <v>-7215883.3222507378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-7215883.3222507378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-30101.162299918993</v>
      </c>
      <c r="L784" s="444">
        <f t="shared" ca="1" si="80"/>
        <v>-7254380.1142804772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-7254380.1142804772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-30261.565600042904</v>
      </c>
      <c r="L785" s="444">
        <f t="shared" ca="1" si="80"/>
        <v>-7293037.3096103407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-7293037.3096103407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-30422.63724725067</v>
      </c>
      <c r="L786" s="444">
        <f t="shared" ca="1" si="80"/>
        <v>-7331855.5765874116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-7331855.5765874116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-30584.3800263218</v>
      </c>
      <c r="L787" s="444">
        <f t="shared" ca="1" si="80"/>
        <v>-7370835.5863435538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-7370835.5863435538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-30746.796733639057</v>
      </c>
      <c r="L788" s="444">
        <f t="shared" ca="1" si="80"/>
        <v>-7409978.0128070135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-7409978.0128070135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-30909.890177236804</v>
      </c>
      <c r="L789" s="444">
        <f t="shared" ca="1" si="80"/>
        <v>-7449283.5327140708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-7449283.5327140708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-31073.663176849546</v>
      </c>
      <c r="L790" s="444">
        <f t="shared" ca="1" si="80"/>
        <v>-7488752.8256207407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-7488752.8256207407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-31238.118563960667</v>
      </c>
      <c r="L791" s="444">
        <f t="shared" ca="1" si="80"/>
        <v>-7528386.5739145214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-7528386.5739145214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-31403.259181851423</v>
      </c>
      <c r="L792" s="444">
        <f t="shared" ca="1" si="80"/>
        <v>-7568185.4628261933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-7568185.4628261933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-31569.087885650053</v>
      </c>
      <c r="L793" s="444">
        <f t="shared" ca="1" si="80"/>
        <v>-7608150.1804416636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-7608150.1804416636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-31735.607542381182</v>
      </c>
      <c r="L794" s="444">
        <f t="shared" ca="1" si="80"/>
        <v>-7648281.4177138656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-7648281.4177138656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-31902.821031015363</v>
      </c>
      <c r="L795" s="444">
        <f t="shared" ca="1" si="80"/>
        <v>-7688579.8684747014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-7688579.8684747014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-32070.731242518839</v>
      </c>
      <c r="L796" s="444">
        <f t="shared" ca="1" si="80"/>
        <v>-7729046.2294470407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-7729046.2294470407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-32239.341079903588</v>
      </c>
      <c r="L797" s="444">
        <f t="shared" ca="1" si="80"/>
        <v>-7769681.2002567649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-7769681.2002567649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-32408.653458277437</v>
      </c>
      <c r="L798" s="444">
        <f t="shared" ca="1" si="80"/>
        <v>-7810485.483444863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-7810485.483444863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-32578.671304894513</v>
      </c>
      <c r="L799" s="444">
        <f t="shared" ca="1" si="80"/>
        <v>-7851459.784479578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-7851459.784479578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-32749.397559205827</v>
      </c>
      <c r="L800" s="444">
        <f t="shared" ca="1" si="80"/>
        <v>-7892604.8117686044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-7892604.8117686044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-32920.835172910105</v>
      </c>
      <c r="L801" s="444">
        <f t="shared" ca="1" si="80"/>
        <v>-7933921.2766713351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-7933921.2766713351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-33092.987110004819</v>
      </c>
      <c r="L802" s="444">
        <f t="shared" ca="1" si="80"/>
        <v>-7975409.8935111603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-7975409.8935111603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-33265.85634683742</v>
      </c>
      <c r="L803" s="444">
        <f t="shared" ca="1" si="80"/>
        <v>-8017071.3795878179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-8017071.3795878179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-33439.445872156823</v>
      </c>
      <c r="L804" s="444">
        <f t="shared" ca="1" si="80"/>
        <v>-8058906.4551897952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-8058906.4551897952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-33613.758687165071</v>
      </c>
      <c r="L805" s="444">
        <f t="shared" ca="1" si="80"/>
        <v>-8100915.8436067803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-8100915.8436067803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-33788.797805569171</v>
      </c>
      <c r="L806" s="444">
        <f t="shared" ca="1" si="80"/>
        <v>-8143100.2711421698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-8143100.2711421698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-33964.566253633289</v>
      </c>
      <c r="L807" s="444">
        <f t="shared" ca="1" si="80"/>
        <v>-8185460.4671256235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-8185460.4671256235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-34141.067070231009</v>
      </c>
      <c r="L808" s="444">
        <f t="shared" ca="1" si="80"/>
        <v>-8227997.1639256747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-8227997.1639256747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-34318.303306897898</v>
      </c>
      <c r="L809" s="444">
        <f t="shared" ca="1" si="80"/>
        <v>-8270711.0969623933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-8270711.0969623933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-34496.278027884218</v>
      </c>
      <c r="L810" s="444">
        <f t="shared" ca="1" si="80"/>
        <v>-8313603.0047200983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-8313603.0047200983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-34674.994310208</v>
      </c>
      <c r="L811" s="444">
        <f t="shared" ca="1" si="80"/>
        <v>-8356673.6287601264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-8356673.6287601264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-34854.455243708115</v>
      </c>
      <c r="L812" s="444">
        <f t="shared" ca="1" si="80"/>
        <v>-8399923.7137336545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-8399923.7137336545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-35034.663931097813</v>
      </c>
      <c r="L813" s="444">
        <f t="shared" ca="1" si="80"/>
        <v>-8443354.0073945727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-8443354.0073945727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-35215.623488018304</v>
      </c>
      <c r="L814" s="444">
        <f t="shared" ca="1" si="80"/>
        <v>-8486965.2606124114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-8486965.2606124114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-35397.33704309263</v>
      </c>
      <c r="L815" s="444">
        <f t="shared" ca="1" si="80"/>
        <v>-8530758.2273853254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-8530758.2273853254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-35579.807737979776</v>
      </c>
      <c r="L816" s="444">
        <f t="shared" ca="1" si="80"/>
        <v>-8574733.6648531258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-8574733.6648531258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-35763.038727428939</v>
      </c>
      <c r="L817" s="444">
        <f t="shared" ca="1" si="80"/>
        <v>-8618892.333310375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-8618892.333310375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-35947.033179334147</v>
      </c>
      <c r="L818" s="444">
        <f t="shared" ca="1" si="80"/>
        <v>-8663234.9962195288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-8663234.9962195288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-36131.794274788954</v>
      </c>
      <c r="L819" s="444">
        <f t="shared" ca="1" si="80"/>
        <v>-8707762.4202241376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-8707762.4202241376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-36317.32520814149</v>
      </c>
      <c r="L820" s="444">
        <f t="shared" ca="1" si="80"/>
        <v>-8752475.3751621004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-8752475.3751621004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-36503.629187049672</v>
      </c>
      <c r="L821" s="444">
        <f t="shared" ca="1" si="80"/>
        <v>-8797374.6340789702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-8797374.6340789702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-36690.709432536627</v>
      </c>
      <c r="L822" s="444">
        <f t="shared" ca="1" si="80"/>
        <v>-8842460.9732413273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-8842460.9732413273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-36878.569179046448</v>
      </c>
      <c r="L823" s="444">
        <f t="shared" ca="1" si="80"/>
        <v>-8887735.1721501946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-8887735.1721501946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-37067.21167450006</v>
      </c>
      <c r="L824" s="444">
        <f t="shared" ca="1" si="80"/>
        <v>-8933198.0135545153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-8933198.0135545153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-37256.640180351402</v>
      </c>
      <c r="L825" s="444">
        <f t="shared" ca="1" si="80"/>
        <v>-8978850.2834646869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-8978850.2834646869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-37446.857971643782</v>
      </c>
      <c r="L826" s="444">
        <f t="shared" ca="1" si="80"/>
        <v>-9024692.7711661514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-9024692.7711661514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-37637.868337066546</v>
      </c>
      <c r="L827" s="444">
        <f t="shared" ca="1" si="80"/>
        <v>-9070726.2692330386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-9070726.2692330386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-37829.674579011909</v>
      </c>
      <c r="L828" s="444">
        <f t="shared" ca="1" si="80"/>
        <v>-9116951.5735418703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-9116951.5735418703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-38022.280013632044</v>
      </c>
      <c r="L829" s="444">
        <f t="shared" ca="1" si="80"/>
        <v>-9163369.4832853228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-9163369.4832853228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-38215.687970896426</v>
      </c>
      <c r="L830" s="444">
        <f t="shared" ca="1" si="80"/>
        <v>-9209980.8009860404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-9209980.8009860404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-38409.90179464942</v>
      </c>
      <c r="L831" s="444">
        <f t="shared" ca="1" si="80"/>
        <v>-9256786.3325105105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-9256786.3325105105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-38604.924842668042</v>
      </c>
      <c r="L832" s="444">
        <f t="shared" ca="1" si="80"/>
        <v>-9303786.8870829996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-9303786.8870829996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-38800.760486720086</v>
      </c>
      <c r="L833" s="444">
        <f t="shared" ca="1" si="80"/>
        <v>-9350983.2772995401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-9350983.2772995401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-38997.412112622333</v>
      </c>
      <c r="L834" s="444">
        <f t="shared" ca="1" si="80"/>
        <v>-9398376.3191419821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-9398376.3191419821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-39194.883120299179</v>
      </c>
      <c r="L835" s="444">
        <f t="shared" ca="1" si="80"/>
        <v>-9445966.8319921009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-9445966.8319921009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-39393.17692384134</v>
      </c>
      <c r="L836" s="444">
        <f t="shared" ca="1" si="80"/>
        <v>-9493755.6386457626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-9493755.6386457626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-39592.296951564931</v>
      </c>
      <c r="L837" s="444">
        <f t="shared" ca="1" si="80"/>
        <v>-9541743.565327147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-9541743.565327147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-39792.2466460707</v>
      </c>
      <c r="L838" s="444">
        <f t="shared" ca="1" si="80"/>
        <v>-9589931.4417030383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-9589931.4417030383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-39993.029464303574</v>
      </c>
      <c r="L839" s="444">
        <f t="shared" ca="1" si="80"/>
        <v>-9638320.1008971632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-9638320.1008971632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-40194.648877612432</v>
      </c>
      <c r="L840" s="444">
        <f t="shared" ca="1" si="80"/>
        <v>-9686910.3795045968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-9686910.3795045968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-40397.108371810071</v>
      </c>
      <c r="L841" s="444">
        <f t="shared" ca="1" si="80"/>
        <v>-9735703.1176062282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-9735703.1176062282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-40600.411447233535</v>
      </c>
      <c r="L842" s="444">
        <f t="shared" ca="1" si="80"/>
        <v>-9784699.1587832831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-9784699.1587832831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-40804.561618804597</v>
      </c>
      <c r="L843" s="444">
        <f t="shared" ca="1" si="80"/>
        <v>-9833899.3501319084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-9833899.3501319084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-41009.562416090535</v>
      </c>
      <c r="L844" s="444">
        <f t="shared" ca="1" si="80"/>
        <v>-9883304.5422778185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-9883304.5422778185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-41215.417383365158</v>
      </c>
      <c r="L845" s="444">
        <f t="shared" ca="1" si="80"/>
        <v>-9932915.5893910043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-9932915.5893910043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-41422.130079670103</v>
      </c>
      <c r="L846" s="444">
        <f t="shared" ca="1" si="80"/>
        <v>-9982733.3492004946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-9982733.3492004946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-41629.704078876312</v>
      </c>
      <c r="L847" s="444">
        <f t="shared" ca="1" si="80"/>
        <v>-10032758.68300919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-10032758.68300919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-41838.142969745881</v>
      </c>
      <c r="L848" s="444">
        <f t="shared" ca="1" si="80"/>
        <v>-10082992.455708757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-10082992.455708757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-42047.450355994071</v>
      </c>
      <c r="L849" s="444">
        <f t="shared" ca="1" si="80"/>
        <v>-10133435.535794571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-10133435.535794571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-42257.629856351632</v>
      </c>
      <c r="L850" s="444">
        <f t="shared" ca="1" si="80"/>
        <v>-10184088.795380743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-10184088.795380743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-42468.685104627351</v>
      </c>
      <c r="L851" s="444">
        <f t="shared" ca="1" si="80"/>
        <v>-10234953.110215191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-10234953.110215191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-42680.619749770878</v>
      </c>
      <c r="L852" s="444">
        <f t="shared" ca="1" si="80"/>
        <v>-10286029.359694783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-10286029.359694783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-42893.437455935848</v>
      </c>
      <c r="L853" s="444">
        <f t="shared" ca="1" si="80"/>
        <v>-10337318.426880538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-10337318.426880538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-43107.141902543161</v>
      </c>
      <c r="L854" s="444">
        <f t="shared" ca="1" si="80"/>
        <v>-10388821.198512902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-10388821.198512902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-43321.736784344677</v>
      </c>
      <c r="L855" s="444">
        <f t="shared" ca="1" si="80"/>
        <v>-10440538.565027067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-10440538.565027067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-43537.225811487035</v>
      </c>
      <c r="L856" s="444">
        <f t="shared" ca="1" si="80"/>
        <v>-10492471.420568375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-10492471.420568375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-43753.612709575813</v>
      </c>
      <c r="L857" s="444">
        <f t="shared" ca="1" si="80"/>
        <v>-10544620.663007772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-10544620.663007772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-43970.901219739964</v>
      </c>
      <c r="L858" s="444">
        <f t="shared" ca="1" si="80"/>
        <v>-10596987.193957333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-10596987.193957333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-44189.095098696467</v>
      </c>
      <c r="L859" s="444">
        <f t="shared" ca="1" si="80"/>
        <v>-10649571.91878585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-10649571.91878585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-44408.198118815293</v>
      </c>
      <c r="L860" s="444">
        <f t="shared" ca="1" si="80"/>
        <v>-10702375.746634485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-10702375.746634485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-44628.214068184607</v>
      </c>
      <c r="L861" s="444">
        <f t="shared" ca="1" si="80"/>
        <v>-10755399.590432491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-10755399.590432491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-44849.1467506763</v>
      </c>
      <c r="L862" s="444">
        <f t="shared" ca="1" si="80"/>
        <v>-10808644.366912987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-10808644.366912987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-45070.999986011695</v>
      </c>
      <c r="L863" s="444">
        <f t="shared" ca="1" si="80"/>
        <v>-10862110.996628819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-10862110.996628819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-45293.777609827666</v>
      </c>
      <c r="L864" s="444">
        <f t="shared" ca="1" si="80"/>
        <v>-10915800.403968466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-10915800.403968466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-45517.483473742861</v>
      </c>
      <c r="L865" s="444">
        <f t="shared" ca="1" si="80"/>
        <v>-10969713.517172029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-10969713.517172029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-45742.121445424375</v>
      </c>
      <c r="L866" s="444">
        <f t="shared" ca="1" si="80"/>
        <v>-11023851.268347275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-11023851.268347275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-45967.695408654559</v>
      </c>
      <c r="L867" s="444">
        <f t="shared" ca="1" si="80"/>
        <v>-11078214.59348575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-11078214.59348575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-46194.20926339821</v>
      </c>
      <c r="L868" s="444">
        <f t="shared" ca="1" si="80"/>
        <v>-11132804.432478968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-11132804.432478968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-46421.666925869955</v>
      </c>
      <c r="L869" s="444">
        <f t="shared" ca="1" si="80"/>
        <v>-11187621.729134658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-11187621.729134658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-46650.072328601993</v>
      </c>
      <c r="L870" s="444">
        <f t="shared" ca="1" si="80"/>
        <v>-11242667.431193082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-11242667.431193082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-46879.42942051209</v>
      </c>
      <c r="L871" s="444">
        <f t="shared" ca="1" si="80"/>
        <v>-11297942.490343414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-11297942.490343414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-47109.74216697181</v>
      </c>
      <c r="L872" s="444">
        <f t="shared" ca="1" si="80"/>
        <v>-11353447.862240206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-11353447.862240206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-47341.014549875108</v>
      </c>
      <c r="L873" s="444">
        <f t="shared" ca="1" si="80"/>
        <v>-11409184.506519902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-11409184.506519902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-47573.250567707175</v>
      </c>
      <c r="L874" s="444">
        <f t="shared" ca="1" si="80"/>
        <v>-11465153.386817429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-11465153.386817429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-47806.454235613543</v>
      </c>
      <c r="L875" s="444">
        <f t="shared" ca="1" si="80"/>
        <v>-11521355.470782863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-11521355.470782863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-48040.629585469513</v>
      </c>
      <c r="L876" s="444">
        <f t="shared" ca="1" si="80"/>
        <v>-11577791.730098153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-11577791.730098153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-48275.780665949889</v>
      </c>
      <c r="L877" s="444">
        <f t="shared" ca="1" si="80"/>
        <v>-11634463.140493922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-11634463.140493922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-48511.911542598929</v>
      </c>
      <c r="L878" s="444">
        <f t="shared" ca="1" si="80"/>
        <v>-11691370.681766341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-11691370.681766341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-48749.026297900673</v>
      </c>
      <c r="L879" s="444">
        <f t="shared" ca="1" si="80"/>
        <v>-11748515.337794062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-11748515.337794062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-48987.129031349512</v>
      </c>
      <c r="L880" s="444">
        <f t="shared" ca="1" si="80"/>
        <v>-11805898.096555231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-11805898.096555231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-49226.223859521051</v>
      </c>
      <c r="L881" s="444">
        <f t="shared" ca="1" si="80"/>
        <v>-11863519.950144572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-11863519.950144572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-49466.314916143303</v>
      </c>
      <c r="L882" s="444">
        <f t="shared" ca="1" si="80"/>
        <v>-11921381.894790536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-11921381.894790536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-49707.406352168153</v>
      </c>
      <c r="L883" s="444">
        <f t="shared" ca="1" si="80"/>
        <v>-11979484.930872524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-11979484.930872524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-49949.502335843099</v>
      </c>
      <c r="L884" s="444">
        <f t="shared" ca="1" si="80"/>
        <v>-12037830.062938187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-12037830.062938187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-50192.607052783365</v>
      </c>
      <c r="L885" s="444">
        <f t="shared" ca="1" si="80"/>
        <v>-12096418.29972079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-12096418.29972079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-50436.72470604421</v>
      </c>
      <c r="L886" s="444">
        <f t="shared" ca="1" si="80"/>
        <v>-12155250.654156655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-12155250.654156655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-50681.859516193646</v>
      </c>
      <c r="L887" s="444">
        <f t="shared" ca="1" si="80"/>
        <v>-12214328.14340267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-12214328.14340267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-50928.015721385374</v>
      </c>
      <c r="L888" s="444">
        <f t="shared" ca="1" si="80"/>
        <v>-12273651.788853876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-12273651.788853876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-51175.197577432067</v>
      </c>
      <c r="L889" s="444">
        <f t="shared" ca="1" si="80"/>
        <v>-12333222.616161129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-12333222.616161129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-51423.409357878954</v>
      </c>
      <c r="L890" s="444">
        <f t="shared" ca="1" si="80"/>
        <v>-12393041.655248828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-12393041.655248828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-51672.655354077702</v>
      </c>
      <c r="L891" s="444">
        <f t="shared" ca="1" si="80"/>
        <v>-12453109.940332726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-12453109.940332726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-51922.939875260607</v>
      </c>
      <c r="L892" s="444">
        <f t="shared" ca="1" si="80"/>
        <v>-12513428.509937806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-12513428.509937806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-52174.267248615113</v>
      </c>
      <c r="L893" s="444">
        <f t="shared" ca="1" si="80"/>
        <v>-12573998.406916242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-12573998.406916242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-52426.641819358592</v>
      </c>
      <c r="L894" s="444">
        <f t="shared" ca="1" si="80"/>
        <v>-12634820.67846542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-12634820.67846542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-52680.0679508135</v>
      </c>
      <c r="L895" s="444">
        <f t="shared" ca="1" si="80"/>
        <v>-12695896.376146054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-12695896.376146054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-52934.550024482807</v>
      </c>
      <c r="L896" s="444">
        <f t="shared" ca="1" si="80"/>
        <v>-12757226.555900358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-12757226.555900358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-53190.092440125743</v>
      </c>
      <c r="L897" s="444">
        <f t="shared" ca="1" si="80"/>
        <v>-12818812.278070305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-12818812.278070305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-53446.699615833852</v>
      </c>
      <c r="L898" s="444">
        <f t="shared" ca="1" si="80"/>
        <v>-12880654.607415959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-12880654.607415959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-53704.375988107415</v>
      </c>
      <c r="L899" s="444">
        <f t="shared" ca="1" si="80"/>
        <v>-12942754.613133887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-12942754.613133887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-53963.126011932116</v>
      </c>
      <c r="L900" s="444">
        <f t="shared" ca="1" si="80"/>
        <v>-13005113.36887564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-13005113.36887564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-54222.954160856083</v>
      </c>
      <c r="L901" s="444">
        <f t="shared" ca="1" si="80"/>
        <v>-13067731.952766316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-13067731.952766316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-54483.864927067232</v>
      </c>
      <c r="L902" s="444">
        <f t="shared" ca="1" si="80"/>
        <v>-13130611.447423203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-13130611.447423203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-54745.862821470924</v>
      </c>
      <c r="L903" s="444">
        <f t="shared" ca="1" si="80"/>
        <v>-13193752.939974494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-13193752.939974494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-55008.95237376797</v>
      </c>
      <c r="L904" s="444">
        <f t="shared" ca="1" si="80"/>
        <v>-13257157.522078082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-13257157.522078082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-55273.138132532928</v>
      </c>
      <c r="L905" s="444">
        <f t="shared" ca="1" si="80"/>
        <v>-13320826.289940435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-13320826.289940435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-55538.424665292725</v>
      </c>
      <c r="L906" s="444">
        <f t="shared" ca="1" si="80"/>
        <v>-13384760.344335549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-13384760.344335549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-55804.8165586057</v>
      </c>
      <c r="L907" s="444">
        <f t="shared" ca="1" si="80"/>
        <v>-13448960.790623974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-13448960.790623974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-56072.3184181408</v>
      </c>
      <c r="L908" s="444">
        <f t="shared" ca="1" si="80"/>
        <v>-13513428.738771936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-13513428.738771936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-56340.934868757307</v>
      </c>
      <c r="L909" s="444">
        <f t="shared" ca="1" si="80"/>
        <v>-13578165.303370513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-13578165.303370513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-56610.670554584729</v>
      </c>
      <c r="L910" s="444">
        <f t="shared" ca="1" si="80"/>
        <v>-13643171.603654917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-13643171.603654917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-56881.530139103073</v>
      </c>
      <c r="L911" s="444">
        <f t="shared" ca="1" si="80"/>
        <v>-13708448.763523841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-13708448.763523841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-57153.518305223595</v>
      </c>
      <c r="L912" s="444">
        <f t="shared" ca="1" si="80"/>
        <v>-13773997.911558885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-13773997.911558885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-57426.639755369615</v>
      </c>
      <c r="L913" s="444">
        <f t="shared" ca="1" si="80"/>
        <v>-13839820.181044076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-13839820.181044076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-57700.899211557902</v>
      </c>
      <c r="L914" s="444">
        <f t="shared" ca="1" si="80"/>
        <v>-13905916.709985454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-13905916.709985454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-57976.30141548031</v>
      </c>
      <c r="L915" s="444">
        <f t="shared" ca="1" si="80"/>
        <v>-13972288.641130755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-13972288.641130755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-58252.851128585731</v>
      </c>
      <c r="L916" s="444">
        <f t="shared" ca="1" si="80"/>
        <v>-14038937.121989161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-14038937.121989161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-58530.553132162422</v>
      </c>
      <c r="L917" s="444">
        <f t="shared" ca="1" si="80"/>
        <v>-14105863.304851143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-14105863.304851143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-58809.412227420682</v>
      </c>
      <c r="L918" s="444">
        <f t="shared" ca="1" si="80"/>
        <v>-14173068.346808383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-14173068.346808383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-59089.433235575845</v>
      </c>
      <c r="L919" s="444">
        <f t="shared" ca="1" si="80"/>
        <v>-14240553.40977378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-14240553.40977378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-59370.62099793167</v>
      </c>
      <c r="L920" s="444">
        <f t="shared" ca="1" si="80"/>
        <v>-14308319.660501532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-14308319.660501532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-59652.980375963976</v>
      </c>
      <c r="L921" s="444">
        <f t="shared" ca="1" si="80"/>
        <v>-14376368.270607317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-14376368.270607317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-59936.516251404733</v>
      </c>
      <c r="L922" s="444">
        <f t="shared" ca="1" si="80"/>
        <v>-14444700.416588541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-14444700.416588541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-60221.233526326505</v>
      </c>
      <c r="L923" s="444">
        <f t="shared" ca="1" si="80"/>
        <v>-14513317.279844688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-14513317.279844688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-60507.137123227119</v>
      </c>
      <c r="L924" s="444">
        <f t="shared" ca="1" si="80"/>
        <v>-14582220.046697736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-14582220.046697736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-60794.231985114813</v>
      </c>
      <c r="L925" s="444">
        <f t="shared" ca="1" si="80"/>
        <v>-14651409.908412671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-14651409.908412671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-61082.523075593723</v>
      </c>
      <c r="L926" s="444">
        <f t="shared" ca="1" si="80"/>
        <v>-14720888.061218085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-14720888.061218085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-61372.015378949596</v>
      </c>
      <c r="L927" s="444">
        <f t="shared" ca="1" si="80"/>
        <v>-14790655.706326855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-14790655.706326855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-61662.713900236144</v>
      </c>
      <c r="L928" s="444">
        <f t="shared" ca="1" si="80"/>
        <v>-14860714.049956912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-14860714.049956912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-61954.623665361381</v>
      </c>
      <c r="L929" s="444">
        <f t="shared" ca="1" si="80"/>
        <v>-14931064.303352093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-14931064.303352093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-62247.749721174638</v>
      </c>
      <c r="L930" s="444">
        <f t="shared" ca="1" si="80"/>
        <v>-15001707.682803089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-15001707.682803089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-62542.097135553784</v>
      </c>
      <c r="L931" s="444">
        <f t="shared" ca="1" si="80"/>
        <v>-15072645.409668462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-15072645.409668462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-62837.670997492845</v>
      </c>
      <c r="L932" s="444">
        <f t="shared" ca="1" si="80"/>
        <v>-15143878.710395776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-15143878.710395776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-63134.476417189973</v>
      </c>
      <c r="L933" s="444">
        <f t="shared" ca="1" si="80"/>
        <v>-15215408.816542786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-15215408.816542786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-63432.518526135849</v>
      </c>
      <c r="L934" s="444">
        <f t="shared" ca="1" si="80"/>
        <v>-15287236.964798741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-15287236.964798741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-63731.802477202327</v>
      </c>
      <c r="L935" s="444">
        <f t="shared" ca="1" si="80"/>
        <v>-15359364.397005763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-15359364.397005763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-64032.333444731594</v>
      </c>
      <c r="L936" s="444">
        <f t="shared" ca="1" si="80"/>
        <v>-15431792.360180315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-15431792.360180315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-64334.11662462556</v>
      </c>
      <c r="L937" s="444">
        <f t="shared" ca="1" si="80"/>
        <v>-15504522.10653476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-15504522.10653476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-64637.157234435756</v>
      </c>
      <c r="L938" s="444">
        <f t="shared" ca="1" si="80"/>
        <v>-15577554.893499017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-15577554.893499017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-64941.46051345348</v>
      </c>
      <c r="L939" s="444">
        <f t="shared" ca="1" si="80"/>
        <v>-15650891.983742291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-15650891.983742291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-65247.031722800464</v>
      </c>
      <c r="L940" s="444">
        <f t="shared" ca="1" si="80"/>
        <v>-15724534.645194912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-15724534.645194912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-65553.876145519724</v>
      </c>
      <c r="L941" s="444">
        <f t="shared" ca="1" si="80"/>
        <v>-15798484.151070252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-15798484.151070252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-65861.999086666969</v>
      </c>
      <c r="L942" s="444">
        <f t="shared" ca="1" si="80"/>
        <v>-15872741.779886739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-15872741.779886739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-66171.405873402327</v>
      </c>
      <c r="L943" s="444">
        <f t="shared" ca="1" si="80"/>
        <v>-15947308.815489963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-15947308.815489963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-66482.101855082423</v>
      </c>
      <c r="L944" s="444">
        <f t="shared" ca="1" si="80"/>
        <v>-16022186.547074866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-16022186.547074866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-66794.092403352857</v>
      </c>
      <c r="L945" s="444">
        <f t="shared" ca="1" si="80"/>
        <v>-16097376.269208038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-16097376.269208038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-67107.382912241083</v>
      </c>
      <c r="L946" s="444">
        <f t="shared" ca="1" si="80"/>
        <v>-16172879.2818501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-16172879.2818501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-67421.978798249664</v>
      </c>
      <c r="L947" s="444">
        <f t="shared" ca="1" si="80"/>
        <v>-16248696.89037817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-16248696.89037817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-67737.885500449964</v>
      </c>
      <c r="L948" s="444">
        <f t="shared" ca="1" si="80"/>
        <v>-16324830.40560844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-16324830.40560844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-68055.108480576077</v>
      </c>
      <c r="L949" s="444">
        <f t="shared" ca="1" si="80"/>
        <v>-16401281.143818837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-16401281.143818837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-68373.653223119414</v>
      </c>
      <c r="L950" s="444">
        <f t="shared" ca="1" si="80"/>
        <v>-16478050.426771777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-16478050.426771777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-68693.525235423323</v>
      </c>
      <c r="L951" s="444">
        <f t="shared" ca="1" si="80"/>
        <v>-16555139.581737021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-16555139.581737021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-69014.730047778503</v>
      </c>
      <c r="L952" s="444">
        <f t="shared" ca="1" si="80"/>
        <v>-16632549.941514621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-16632549.941514621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-69337.273213518507</v>
      </c>
      <c r="L953" s="444">
        <f t="shared" ca="1" si="80"/>
        <v>-16710282.84445796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-16710282.84445796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-69661.160309115745</v>
      </c>
      <c r="L954" s="444">
        <f t="shared" ca="1" si="80"/>
        <v>-16788339.634496897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-16788339.634496897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-69986.396934277989</v>
      </c>
      <c r="L955" s="444">
        <f t="shared" ca="1" si="80"/>
        <v>-16866721.661160994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-16866721.661160994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-70312.988712045058</v>
      </c>
      <c r="L956" s="444">
        <f t="shared" ca="1" si="80"/>
        <v>-16945430.279602859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-16945430.279602859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-70640.941288886155</v>
      </c>
      <c r="L957" s="444">
        <f t="shared" ca="1" si="80"/>
        <v>-17024466.850621562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-17024466.850621562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-70970.260334797422</v>
      </c>
      <c r="L958" s="444">
        <f t="shared" ca="1" si="80"/>
        <v>-17103832.740686178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-17103832.740686178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-71300.951543399991</v>
      </c>
      <c r="L959" s="444">
        <f t="shared" ca="1" si="80"/>
        <v>-17183529.321959395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-17183529.321959395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-71633.020632038388</v>
      </c>
      <c r="L960" s="444">
        <f t="shared" ca="1" si="80"/>
        <v>-17263557.972321253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-17263557.972321253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-71966.473341879464</v>
      </c>
      <c r="L961" s="444">
        <f t="shared" ca="1" si="80"/>
        <v>-17343920.07539295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-17343920.07539295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-72301.31543801153</v>
      </c>
      <c r="L962" s="444">
        <f t="shared" ca="1" si="80"/>
        <v>-17424617.020560779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-17424617.020560779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-72637.55270954415</v>
      </c>
      <c r="L963" s="444">
        <f t="shared" ca="1" si="80"/>
        <v>-17505650.203000143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-17505650.203000143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-72975.190969708172</v>
      </c>
      <c r="L964" s="444">
        <f t="shared" ca="1" si="80"/>
        <v>-17587021.023699671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-17587021.023699671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-73314.236055956208</v>
      </c>
      <c r="L965" s="444">
        <f t="shared" ca="1" si="80"/>
        <v>-17668730.889485445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-17668730.889485445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-73654.693830063596</v>
      </c>
      <c r="L966" s="444">
        <f t="shared" ca="1" si="80"/>
        <v>-17750781.213045329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-17750781.213045329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-73996.570178229784</v>
      </c>
      <c r="L967" s="444">
        <f t="shared" ca="1" si="80"/>
        <v>-17833173.412953377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-17833173.412953377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-74339.871011179974</v>
      </c>
      <c r="L968" s="444">
        <f t="shared" ca="1" si="80"/>
        <v>-17915908.913694374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-17915908.913694374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-74684.602264267465</v>
      </c>
      <c r="L969" s="444">
        <f t="shared" ca="1" si="80"/>
        <v>-17998989.145688459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-17998989.145688459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-75030.76989757616</v>
      </c>
      <c r="L970" s="444">
        <f t="shared" ca="1" si="80"/>
        <v>-18082415.545315854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-18082415.545315854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-75378.379896023631</v>
      </c>
      <c r="L971" s="444">
        <f t="shared" ca="1" si="80"/>
        <v>-18166189.554941695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-18166189.554941695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-75727.438269464634</v>
      </c>
      <c r="L972" s="444">
        <f t="shared" ca="1" si="80"/>
        <v>-18250312.62294098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-18250312.62294098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-76077.95105279499</v>
      </c>
      <c r="L973" s="444">
        <f t="shared" ca="1" si="80"/>
        <v>-18334786.203723595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-18334786.203723595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-76429.92430605588</v>
      </c>
      <c r="L974" s="444">
        <f t="shared" ca="1" si="80"/>
        <v>-18419611.75775947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-18419611.75775947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-76783.364114538708</v>
      </c>
      <c r="L975" s="444">
        <f t="shared" ca="1" si="80"/>
        <v>-18504790.751603827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-18504790.751603827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-77138.276588890192</v>
      </c>
      <c r="L976" s="444">
        <f t="shared" ca="1" si="80"/>
        <v>-18590324.657922536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-18590324.657922536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-77494.667865218144</v>
      </c>
      <c r="L977" s="444">
        <f t="shared" ca="1" si="80"/>
        <v>-18676214.955517571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-18676214.955517571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-77852.544105197463</v>
      </c>
      <c r="L978" s="444">
        <f t="shared" ca="1" si="80"/>
        <v>-18762463.129352588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-18762463.129352588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-78211.91149617669</v>
      </c>
      <c r="L979" s="444">
        <f t="shared" ca="1" si="80"/>
        <v>-18849070.670578584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-18849070.670578584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-78572.776251285017</v>
      </c>
      <c r="L980" s="444">
        <f t="shared" ca="1" si="80"/>
        <v>-18936039.076559689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-18936039.076559689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-78935.14460953961</v>
      </c>
      <c r="L981" s="444">
        <f t="shared" ca="1" si="80"/>
        <v>-19023369.850899048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-19023369.850899048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-79299.022835953612</v>
      </c>
      <c r="L982" s="444">
        <f t="shared" ca="1" si="80"/>
        <v>-19111064.503464822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-19111064.503464822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-79664.41722164434</v>
      </c>
      <c r="L983" s="444">
        <f t="shared" ca="1" si="80"/>
        <v>-19199124.550416283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-19199124.550416283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-80031.334083942085</v>
      </c>
      <c r="L984" s="444">
        <f t="shared" ca="1" si="80"/>
        <v>-19287551.514230043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-19287551.514230043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-80399.779766499414</v>
      </c>
      <c r="L985" s="444">
        <f t="shared" ca="1" si="80"/>
        <v>-19376346.923726361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-19376346.923726361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-80769.760639400745</v>
      </c>
      <c r="L986" s="444">
        <f t="shared" ca="1" si="80"/>
        <v>-19465512.314095579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-19465512.314095579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-81141.283099272492</v>
      </c>
      <c r="L987" s="444">
        <f t="shared" ca="1" si="80"/>
        <v>-19555049.226924669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-19555049.226924669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-81514.353569393701</v>
      </c>
      <c r="L988" s="444">
        <f t="shared" ca="1" si="80"/>
        <v>-19644959.21022388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-19644959.21022388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-81888.978499807068</v>
      </c>
      <c r="L989" s="444">
        <f t="shared" ca="1" si="80"/>
        <v>-19735243.818453506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-19735243.818453506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-82265.164367430523</v>
      </c>
      <c r="L990" s="444">
        <f t="shared" ca="1" si="80"/>
        <v>-19825904.612550754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-19825904.612550754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-82642.917676169047</v>
      </c>
      <c r="L991" s="444">
        <f t="shared" ca="1" si="80"/>
        <v>-19916943.159956742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-19916943.159956742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-83022.244957027331</v>
      </c>
      <c r="L992" s="444">
        <f t="shared" ca="1" si="80"/>
        <v>-20008361.034643587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-20008361.034643587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-83403.152768222528</v>
      </c>
      <c r="L993" s="444">
        <f t="shared" ca="1" si="80"/>
        <v>-20100159.817141626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-20100159.817141626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-83785.647695297681</v>
      </c>
      <c r="L994" s="444">
        <f t="shared" ca="1" si="80"/>
        <v>-20192341.094566744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-20192341.094566744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-84169.736351235682</v>
      </c>
      <c r="L995" s="444">
        <f t="shared" ca="1" si="80"/>
        <v>-20284906.460647799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-20284906.460647799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-84555.425376573403</v>
      </c>
      <c r="L996" s="444">
        <f t="shared" ca="1" si="80"/>
        <v>-20377857.515754189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-20377857.515754189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-84942.721439516696</v>
      </c>
      <c r="L997" s="444">
        <f t="shared" ca="1" si="80"/>
        <v>-20471195.866923526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-20471195.866923526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-85331.631236055604</v>
      </c>
      <c r="L998" s="444">
        <f t="shared" ca="1" si="80"/>
        <v>-20564923.127889398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-20564923.127889398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-85722.161490080063</v>
      </c>
      <c r="L999" s="444">
        <f t="shared" ca="1" si="80"/>
        <v>-20659040.919109296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-20659040.919109296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-86114.318953496317</v>
      </c>
      <c r="L1000" s="444">
        <f t="shared" ca="1" si="80"/>
        <v>-20753550.86779261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-20753550.86779261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-86508.110406343447</v>
      </c>
      <c r="L1001" s="444">
        <f t="shared" ca="1" si="80"/>
        <v>-20848454.607928772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-20848454.607928772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-86903.542656910795</v>
      </c>
      <c r="L1002" s="444">
        <f t="shared" ca="1" si="80"/>
        <v>-20943753.7803155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-20943753.7803155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-87300.622541855497</v>
      </c>
      <c r="L1003" s="444">
        <f t="shared" ca="1" si="80"/>
        <v>-21039450.032587174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-21039450.032587174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-87699.356926320805</v>
      </c>
      <c r="L1004" s="444">
        <f t="shared" ca="1" si="80"/>
        <v>-21135545.019243315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-21135545.019243315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-88099.752704054728</v>
      </c>
      <c r="L1005" s="444">
        <f t="shared" ca="1" si="80"/>
        <v>-21232040.401677188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-21232040.401677188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-88501.816797529187</v>
      </c>
      <c r="L1006" s="444">
        <f t="shared" ca="1" si="80"/>
        <v>-21328937.848204535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-21328937.848204535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-88905.556158059801</v>
      </c>
      <c r="L1007" s="444">
        <f t="shared" ca="1" si="80"/>
        <v>-21426239.034092411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-21426239.034092411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-89310.977765925956</v>
      </c>
      <c r="L1008" s="444">
        <f t="shared" ca="1" si="80"/>
        <v>-21523945.641588155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-21523945.641588155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-89718.088630491562</v>
      </c>
      <c r="L1009" s="444">
        <f t="shared" ca="1" si="80"/>
        <v>-21622059.359948464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-21622059.359948464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-90126.895790326176</v>
      </c>
      <c r="L1010" s="444">
        <f t="shared" ca="1" si="80"/>
        <v>-21720581.88546861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-21720581.88546861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-90537.406313326777</v>
      </c>
      <c r="L1011" s="444">
        <f t="shared" ca="1" si="80"/>
        <v>-21819514.921511754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-21819514.921511754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-90949.627296839884</v>
      </c>
      <c r="L1012" s="444">
        <f t="shared" ca="1" si="80"/>
        <v>-21918860.178538412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-21918860.178538412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-91363.565867784288</v>
      </c>
      <c r="L1013" s="444">
        <f t="shared" ca="1" si="80"/>
        <v>-22018619.374136016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-22018619.374136016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-91779.229182774303</v>
      </c>
      <c r="L1014" s="444">
        <f t="shared" ca="1" si="80"/>
        <v>-22118794.23304861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-22118794.23304861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-92196.624428243449</v>
      </c>
      <c r="L1015" s="444">
        <f t="shared" ca="1" si="80"/>
        <v>-22219386.487206671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-22219386.487206671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-92615.758820568706</v>
      </c>
      <c r="L1016" s="444">
        <f t="shared" ca="1" si="80"/>
        <v>-22320397.875757057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-22320397.875757057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-93036.639606195313</v>
      </c>
      <c r="L1017" s="444">
        <f t="shared" ca="1" si="80"/>
        <v>-22421830.145093072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-22421830.145093072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-93459.274061762044</v>
      </c>
      <c r="L1018" s="444">
        <f t="shared" ca="1" si="80"/>
        <v>-22523685.048884653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-22523685.048884653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-93883.669494226968</v>
      </c>
      <c r="L1019" s="444">
        <f t="shared" ca="1" si="80"/>
        <v>-22625964.348108698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-22625964.348108698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-94309.833240993816</v>
      </c>
      <c r="L1020" s="444">
        <f t="shared" ca="1" si="80"/>
        <v>-22728669.81107951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-22728669.81107951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-94737.772670038859</v>
      </c>
      <c r="L1021" s="444">
        <f t="shared" ca="1" si="80"/>
        <v>-22831803.213479366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-22831803.213479366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-95167.49518003827</v>
      </c>
      <c r="L1022" s="444">
        <f t="shared" ca="1" si="80"/>
        <v>-22935366.338389222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-22935366.338389222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-95599.008200495999</v>
      </c>
      <c r="L1023" s="444">
        <f t="shared" ca="1" si="80"/>
        <v>-23039360.976319537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-23039360.976319537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-96032.319191872317</v>
      </c>
      <c r="L1024" s="444">
        <f t="shared" ca="1" si="80"/>
        <v>-23143788.925241228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-23143788.925241228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-96467.4356457127</v>
      </c>
      <c r="L1025" s="444">
        <f t="shared" ca="1" si="80"/>
        <v>-23248651.990616761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-23248651.990616761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-96904.365084777412</v>
      </c>
      <c r="L1026" s="444">
        <f t="shared" ca="1" si="80"/>
        <v>-23353951.985431358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-23353951.985431358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-97343.115063171572</v>
      </c>
      <c r="L1027" s="444">
        <f t="shared" ca="1" si="80"/>
        <v>-23459690.730224349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-23459690.730224349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-97783.693166475699</v>
      </c>
      <c r="L1028" s="444">
        <f t="shared" ref="L1028:L1282" ca="1" si="106">I1028-J1028+K1028</f>
        <v>-23565870.053120643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-23565870.053120643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-98226.107011876928</v>
      </c>
      <c r="L1029" s="444">
        <f t="shared" ca="1" si="106"/>
        <v>-23672491.789862338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-23672491.789862338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-98670.364248300655</v>
      </c>
      <c r="L1030" s="444">
        <f t="shared" ca="1" si="106"/>
        <v>-23779557.783840459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-23779557.783840459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-99116.472556542823</v>
      </c>
      <c r="L1031" s="444">
        <f t="shared" ca="1" si="106"/>
        <v>-23887069.88612682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-23887069.88612682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-99564.439649402659</v>
      </c>
      <c r="L1032" s="444">
        <f t="shared" ca="1" si="106"/>
        <v>-23995029.955506042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-23995029.955506042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-100014.27327181608</v>
      </c>
      <c r="L1033" s="444">
        <f t="shared" ca="1" si="106"/>
        <v>-24103439.858507678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-24103439.858507678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-100465.98120098957</v>
      </c>
      <c r="L1034" s="444">
        <f t="shared" ca="1" si="106"/>
        <v>-24212301.469438486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-24212301.469438486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-100919.5712465346</v>
      </c>
      <c r="L1035" s="444">
        <f t="shared" ca="1" si="106"/>
        <v>-24321616.670414839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-24321616.670414839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-101375.05125060274</v>
      </c>
      <c r="L1036" s="444">
        <f t="shared" ca="1" si="106"/>
        <v>-24431387.351395261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-24431387.351395261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-101832.42908802116</v>
      </c>
      <c r="L1037" s="444">
        <f t="shared" ca="1" si="106"/>
        <v>-24541615.410213102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-24541615.410213102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-102291.71266642884</v>
      </c>
      <c r="L1038" s="444">
        <f t="shared" ca="1" si="106"/>
        <v>-24652302.75260935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-24652302.75260935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-102752.90992641319</v>
      </c>
      <c r="L1039" s="444">
        <f t="shared" ca="1" si="106"/>
        <v>-24763451.292265583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-24763451.292265583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-103216.02884164751</v>
      </c>
      <c r="L1040" s="444">
        <f t="shared" ca="1" si="106"/>
        <v>-24875062.95083705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-24875062.95083705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-103681.07741902862</v>
      </c>
      <c r="L1041" s="444">
        <f t="shared" ca="1" si="106"/>
        <v>-24987139.657985896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-24987139.657985896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-104148.06369881547</v>
      </c>
      <c r="L1042" s="444">
        <f t="shared" ca="1" si="106"/>
        <v>-25099683.351414531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-25099683.351414531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-104616.99575476813</v>
      </c>
      <c r="L1043" s="444">
        <f t="shared" ca="1" si="106"/>
        <v>-25212695.976899117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-25212695.976899117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-105087.88169428724</v>
      </c>
      <c r="L1044" s="444">
        <f t="shared" ca="1" si="106"/>
        <v>-25326179.488323223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-25326179.488323223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-105560.72965855434</v>
      </c>
      <c r="L1045" s="444">
        <f t="shared" ca="1" si="106"/>
        <v>-25440135.847711597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-25440135.847711597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-106035.54782267257</v>
      </c>
      <c r="L1046" s="444">
        <f t="shared" ca="1" si="106"/>
        <v>-25554567.025264088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-25554567.025264088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-106512.34439580794</v>
      </c>
      <c r="L1047" s="444">
        <f t="shared" ca="1" si="106"/>
        <v>-25669474.999389715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-25669474.999389715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-106991.12762133138</v>
      </c>
      <c r="L1048" s="444">
        <f t="shared" ca="1" si="106"/>
        <v>-25784861.756740864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-25784861.756740864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-107471.90577696118</v>
      </c>
      <c r="L1049" s="444">
        <f t="shared" ca="1" si="106"/>
        <v>-25900729.292247646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-25900729.292247646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-107954.6871749061</v>
      </c>
      <c r="L1050" s="444">
        <f t="shared" ca="1" si="106"/>
        <v>-26017079.609152369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-26017079.609152369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-108439.48016200912</v>
      </c>
      <c r="L1051" s="444">
        <f t="shared" ca="1" si="106"/>
        <v>-26133914.719044197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-26133914.719044197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-108926.29311989174</v>
      </c>
      <c r="L1052" s="444">
        <f t="shared" ca="1" si="106"/>
        <v>-26251236.641893908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-26251236.641893908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-109415.13446509888</v>
      </c>
      <c r="L1053" s="444">
        <f t="shared" ca="1" si="106"/>
        <v>-26369047.406088825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-26369047.406088825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-109906.01264924434</v>
      </c>
      <c r="L1054" s="444">
        <f t="shared" ca="1" si="106"/>
        <v>-26487349.048467889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-26487349.048467889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-110398.93615915714</v>
      </c>
      <c r="L1055" s="444">
        <f t="shared" ca="1" si="106"/>
        <v>-26606143.614356864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-26606143.614356864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-110893.91351702785</v>
      </c>
      <c r="L1056" s="444">
        <f t="shared" ca="1" si="106"/>
        <v>-26725433.157603711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-26725433.157603711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-111390.95328055636</v>
      </c>
      <c r="L1057" s="444">
        <f t="shared" ca="1" si="106"/>
        <v>-26845219.740614086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-26845219.740614086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-111890.06404309961</v>
      </c>
      <c r="L1058" s="444">
        <f t="shared" ca="1" si="106"/>
        <v>-26965505.434387006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-26965505.434387006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-112391.2544338201</v>
      </c>
      <c r="L1059" s="444">
        <f t="shared" ca="1" si="106"/>
        <v>-27086292.318550646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-27086292.318550646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-112894.53311783526</v>
      </c>
      <c r="L1060" s="444">
        <f t="shared" ca="1" si="106"/>
        <v>-27207582.481398299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-27207582.481398299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-113399.90879636716</v>
      </c>
      <c r="L1061" s="444">
        <f t="shared" ca="1" si="106"/>
        <v>-27329378.019924484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-27329378.019924484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-113907.39020689293</v>
      </c>
      <c r="L1062" s="444">
        <f t="shared" ca="1" si="106"/>
        <v>-27451681.039861195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-27451681.039861195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-114416.98612329586</v>
      </c>
      <c r="L1063" s="444">
        <f t="shared" ca="1" si="106"/>
        <v>-27574493.655714311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-27574493.655714311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-114928.70535601721</v>
      </c>
      <c r="L1064" s="444">
        <f t="shared" ca="1" si="106"/>
        <v>-27697817.990800146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-27697817.990800146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-115442.55675220818</v>
      </c>
      <c r="L1065" s="444">
        <f t="shared" ca="1" si="106"/>
        <v>-27821656.177282173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-27821656.177282173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-115958.5491958833</v>
      </c>
      <c r="L1066" s="444">
        <f t="shared" ca="1" si="106"/>
        <v>-27946010.356207874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-27946010.356207874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-116476.69160807371</v>
      </c>
      <c r="L1067" s="444">
        <f t="shared" ca="1" si="106"/>
        <v>-28070882.677545767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-28070882.677545767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-116996.99294698158</v>
      </c>
      <c r="L1068" s="444">
        <f t="shared" ca="1" si="106"/>
        <v>-28196275.300222568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-28196275.300222568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-117519.46220813494</v>
      </c>
      <c r="L1069" s="444">
        <f t="shared" ca="1" si="106"/>
        <v>-28322190.39216052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-28322190.39216052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-118044.10842454307</v>
      </c>
      <c r="L1070" s="444">
        <f t="shared" ca="1" si="106"/>
        <v>-28448630.130314883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-28448630.130314883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-118570.94066685293</v>
      </c>
      <c r="L1071" s="444">
        <f t="shared" ca="1" si="106"/>
        <v>-28575596.700711556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-28575596.700711556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-119099.96804350574</v>
      </c>
      <c r="L1072" s="444">
        <f t="shared" ca="1" si="106"/>
        <v>-28703092.29848488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-28703092.29848488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-119631.19970089458</v>
      </c>
      <c r="L1073" s="444">
        <f t="shared" ca="1" si="106"/>
        <v>-28831119.127915595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-28831119.127915595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-120164.64482352255</v>
      </c>
      <c r="L1074" s="444">
        <f t="shared" ca="1" si="106"/>
        <v>-28959679.402468935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-28959679.402468935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-120700.31263416147</v>
      </c>
      <c r="L1075" s="444">
        <f t="shared" ca="1" si="106"/>
        <v>-29088775.344832916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-29088775.344832916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-121238.2123940114</v>
      </c>
      <c r="L1076" s="444">
        <f t="shared" ca="1" si="106"/>
        <v>-29218409.186956745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-29218409.186956745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-121778.35340286067</v>
      </c>
      <c r="L1077" s="444">
        <f t="shared" ca="1" si="106"/>
        <v>-29348583.170089424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-29348583.170089424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-122320.74499924685</v>
      </c>
      <c r="L1078" s="444">
        <f t="shared" ca="1" si="106"/>
        <v>-29479299.544818491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-29479299.544818491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-122865.39656061796</v>
      </c>
      <c r="L1079" s="444">
        <f t="shared" ca="1" si="106"/>
        <v>-29610560.571108926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-29610560.571108926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-123412.31750349476</v>
      </c>
      <c r="L1080" s="444">
        <f t="shared" ca="1" si="106"/>
        <v>-29742368.518342238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-29742368.518342238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-123961.51728363357</v>
      </c>
      <c r="L1081" s="444">
        <f t="shared" ca="1" si="106"/>
        <v>-29874725.66535569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-29874725.66535569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-124513.00539618962</v>
      </c>
      <c r="L1082" s="444">
        <f t="shared" ca="1" si="106"/>
        <v>-30007634.300481699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-30007634.300481699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-125066.79137588131</v>
      </c>
      <c r="L1083" s="444">
        <f t="shared" ca="1" si="106"/>
        <v>-30141096.721587401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-30141096.721587401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-125622.88479715509</v>
      </c>
      <c r="L1084" s="444">
        <f t="shared" ca="1" si="106"/>
        <v>-30275115.236114375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-30275115.236114375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-126181.29527435082</v>
      </c>
      <c r="L1085" s="444">
        <f t="shared" ca="1" si="106"/>
        <v>-30409692.161118545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-30409692.161118545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-126742.03246186816</v>
      </c>
      <c r="L1086" s="444">
        <f t="shared" ca="1" si="106"/>
        <v>-30544829.82331023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-30544829.82331023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-127305.10605433352</v>
      </c>
      <c r="L1087" s="444">
        <f t="shared" ca="1" si="106"/>
        <v>-30680530.559094381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-30680530.559094381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-127870.52578676748</v>
      </c>
      <c r="L1088" s="444">
        <f t="shared" ca="1" si="106"/>
        <v>-30816796.714610968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-30816796.714610968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-128438.30143475327</v>
      </c>
      <c r="L1089" s="444">
        <f t="shared" ca="1" si="106"/>
        <v>-30953630.645775538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-30953630.645775538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-129008.44281460566</v>
      </c>
      <c r="L1090" s="444">
        <f t="shared" ca="1" si="106"/>
        <v>-31091034.718319964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-31091034.718319964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-129580.95978354075</v>
      </c>
      <c r="L1091" s="444">
        <f t="shared" ca="1" si="106"/>
        <v>-31229011.307833321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-31229011.307833321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-130155.86223984642</v>
      </c>
      <c r="L1092" s="444">
        <f t="shared" ca="1" si="106"/>
        <v>-31367562.799802985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-31367562.799802985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-130733.16012305334</v>
      </c>
      <c r="L1093" s="444">
        <f t="shared" ca="1" si="106"/>
        <v>-31506691.589655858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-31506691.589655858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-131312.86341410698</v>
      </c>
      <c r="L1094" s="444">
        <f t="shared" ca="1" si="106"/>
        <v>-31646400.082799785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-31646400.082799785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-131894.98213553999</v>
      </c>
      <c r="L1095" s="444">
        <f t="shared" ca="1" si="106"/>
        <v>-31786690.694665145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-31786690.694665145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-132479.52635164571</v>
      </c>
      <c r="L1096" s="444">
        <f t="shared" ca="1" si="106"/>
        <v>-31927565.850746609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-31927565.850746609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-133066.50616865177</v>
      </c>
      <c r="L1097" s="444">
        <f t="shared" ca="1" si="106"/>
        <v>-32069027.98664508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-32069027.98664508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-133655.93173489542</v>
      </c>
      <c r="L1098" s="444">
        <f t="shared" ca="1" si="106"/>
        <v>-32211079.548109796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-32211079.548109796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-134247.8132409984</v>
      </c>
      <c r="L1099" s="444">
        <f t="shared" ca="1" si="106"/>
        <v>-32353722.991080612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-32353722.991080612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-134842.16092004345</v>
      </c>
      <c r="L1100" s="444">
        <f t="shared" ca="1" si="106"/>
        <v>-32496960.781730473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-32496960.781730473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-135438.98504775122</v>
      </c>
      <c r="L1101" s="444">
        <f t="shared" ca="1" si="106"/>
        <v>-32640795.396508042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-32640795.396508042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-136038.29594265777</v>
      </c>
      <c r="L1102" s="444">
        <f t="shared" ca="1" si="106"/>
        <v>-32785229.322180517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-32785229.322180517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-136640.10396629307</v>
      </c>
      <c r="L1103" s="444">
        <f t="shared" ca="1" si="106"/>
        <v>-32930265.055876628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-32930265.055876628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-137244.41952336018</v>
      </c>
      <c r="L1104" s="444">
        <f t="shared" ca="1" si="106"/>
        <v>-33075905.105129804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-33075905.105129804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-137851.25306191511</v>
      </c>
      <c r="L1105" s="444">
        <f t="shared" ca="1" si="106"/>
        <v>-33222151.98792154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-33222151.98792154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-138460.61507354732</v>
      </c>
      <c r="L1106" s="444">
        <f t="shared" ca="1" si="106"/>
        <v>-33369008.232724905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-33369008.232724905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-139072.51609356134</v>
      </c>
      <c r="L1107" s="444">
        <f t="shared" ca="1" si="106"/>
        <v>-33516476.378548283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-33516476.378548283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-139686.96670115876</v>
      </c>
      <c r="L1108" s="444">
        <f t="shared" ca="1" si="106"/>
        <v>-33664558.974979259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-33664558.974979259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-140303.97751962117</v>
      </c>
      <c r="L1109" s="444">
        <f t="shared" ca="1" si="106"/>
        <v>-33813258.582228705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-33813258.582228705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-140923.55921649386</v>
      </c>
      <c r="L1110" s="444">
        <f t="shared" ca="1" si="106"/>
        <v>-33962577.771175019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-33962577.771175019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-141545.72250377017</v>
      </c>
      <c r="L1111" s="444">
        <f t="shared" ca="1" si="106"/>
        <v>-34112519.123408616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-34112519.123408616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-142170.47813807681</v>
      </c>
      <c r="L1112" s="444">
        <f t="shared" ca="1" si="106"/>
        <v>-34263085.231276512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-34263085.231276512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-142797.83692085973</v>
      </c>
      <c r="L1113" s="444">
        <f t="shared" ca="1" si="106"/>
        <v>-34414278.697927192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-34414278.697927192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-143427.8096985709</v>
      </c>
      <c r="L1114" s="444">
        <f t="shared" ca="1" si="106"/>
        <v>-34566102.137355588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-34566102.137355588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-144060.40736285588</v>
      </c>
      <c r="L1115" s="444">
        <f t="shared" ca="1" si="106"/>
        <v>-34718558.174448267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-34718558.174448267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-144695.64085074203</v>
      </c>
      <c r="L1116" s="444">
        <f t="shared" ca="1" si="106"/>
        <v>-34871649.445028834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-34871649.445028834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-145333.52114482774</v>
      </c>
      <c r="L1117" s="444">
        <f t="shared" ca="1" si="106"/>
        <v>-35025378.595903486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-35025378.595903486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-145974.05927347211</v>
      </c>
      <c r="L1118" s="444">
        <f t="shared" ca="1" si="106"/>
        <v>-35179748.284906782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-35179748.284906782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-146617.26631098584</v>
      </c>
      <c r="L1119" s="444">
        <f t="shared" ca="1" si="106"/>
        <v>-35334761.180947587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-35334761.180947587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-147263.15337782254</v>
      </c>
      <c r="L1120" s="444">
        <f t="shared" ca="1" si="106"/>
        <v>-35490419.964055233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-35490419.964055233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-147911.73164077106</v>
      </c>
      <c r="L1121" s="444">
        <f t="shared" ca="1" si="106"/>
        <v>-35646727.325425826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-35646727.325425826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-148563.01231314853</v>
      </c>
      <c r="L1122" s="444">
        <f t="shared" ca="1" si="106"/>
        <v>-35803685.967468798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-35803685.967468798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-149217.00665499424</v>
      </c>
      <c r="L1123" s="444">
        <f t="shared" ca="1" si="106"/>
        <v>-35961298.603853613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-35961298.603853613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-149873.72597326431</v>
      </c>
      <c r="L1124" s="444">
        <f t="shared" ca="1" si="106"/>
        <v>-36119567.959556699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-36119567.959556699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-150533.18162202716</v>
      </c>
      <c r="L1125" s="444">
        <f t="shared" ca="1" si="106"/>
        <v>-36278496.770908549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-36278496.770908549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-151195.38500265987</v>
      </c>
      <c r="L1126" s="444">
        <f t="shared" ca="1" si="106"/>
        <v>-36438087.785641029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-36438087.785641029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-151860.34756404522</v>
      </c>
      <c r="L1127" s="444">
        <f t="shared" ca="1" si="106"/>
        <v>-36598343.762934893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-36598343.762934893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-152528.08080276963</v>
      </c>
      <c r="L1128" s="444">
        <f t="shared" ca="1" si="106"/>
        <v>-36759267.473467484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-36759267.473467484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-153198.59626332211</v>
      </c>
      <c r="L1129" s="444">
        <f t="shared" ca="1" si="106"/>
        <v>-36920861.699460626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-36920861.699460626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-153871.90553829353</v>
      </c>
      <c r="L1130" s="444">
        <f t="shared" ca="1" si="106"/>
        <v>-37083129.234728739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-37083129.234728739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-154548.02026857733</v>
      </c>
      <c r="L1131" s="444">
        <f t="shared" ca="1" si="106"/>
        <v>-37246072.884727135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-37246072.884727135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-155226.95214357064</v>
      </c>
      <c r="L1132" s="444">
        <f t="shared" ca="1" si="106"/>
        <v>-37409695.46660053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-37409695.46660053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-155908.71290137648</v>
      </c>
      <c r="L1133" s="444">
        <f t="shared" ca="1" si="106"/>
        <v>-37573999.809231728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-37573999.809231728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-156593.31432900645</v>
      </c>
      <c r="L1134" s="444">
        <f t="shared" ca="1" si="106"/>
        <v>-37738988.753290556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-37738988.753290556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-157280.7682625849</v>
      </c>
      <c r="L1135" s="444">
        <f t="shared" ca="1" si="106"/>
        <v>-37904665.151282966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-37904665.151282966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-157971.08658755329</v>
      </c>
      <c r="L1136" s="444">
        <f t="shared" ca="1" si="106"/>
        <v>-38071031.867600344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-38071031.867600344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-158664.2812388757</v>
      </c>
      <c r="L1137" s="444">
        <f t="shared" ca="1" si="106"/>
        <v>-38238091.778569043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-38238091.778569043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-159360.36420124528</v>
      </c>
      <c r="L1138" s="444">
        <f t="shared" ca="1" si="106"/>
        <v>-38405847.772500113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-38405847.772500113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-160059.3475092914</v>
      </c>
      <c r="L1139" s="444">
        <f t="shared" ca="1" si="106"/>
        <v>-38574302.74973923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-38574302.74973923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-160761.2432477877</v>
      </c>
      <c r="L1140" s="444">
        <f t="shared" ca="1" si="106"/>
        <v>-38743459.622716837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-38743459.622716837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-161466.06355186107</v>
      </c>
      <c r="L1141" s="444">
        <f t="shared" ca="1" si="106"/>
        <v>-38913321.315998517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-38913321.315998517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-162173.8206072014</v>
      </c>
      <c r="L1142" s="444">
        <f t="shared" ca="1" si="106"/>
        <v>-39083890.76633554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-39083890.76633554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-162884.52665027234</v>
      </c>
      <c r="L1143" s="444">
        <f t="shared" ca="1" si="106"/>
        <v>-39255170.922715634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-39255170.922715634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-163598.19396852274</v>
      </c>
      <c r="L1144" s="444">
        <f t="shared" ca="1" si="106"/>
        <v>-39427164.746413976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-39427164.746413976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-164314.83490059915</v>
      </c>
      <c r="L1145" s="444">
        <f t="shared" ca="1" si="106"/>
        <v>-39599875.211044401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-39599875.211044401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-165034.46183655926</v>
      </c>
      <c r="L1146" s="444">
        <f t="shared" ca="1" si="106"/>
        <v>-39773305.302610785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-39773305.302610785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-165757.08721808586</v>
      </c>
      <c r="L1147" s="444">
        <f t="shared" ca="1" si="106"/>
        <v>-39947458.01955869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-39947458.01955869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-166482.72353870212</v>
      </c>
      <c r="L1148" s="444">
        <f t="shared" ca="1" si="106"/>
        <v>-40122336.372827217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-40122336.372827217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-167211.38334398766</v>
      </c>
      <c r="L1149" s="444">
        <f t="shared" ca="1" si="106"/>
        <v>-40297943.385901026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-40297943.385901026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-167943.07923179521</v>
      </c>
      <c r="L1150" s="444">
        <f t="shared" ca="1" si="106"/>
        <v>-40474282.094862647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-40474282.094862647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-168677.82385246863</v>
      </c>
      <c r="L1151" s="444">
        <f t="shared" ca="1" si="106"/>
        <v>-40651355.548444942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-40651355.548444942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-169415.62990906151</v>
      </c>
      <c r="L1152" s="444">
        <f t="shared" ca="1" si="106"/>
        <v>-40829166.808083825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-40829166.808083825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-170156.51015755686</v>
      </c>
      <c r="L1153" s="444">
        <f t="shared" ca="1" si="106"/>
        <v>-41007718.947971202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-41007718.947971202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-170900.4774070876</v>
      </c>
      <c r="L1154" s="444">
        <f t="shared" ca="1" si="106"/>
        <v>-41187015.055108115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-41187015.055108115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-171647.54452015806</v>
      </c>
      <c r="L1155" s="444">
        <f t="shared" ca="1" si="106"/>
        <v>-41367058.229358092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-41367058.229358092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-172397.72441286632</v>
      </c>
      <c r="L1156" s="444">
        <f t="shared" ca="1" si="106"/>
        <v>-41547851.58350078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-41547851.58350078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-173151.03005512751</v>
      </c>
      <c r="L1157" s="444">
        <f t="shared" ca="1" si="106"/>
        <v>-41729398.24328573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-41729398.24328573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-173907.47447089813</v>
      </c>
      <c r="L1158" s="444">
        <f t="shared" ca="1" si="106"/>
        <v>-41911701.347486451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-41911701.347486451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-174667.07073840115</v>
      </c>
      <c r="L1159" s="444">
        <f t="shared" ca="1" si="106"/>
        <v>-42094764.047954671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-42094764.047954671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-175429.83199035205</v>
      </c>
      <c r="L1160" s="444">
        <f t="shared" ca="1" si="106"/>
        <v>-42278589.509674847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-42278589.509674847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-176195.77141418611</v>
      </c>
      <c r="L1161" s="444">
        <f t="shared" ca="1" si="106"/>
        <v>-42463180.910818852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-42463180.910818852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-176964.90225228615</v>
      </c>
      <c r="L1162" s="444">
        <f t="shared" ca="1" si="106"/>
        <v>-42648541.442800961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-42648541.442800961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-177737.2378022116</v>
      </c>
      <c r="L1163" s="444">
        <f t="shared" ca="1" si="106"/>
        <v>-42834674.310332999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-42834674.310332999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-178512.7914169284</v>
      </c>
      <c r="L1164" s="444">
        <f t="shared" ca="1" si="106"/>
        <v>-43021582.731479749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-43021582.731479749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-179291.57650503988</v>
      </c>
      <c r="L1165" s="444">
        <f t="shared" ca="1" si="106"/>
        <v>-43209269.937714614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-43209269.937714614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-180073.60653101848</v>
      </c>
      <c r="L1166" s="444">
        <f t="shared" ca="1" si="106"/>
        <v>-43397739.173975453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-43397739.173975453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-180858.89501543864</v>
      </c>
      <c r="L1167" s="444">
        <f t="shared" ca="1" si="106"/>
        <v>-43586993.698720716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-43586993.698720716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-181647.45553521058</v>
      </c>
      <c r="L1168" s="444">
        <f t="shared" ca="1" si="106"/>
        <v>-43777036.783985749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-43777036.783985749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-182404.31993327395</v>
      </c>
      <c r="L1169" s="444">
        <f t="shared" ca="1" si="106"/>
        <v>-43959441.103919022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-43959441.103919022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-183164.33793299593</v>
      </c>
      <c r="L1170" s="444">
        <f t="shared" ca="1" si="106"/>
        <v>-44142605.441852018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-44142605.441852018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-183927.52267438342</v>
      </c>
      <c r="L1171" s="444">
        <f t="shared" ca="1" si="106"/>
        <v>-44326532.9645264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-44326532.9645264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-184693.88735219333</v>
      </c>
      <c r="L1172" s="444">
        <f t="shared" ca="1" si="106"/>
        <v>-44511226.851878591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-44511226.851878591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-185463.44521616079</v>
      </c>
      <c r="L1173" s="444">
        <f t="shared" ca="1" si="106"/>
        <v>-44696690.297094755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-44696690.297094755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-186236.20957122813</v>
      </c>
      <c r="L1174" s="444">
        <f t="shared" ca="1" si="106"/>
        <v>-44882926.506665982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-44882926.506665982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-187012.19377777493</v>
      </c>
      <c r="L1175" s="444">
        <f t="shared" ca="1" si="106"/>
        <v>-45069938.70044376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-45069938.70044376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-187791.411251849</v>
      </c>
      <c r="L1176" s="444">
        <f t="shared" ca="1" si="106"/>
        <v>-45257730.11169561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-45257730.11169561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-188573.87546539836</v>
      </c>
      <c r="L1177" s="444">
        <f t="shared" ca="1" si="106"/>
        <v>-45446303.987161011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-45446303.987161011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-189359.5999465042</v>
      </c>
      <c r="L1178" s="444">
        <f t="shared" ca="1" si="106"/>
        <v>-45635663.587107517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-45635663.587107517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-190148.59827961464</v>
      </c>
      <c r="L1179" s="444">
        <f t="shared" ca="1" si="106"/>
        <v>-45825812.185387135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-45825812.185387135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-190940.88410577973</v>
      </c>
      <c r="L1180" s="444">
        <f t="shared" ca="1" si="106"/>
        <v>-46016753.069492914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-46016753.069492914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-191736.47112288713</v>
      </c>
      <c r="L1181" s="444">
        <f t="shared" ca="1" si="106"/>
        <v>-46208489.540615804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-46208489.540615804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-192535.37308589919</v>
      </c>
      <c r="L1182" s="444">
        <f t="shared" ca="1" si="106"/>
        <v>-46401024.913701706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-46401024.913701706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-193337.60380709043</v>
      </c>
      <c r="L1183" s="444">
        <f t="shared" ca="1" si="106"/>
        <v>-46594362.517508797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-46594362.517508797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-194143.17715628666</v>
      </c>
      <c r="L1184" s="444">
        <f t="shared" ca="1" si="106"/>
        <v>-46788505.694665082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-46788505.694665082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-194952.1070611045</v>
      </c>
      <c r="L1185" s="444">
        <f t="shared" ca="1" si="106"/>
        <v>-46983457.801726185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-46983457.801726185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-195764.40750719243</v>
      </c>
      <c r="L1186" s="444">
        <f t="shared" ca="1" si="106"/>
        <v>-47179222.209233381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-47179222.209233381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-196580.09253847241</v>
      </c>
      <c r="L1187" s="444">
        <f t="shared" ca="1" si="106"/>
        <v>-47375802.301771857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-47375802.301771857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-197399.17625738273</v>
      </c>
      <c r="L1188" s="444">
        <f t="shared" ca="1" si="106"/>
        <v>-47573201.478029236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-47573201.478029236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-198221.67282512182</v>
      </c>
      <c r="L1189" s="444">
        <f t="shared" ca="1" si="106"/>
        <v>-47771423.150854357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-47771423.150854357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-199047.59646189315</v>
      </c>
      <c r="L1190" s="444">
        <f t="shared" ca="1" si="106"/>
        <v>-47970470.747316249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-47970470.747316249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-199876.96144715103</v>
      </c>
      <c r="L1191" s="444">
        <f t="shared" ca="1" si="106"/>
        <v>-48170347.708763398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-48170347.708763398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-200709.78211984748</v>
      </c>
      <c r="L1192" s="444">
        <f t="shared" ca="1" si="106"/>
        <v>-48371057.490883246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-48371057.490883246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-201546.07287868019</v>
      </c>
      <c r="L1193" s="444">
        <f t="shared" ca="1" si="106"/>
        <v>-48572603.563761927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-48572603.563761927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-202385.84818234137</v>
      </c>
      <c r="L1194" s="444">
        <f t="shared" ca="1" si="106"/>
        <v>-48774989.41194427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-48774989.41194427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-203229.12254976778</v>
      </c>
      <c r="L1195" s="444">
        <f t="shared" ca="1" si="106"/>
        <v>-48978218.534494035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-48978218.534494035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-204075.91056039181</v>
      </c>
      <c r="L1196" s="444">
        <f t="shared" ca="1" si="106"/>
        <v>-49182294.445054427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-49182294.445054427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-204926.22685439343</v>
      </c>
      <c r="L1197" s="444">
        <f t="shared" ca="1" si="106"/>
        <v>-49387220.671908818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-49387220.671908818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-205780.08613295341</v>
      </c>
      <c r="L1198" s="444">
        <f t="shared" ca="1" si="106"/>
        <v>-49593000.758041769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-49593000.758041769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-206637.50315850737</v>
      </c>
      <c r="L1199" s="444">
        <f t="shared" ca="1" si="106"/>
        <v>-49799638.261200279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-49799638.261200279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-207498.49275500115</v>
      </c>
      <c r="L1200" s="444">
        <f t="shared" ca="1" si="106"/>
        <v>-50007136.753955282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-50007136.753955282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-208363.069808147</v>
      </c>
      <c r="L1201" s="444">
        <f t="shared" ca="1" si="106"/>
        <v>-50215499.82376343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-50215499.82376343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-209231.24926568096</v>
      </c>
      <c r="L1202" s="444">
        <f t="shared" ca="1" si="106"/>
        <v>-50424731.073029108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-50424731.073029108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-210103.04613762128</v>
      </c>
      <c r="L1203" s="444">
        <f t="shared" ca="1" si="106"/>
        <v>-50634834.119166732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-50634834.119166732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-210978.47549652806</v>
      </c>
      <c r="L1204" s="444">
        <f t="shared" ca="1" si="106"/>
        <v>-50845812.594663262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-50845812.594663262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-211857.55247776359</v>
      </c>
      <c r="L1205" s="444">
        <f t="shared" ca="1" si="106"/>
        <v>-51057670.147141024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-51057670.147141024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-212740.29227975427</v>
      </c>
      <c r="L1206" s="444">
        <f t="shared" ca="1" si="106"/>
        <v>-51270410.439420782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-51270410.439420782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-213626.71016425325</v>
      </c>
      <c r="L1207" s="444">
        <f t="shared" ca="1" si="106"/>
        <v>-51484037.149585038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-51484037.149585038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-214516.82145660432</v>
      </c>
      <c r="L1208" s="444">
        <f t="shared" ca="1" si="106"/>
        <v>-51698553.971041642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-51698553.971041642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-215410.64154600684</v>
      </c>
      <c r="L1209" s="444">
        <f t="shared" ca="1" si="106"/>
        <v>-51913964.612587646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-51913964.612587646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-216308.18588578186</v>
      </c>
      <c r="L1210" s="444">
        <f t="shared" ca="1" si="106"/>
        <v>-52130272.798473425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-52130272.798473425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-217209.46999363927</v>
      </c>
      <c r="L1211" s="444">
        <f t="shared" ca="1" si="106"/>
        <v>-52347482.268467061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-52347482.268467061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-218114.5094519461</v>
      </c>
      <c r="L1212" s="444">
        <f t="shared" ca="1" si="106"/>
        <v>-52565596.777919009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-52565596.777919009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-219023.31990799587</v>
      </c>
      <c r="L1213" s="444">
        <f t="shared" ca="1" si="106"/>
        <v>-52784620.097827002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-52784620.097827002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-219935.91707427916</v>
      </c>
      <c r="L1214" s="444">
        <f t="shared" ca="1" si="106"/>
        <v>-53004556.01490128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-53004556.01490128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-220852.31672875534</v>
      </c>
      <c r="L1215" s="444">
        <f t="shared" ca="1" si="106"/>
        <v>-53225408.331630036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-53225408.331630036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-221772.53471512513</v>
      </c>
      <c r="L1216" s="444">
        <f t="shared" ca="1" si="106"/>
        <v>-53447180.86634516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-53447180.86634516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-222696.58694310483</v>
      </c>
      <c r="L1217" s="444">
        <f t="shared" ca="1" si="106"/>
        <v>-53669877.453288265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-53669877.453288265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-223624.48938870107</v>
      </c>
      <c r="L1218" s="444">
        <f t="shared" ca="1" si="106"/>
        <v>-53893501.942676969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-53893501.942676969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-224556.25809448736</v>
      </c>
      <c r="L1219" s="444">
        <f t="shared" ca="1" si="106"/>
        <v>-54118058.200771458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-54118058.200771458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-225491.90916988108</v>
      </c>
      <c r="L1220" s="444">
        <f t="shared" ca="1" si="106"/>
        <v>-54343550.109941341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-54343550.109941341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-226431.45879142225</v>
      </c>
      <c r="L1221" s="444">
        <f t="shared" ca="1" si="106"/>
        <v>-54569981.568732761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-54569981.568732761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-227374.92320305316</v>
      </c>
      <c r="L1222" s="444">
        <f t="shared" ca="1" si="106"/>
        <v>-54797356.491935812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-54797356.491935812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-228322.31871639923</v>
      </c>
      <c r="L1223" s="444">
        <f t="shared" ca="1" si="106"/>
        <v>-55025678.810652211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-55025678.810652211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-229273.6617110509</v>
      </c>
      <c r="L1224" s="444">
        <f t="shared" ca="1" si="106"/>
        <v>-55254952.472363263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-55254952.472363263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-230228.96863484694</v>
      </c>
      <c r="L1225" s="444">
        <f t="shared" ca="1" si="106"/>
        <v>-55485181.440998107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-55485181.440998107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-231188.25600415879</v>
      </c>
      <c r="L1226" s="444">
        <f t="shared" ca="1" si="106"/>
        <v>-55716369.697002269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-55716369.697002269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-232151.54040417611</v>
      </c>
      <c r="L1227" s="444">
        <f t="shared" ca="1" si="106"/>
        <v>-55948521.237406448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-55948521.237406448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-233118.83848919353</v>
      </c>
      <c r="L1228" s="444">
        <f t="shared" ca="1" si="106"/>
        <v>-56181640.075895645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-56181640.075895645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-234090.16698289852</v>
      </c>
      <c r="L1229" s="444">
        <f t="shared" ca="1" si="106"/>
        <v>-56415730.242878541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-56415730.242878541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-235065.54267866063</v>
      </c>
      <c r="L1230" s="444">
        <f t="shared" ca="1" si="106"/>
        <v>-56650795.785557203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-56650795.785557203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-236044.98243982167</v>
      </c>
      <c r="L1231" s="444">
        <f t="shared" ca="1" si="106"/>
        <v>-56886840.767997026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-56886840.767997026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-237028.50319998758</v>
      </c>
      <c r="L1232" s="444">
        <f t="shared" ca="1" si="106"/>
        <v>-57123869.271197014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-57123869.271197014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-238016.12196332088</v>
      </c>
      <c r="L1233" s="444">
        <f t="shared" ca="1" si="106"/>
        <v>-57361885.393160336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-57361885.393160336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-239007.85580483475</v>
      </c>
      <c r="L1234" s="444">
        <f t="shared" ca="1" si="106"/>
        <v>-57600893.248965174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-57600893.248965174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-240003.72187068823</v>
      </c>
      <c r="L1235" s="444">
        <f t="shared" ca="1" si="106"/>
        <v>-57840896.970835865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-57840896.970835865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-241003.73737848277</v>
      </c>
      <c r="L1236" s="444">
        <f t="shared" ca="1" si="106"/>
        <v>-58081900.70821435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-58081900.70821435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-242007.91961755982</v>
      </c>
      <c r="L1237" s="444">
        <f t="shared" ca="1" si="106"/>
        <v>-58323908.627831914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-58323908.627831914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-243016.28594929964</v>
      </c>
      <c r="L1238" s="444">
        <f t="shared" ca="1" si="106"/>
        <v>-58566924.913781211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-58566924.913781211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-244028.85380742166</v>
      </c>
      <c r="L1239" s="444">
        <f t="shared" ca="1" si="106"/>
        <v>-58810953.76758863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-58810953.76758863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-245045.64069828592</v>
      </c>
      <c r="L1240" s="444">
        <f t="shared" ca="1" si="106"/>
        <v>-59055999.408286914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-59055999.408286914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-246066.66420119544</v>
      </c>
      <c r="L1241" s="444">
        <f t="shared" ca="1" si="106"/>
        <v>-59302066.072488107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-59302066.072488107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-247091.94196870044</v>
      </c>
      <c r="L1242" s="444">
        <f t="shared" ca="1" si="106"/>
        <v>-59549158.014456809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-59549158.014456809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-248121.49172690336</v>
      </c>
      <c r="L1243" s="444">
        <f t="shared" ca="1" si="106"/>
        <v>-59797279.506183714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-59797279.506183714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-249155.33127576543</v>
      </c>
      <c r="L1244" s="444">
        <f t="shared" ca="1" si="106"/>
        <v>-60046434.837459482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-60046434.837459482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-250193.4784894145</v>
      </c>
      <c r="L1245" s="444">
        <f t="shared" ca="1" si="106"/>
        <v>-60296628.315948896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-60296628.315948896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-251235.95131645372</v>
      </c>
      <c r="L1246" s="444">
        <f t="shared" ca="1" si="106"/>
        <v>-60547864.26726535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-60547864.26726535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-252282.76778027226</v>
      </c>
      <c r="L1247" s="444">
        <f t="shared" ca="1" si="106"/>
        <v>-60800147.035045624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-60800147.035045624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-253333.94597935677</v>
      </c>
      <c r="L1248" s="444">
        <f t="shared" ca="1" si="106"/>
        <v>-61053480.981024981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-61053480.981024981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-254389.50408760409</v>
      </c>
      <c r="L1249" s="444">
        <f t="shared" ca="1" si="106"/>
        <v>-61307870.485112585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-61307870.485112585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-255449.46035463581</v>
      </c>
      <c r="L1250" s="444">
        <f t="shared" ca="1" si="106"/>
        <v>-61563319.945467219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-61563319.945467219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-256513.83310611339</v>
      </c>
      <c r="L1251" s="444">
        <f t="shared" ca="1" si="106"/>
        <v>-61819833.778573334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-61819833.778573334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-257582.64074405556</v>
      </c>
      <c r="L1252" s="444">
        <f t="shared" ca="1" si="106"/>
        <v>-62077416.419317387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-62077416.419317387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-258655.90174715579</v>
      </c>
      <c r="L1253" s="444">
        <f t="shared" ca="1" si="106"/>
        <v>-62336072.321064539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-62336072.321064539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-259733.63467110225</v>
      </c>
      <c r="L1254" s="444">
        <f t="shared" ca="1" si="106"/>
        <v>-62595805.955735639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-62595805.955735639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-260815.85814889852</v>
      </c>
      <c r="L1255" s="444">
        <f t="shared" ca="1" si="106"/>
        <v>-62856621.813884534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-62856621.813884534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-261902.59089118557</v>
      </c>
      <c r="L1256" s="444">
        <f t="shared" ca="1" si="106"/>
        <v>-63118524.404775716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-63118524.404775716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-262993.8516865655</v>
      </c>
      <c r="L1257" s="444">
        <f t="shared" ca="1" si="106"/>
        <v>-63381518.256462283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-63381518.256462283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-264089.65940192615</v>
      </c>
      <c r="L1258" s="444">
        <f t="shared" ca="1" si="106"/>
        <v>-63645607.915864207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-63645607.915864207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-265190.0329827675</v>
      </c>
      <c r="L1259" s="444">
        <f t="shared" ca="1" si="106"/>
        <v>-63910797.948846973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-63910797.948846973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-266294.99145352904</v>
      </c>
      <c r="L1260" s="444">
        <f t="shared" ca="1" si="106"/>
        <v>-64177092.940300502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-64177092.940300502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-267404.5539179187</v>
      </c>
      <c r="L1261" s="444">
        <f t="shared" ca="1" si="106"/>
        <v>-64444497.494218424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-64444497.494218424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-268518.73955924343</v>
      </c>
      <c r="L1262" s="444">
        <f t="shared" ca="1" si="106"/>
        <v>-64713016.233777665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-64713016.233777665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-269637.56764074031</v>
      </c>
      <c r="L1263" s="444">
        <f t="shared" ca="1" si="106"/>
        <v>-64982653.801418401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-64982653.801418401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-270761.05750591005</v>
      </c>
      <c r="L1264" s="444">
        <f t="shared" ca="1" si="106"/>
        <v>-65253414.858924314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-65253414.858924314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-271889.22857885133</v>
      </c>
      <c r="L1265" s="444">
        <f t="shared" ca="1" si="106"/>
        <v>-65525304.087503165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-65525304.087503165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-273022.10036459652</v>
      </c>
      <c r="L1266" s="444">
        <f t="shared" ca="1" si="106"/>
        <v>-65798326.187867761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-65798326.187867761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-274159.69244944898</v>
      </c>
      <c r="L1267" s="444">
        <f t="shared" ca="1" si="106"/>
        <v>-66072485.880317211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-66072485.880317211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-275302.02450132166</v>
      </c>
      <c r="L1268" s="444">
        <f t="shared" ca="1" si="106"/>
        <v>-66347787.904818535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-66347787.904818535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-276449.11627007724</v>
      </c>
      <c r="L1269" s="444">
        <f t="shared" ca="1" si="106"/>
        <v>-66624237.021088615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-66624237.021088615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-277600.98758786923</v>
      </c>
      <c r="L1270" s="444">
        <f t="shared" ca="1" si="106"/>
        <v>-66901838.008676484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-66901838.008676484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-278757.65836948535</v>
      </c>
      <c r="L1271" s="444">
        <f t="shared" ca="1" si="106"/>
        <v>-67180595.667045966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-67180595.667045966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-279919.1486126915</v>
      </c>
      <c r="L1272" s="444">
        <f t="shared" ca="1" si="106"/>
        <v>-67460514.815658659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-67460514.815658659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-281085.47839857772</v>
      </c>
      <c r="L1273" s="444">
        <f t="shared" ca="1" si="106"/>
        <v>-67741600.294057235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-67741600.294057235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-282256.66789190512</v>
      </c>
      <c r="L1274" s="444">
        <f t="shared" ca="1" si="106"/>
        <v>-68023856.96194914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-68023856.96194914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-283432.73734145472</v>
      </c>
      <c r="L1275" s="444">
        <f t="shared" ca="1" si="106"/>
        <v>-68307289.699290588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-68307289.699290588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-284613.70708037744</v>
      </c>
      <c r="L1276" s="444">
        <f t="shared" ca="1" si="106"/>
        <v>-68591903.406370968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-68591903.406370968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-285799.59752654569</v>
      </c>
      <c r="L1277" s="444">
        <f t="shared" ca="1" si="106"/>
        <v>-68877703.003897518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-68877703.003897518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-286990.42918290634</v>
      </c>
      <c r="L1278" s="444">
        <f t="shared" ca="1" si="106"/>
        <v>-69164693.43308042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-69164693.43308042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-288186.22263783508</v>
      </c>
      <c r="L1279" s="444">
        <f t="shared" ca="1" si="106"/>
        <v>-69452879.655718252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-69452879.655718252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-289386.99856549269</v>
      </c>
      <c r="L1280" s="444">
        <f t="shared" ca="1" si="106"/>
        <v>-69742266.654283747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-69742266.654283747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-290592.77772618225</v>
      </c>
      <c r="L1281" s="444">
        <f t="shared" ca="1" si="106"/>
        <v>-70032859.432009935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-70032859.432009935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-291803.58096670808</v>
      </c>
      <c r="L1282" s="444">
        <f t="shared" ca="1" si="106"/>
        <v>-70324663.012976646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-70324663.012976646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-293019.42922073603</v>
      </c>
      <c r="L1283" s="444">
        <f t="shared" ref="L1283:L1537" ca="1" si="127">I1283-J1283+K1283</f>
        <v>-70617682.442197382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-70617682.442197382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-294240.34350915573</v>
      </c>
      <c r="L1284" s="444">
        <f t="shared" ca="1" si="127"/>
        <v>-70911922.785706535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-70911922.785706535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-295466.34494044387</v>
      </c>
      <c r="L1285" s="444">
        <f t="shared" ca="1" si="127"/>
        <v>-71207389.130646974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-71207389.130646974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-296697.45471102907</v>
      </c>
      <c r="L1286" s="444">
        <f t="shared" ca="1" si="127"/>
        <v>-71504086.585358009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-71504086.585358009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-297933.69410565839</v>
      </c>
      <c r="L1287" s="444">
        <f t="shared" ca="1" si="127"/>
        <v>-71802020.279463664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-71802020.279463664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-299175.08449776529</v>
      </c>
      <c r="L1288" s="444">
        <f t="shared" ca="1" si="127"/>
        <v>-72101195.363961428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-72101195.363961428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-300421.64734983927</v>
      </c>
      <c r="L1289" s="444">
        <f t="shared" ca="1" si="127"/>
        <v>-72401617.011311263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-72401617.011311263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-301673.40421379695</v>
      </c>
      <c r="L1290" s="444">
        <f t="shared" ca="1" si="127"/>
        <v>-72703290.415525064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-72703290.415525064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-302930.37673135445</v>
      </c>
      <c r="L1291" s="444">
        <f t="shared" ca="1" si="127"/>
        <v>-73006220.792256415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-73006220.792256415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-304192.5866344017</v>
      </c>
      <c r="L1292" s="444">
        <f t="shared" ca="1" si="127"/>
        <v>-73310413.378890812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-73310413.378890812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-305460.05574537837</v>
      </c>
      <c r="L1293" s="444">
        <f t="shared" ca="1" si="127"/>
        <v>-73615873.434636191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-73615873.434636191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-306732.8059776508</v>
      </c>
      <c r="L1294" s="444">
        <f t="shared" ca="1" si="127"/>
        <v>-73922606.240613848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-73922606.240613848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-308010.85933589103</v>
      </c>
      <c r="L1295" s="444">
        <f t="shared" ca="1" si="127"/>
        <v>-74230617.099949732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-74230617.099949732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-309294.23791645723</v>
      </c>
      <c r="L1296" s="444">
        <f t="shared" ca="1" si="127"/>
        <v>-74539911.337866187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-74539911.337866187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-310582.96390777576</v>
      </c>
      <c r="L1297" s="444">
        <f t="shared" ca="1" si="127"/>
        <v>-74850494.301773965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-74850494.301773965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-311877.05959072488</v>
      </c>
      <c r="L1298" s="444">
        <f t="shared" ca="1" si="127"/>
        <v>-75162371.361364692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-75162371.361364692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-313176.54733901954</v>
      </c>
      <c r="L1299" s="444">
        <f t="shared" ca="1" si="127"/>
        <v>-75475547.908703715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-75475547.908703715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-314481.4496195988</v>
      </c>
      <c r="L1300" s="444">
        <f t="shared" ca="1" si="127"/>
        <v>-75790029.358323321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-75790029.358323321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-315791.78899301385</v>
      </c>
      <c r="L1301" s="444">
        <f t="shared" ca="1" si="127"/>
        <v>-76105821.147316337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-76105821.147316337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-317107.58811381808</v>
      </c>
      <c r="L1302" s="444">
        <f t="shared" ca="1" si="127"/>
        <v>-76422928.735430151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-76422928.735430151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-318428.86973095895</v>
      </c>
      <c r="L1303" s="444">
        <f t="shared" ca="1" si="127"/>
        <v>-76741357.605161116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-76741357.605161116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-319755.65668817132</v>
      </c>
      <c r="L1304" s="444">
        <f t="shared" ca="1" si="127"/>
        <v>-77061113.261849284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-77061113.261849284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-321087.97192437202</v>
      </c>
      <c r="L1305" s="444">
        <f t="shared" ca="1" si="127"/>
        <v>-77382201.233773649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-77382201.233773649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-322425.83847405686</v>
      </c>
      <c r="L1306" s="444">
        <f t="shared" ca="1" si="127"/>
        <v>-77704627.072247699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-77704627.072247699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-323769.27946769877</v>
      </c>
      <c r="L1307" s="444">
        <f t="shared" ca="1" si="127"/>
        <v>-78028396.351715401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-78028396.351715401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-325118.31813214748</v>
      </c>
      <c r="L1308" s="444">
        <f t="shared" ca="1" si="127"/>
        <v>-78353514.669847548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-78353514.669847548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-326472.97779103147</v>
      </c>
      <c r="L1309" s="444">
        <f t="shared" ca="1" si="127"/>
        <v>-78679987.647638574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-78679987.647638574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-327833.28186516074</v>
      </c>
      <c r="L1310" s="444">
        <f t="shared" ca="1" si="127"/>
        <v>-79007820.929503739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-79007820.929503739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-329199.25387293223</v>
      </c>
      <c r="L1311" s="444">
        <f t="shared" ca="1" si="127"/>
        <v>-79337020.18337667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-79337020.18337667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-330570.91743073612</v>
      </c>
      <c r="L1312" s="444">
        <f t="shared" ca="1" si="127"/>
        <v>-79667591.100807399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-79667591.100807399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-331948.29625336418</v>
      </c>
      <c r="L1313" s="444">
        <f t="shared" ca="1" si="127"/>
        <v>-79999539.397060767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-79999539.397060767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-333331.41415441985</v>
      </c>
      <c r="L1314" s="444">
        <f t="shared" ca="1" si="127"/>
        <v>-80332870.811215192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-80332870.811215192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-334720.29504672997</v>
      </c>
      <c r="L1315" s="444">
        <f t="shared" ca="1" si="127"/>
        <v>-80667591.106261924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-80667591.106261924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-336114.96294275799</v>
      </c>
      <c r="L1316" s="444">
        <f t="shared" ca="1" si="127"/>
        <v>-81003706.069204688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-81003706.069204688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-337515.44195501955</v>
      </c>
      <c r="L1317" s="444">
        <f t="shared" ca="1" si="127"/>
        <v>-81341221.511159703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-81341221.511159703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-338921.75629649876</v>
      </c>
      <c r="L1318" s="444">
        <f t="shared" ca="1" si="127"/>
        <v>-81680143.267456204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-81680143.267456204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-340333.9302810675</v>
      </c>
      <c r="L1319" s="444">
        <f t="shared" ca="1" si="127"/>
        <v>-82020477.197737277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-82020477.197737277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-341751.98832390533</v>
      </c>
      <c r="L1320" s="444">
        <f t="shared" ca="1" si="127"/>
        <v>-82362229.186061189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-82362229.186061189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-343175.95494192163</v>
      </c>
      <c r="L1321" s="444">
        <f t="shared" ca="1" si="127"/>
        <v>-82705405.141003117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-82705405.141003117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-344605.85475417966</v>
      </c>
      <c r="L1322" s="444">
        <f t="shared" ca="1" si="127"/>
        <v>-83050010.995757297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-83050010.995757297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-346041.71248232207</v>
      </c>
      <c r="L1323" s="444">
        <f t="shared" ca="1" si="127"/>
        <v>-83396052.708239615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-83396052.708239615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-347483.55295099842</v>
      </c>
      <c r="L1324" s="444">
        <f t="shared" ca="1" si="127"/>
        <v>-83743536.261190608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-83743536.261190608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-348931.40108829422</v>
      </c>
      <c r="L1325" s="444">
        <f t="shared" ca="1" si="127"/>
        <v>-84092467.662278906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-84092467.662278906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-350385.28192616208</v>
      </c>
      <c r="L1326" s="444">
        <f t="shared" ca="1" si="127"/>
        <v>-84442852.944205061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-84442852.944205061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-351845.22060085443</v>
      </c>
      <c r="L1327" s="444">
        <f t="shared" ca="1" si="127"/>
        <v>-84794698.164805919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-84794698.164805919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-353311.24235335801</v>
      </c>
      <c r="L1328" s="444">
        <f t="shared" ca="1" si="127"/>
        <v>-85148009.407159284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-85148009.407159284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-354783.37252983032</v>
      </c>
      <c r="L1329" s="444">
        <f t="shared" ca="1" si="127"/>
        <v>-85502792.779689118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-85502792.779689118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-356261.63658203802</v>
      </c>
      <c r="L1330" s="444">
        <f t="shared" ca="1" si="127"/>
        <v>-85859054.41627115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-85859054.41627115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-357746.06006779644</v>
      </c>
      <c r="L1331" s="444">
        <f t="shared" ca="1" si="127"/>
        <v>-86216800.476338953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-86216800.476338953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-359236.6686514123</v>
      </c>
      <c r="L1332" s="444">
        <f t="shared" ca="1" si="127"/>
        <v>-86576037.14499037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-86576037.14499037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-360733.48810412653</v>
      </c>
      <c r="L1333" s="444">
        <f t="shared" ca="1" si="127"/>
        <v>-86936770.63309449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-86936770.63309449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-362236.54430456035</v>
      </c>
      <c r="L1334" s="444">
        <f t="shared" ca="1" si="127"/>
        <v>-87299007.177399054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-87299007.177399054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-363745.86323916272</v>
      </c>
      <c r="L1335" s="444">
        <f t="shared" ca="1" si="127"/>
        <v>-87662753.040638223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-87662753.040638223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-365261.47100265924</v>
      </c>
      <c r="L1336" s="444">
        <f t="shared" ca="1" si="127"/>
        <v>-88028014.511640877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-88028014.511640877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-366783.39379850368</v>
      </c>
      <c r="L1337" s="444">
        <f t="shared" ca="1" si="127"/>
        <v>-88394797.905439377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-88394797.905439377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-368311.65793933073</v>
      </c>
      <c r="L1338" s="444">
        <f t="shared" ca="1" si="127"/>
        <v>-88763109.563378707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-88763109.563378707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-369846.28984741127</v>
      </c>
      <c r="L1339" s="444">
        <f t="shared" ca="1" si="127"/>
        <v>-89132955.853226125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-89132955.853226125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-371387.31605510885</v>
      </c>
      <c r="L1340" s="444">
        <f t="shared" ca="1" si="127"/>
        <v>-89504343.169281229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-89504343.169281229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-372934.76320533844</v>
      </c>
      <c r="L1341" s="444">
        <f t="shared" ca="1" si="127"/>
        <v>-89877277.932486564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-89877277.932486564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-374488.65805202734</v>
      </c>
      <c r="L1342" s="444">
        <f t="shared" ca="1" si="127"/>
        <v>-90251766.590538591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-90251766.590538591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-376049.02746057743</v>
      </c>
      <c r="L1343" s="444">
        <f t="shared" ca="1" si="127"/>
        <v>-90627815.617999166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-90627815.617999166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-377615.89840832987</v>
      </c>
      <c r="L1344" s="444">
        <f t="shared" ca="1" si="127"/>
        <v>-91005431.51640749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-91005431.51640749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-379189.29798503121</v>
      </c>
      <c r="L1345" s="444">
        <f t="shared" ca="1" si="127"/>
        <v>-91384620.814392522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-91384620.814392522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-380769.25339330215</v>
      </c>
      <c r="L1346" s="444">
        <f t="shared" ca="1" si="127"/>
        <v>-91765390.067785829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-91765390.067785829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-382355.7919491076</v>
      </c>
      <c r="L1347" s="444">
        <f t="shared" ca="1" si="127"/>
        <v>-92147745.859734938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-92147745.859734938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-383948.94108222891</v>
      </c>
      <c r="L1348" s="444">
        <f t="shared" ca="1" si="127"/>
        <v>-92531694.800817162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-92531694.800817162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-385548.72833673819</v>
      </c>
      <c r="L1349" s="444">
        <f t="shared" ca="1" si="127"/>
        <v>-92917243.529153898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-92917243.529153898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-387155.18137147458</v>
      </c>
      <c r="L1350" s="444">
        <f t="shared" ca="1" si="127"/>
        <v>-93304398.710525379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-93304398.710525379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-388768.32796052238</v>
      </c>
      <c r="L1351" s="444">
        <f t="shared" ca="1" si="127"/>
        <v>-93693167.0384859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-93693167.0384859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-390388.19599369122</v>
      </c>
      <c r="L1352" s="444">
        <f t="shared" ca="1" si="127"/>
        <v>-94083555.234479591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-94083555.234479591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-392014.8134769983</v>
      </c>
      <c r="L1353" s="444">
        <f t="shared" ca="1" si="127"/>
        <v>-94475570.047956586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-94475570.047956586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-393648.20853315241</v>
      </c>
      <c r="L1354" s="444">
        <f t="shared" ca="1" si="127"/>
        <v>-94869218.256489739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-94869218.256489739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-395288.40940204059</v>
      </c>
      <c r="L1355" s="444">
        <f t="shared" ca="1" si="127"/>
        <v>-95264506.665891781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-95264506.665891781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-396935.44444121578</v>
      </c>
      <c r="L1356" s="444">
        <f t="shared" ca="1" si="127"/>
        <v>-95661442.110332996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-95661442.110332996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-398589.34212638746</v>
      </c>
      <c r="L1357" s="444">
        <f t="shared" ca="1" si="127"/>
        <v>-96060031.45245938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-96060031.45245938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-400250.13105191407</v>
      </c>
      <c r="L1358" s="444">
        <f t="shared" ca="1" si="127"/>
        <v>-96460281.583511293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-96460281.583511293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-401917.83993129706</v>
      </c>
      <c r="L1359" s="444">
        <f t="shared" ca="1" si="127"/>
        <v>-96862199.423442587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-96862199.423442587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-403592.49759767746</v>
      </c>
      <c r="L1360" s="444">
        <f t="shared" ca="1" si="127"/>
        <v>-97265791.921040267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-97265791.921040267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-405274.13300433446</v>
      </c>
      <c r="L1361" s="444">
        <f t="shared" ca="1" si="127"/>
        <v>-97671066.054044604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-97671066.054044604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-406962.77522518585</v>
      </c>
      <c r="L1362" s="444">
        <f t="shared" ca="1" si="127"/>
        <v>-98078028.829269797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-98078028.829269797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-408658.45345529082</v>
      </c>
      <c r="L1363" s="444">
        <f t="shared" ca="1" si="127"/>
        <v>-98486687.282725081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-98486687.282725081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-410361.1970113545</v>
      </c>
      <c r="L1364" s="444">
        <f t="shared" ca="1" si="127"/>
        <v>-98897048.479736432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-98897048.479736432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-412071.03533223516</v>
      </c>
      <c r="L1365" s="444">
        <f t="shared" ca="1" si="127"/>
        <v>-99309119.515068665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-99309119.515068665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-413787.99797945278</v>
      </c>
      <c r="L1366" s="444">
        <f t="shared" ca="1" si="127"/>
        <v>-99722907.513048112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-99722907.513048112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-415512.11463770049</v>
      </c>
      <c r="L1367" s="444">
        <f t="shared" ca="1" si="127"/>
        <v>-100138419.62768582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-100138419.62768582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-417243.41511535755</v>
      </c>
      <c r="L1368" s="444">
        <f t="shared" ca="1" si="127"/>
        <v>-100555663.04280117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-100555663.04280117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-418981.9293450049</v>
      </c>
      <c r="L1369" s="444">
        <f t="shared" ca="1" si="127"/>
        <v>-100974644.97214618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-100974644.97214618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-420727.68738394242</v>
      </c>
      <c r="L1370" s="444">
        <f t="shared" ca="1" si="127"/>
        <v>-101395372.65953013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-101395372.65953013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-422480.7194147089</v>
      </c>
      <c r="L1371" s="444">
        <f t="shared" ca="1" si="127"/>
        <v>-101817853.37894484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-101817853.37894484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-424241.05574560352</v>
      </c>
      <c r="L1372" s="444">
        <f t="shared" ca="1" si="127"/>
        <v>-102242094.43469045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-102242094.43469045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-426008.72681121016</v>
      </c>
      <c r="L1373" s="444">
        <f t="shared" ca="1" si="127"/>
        <v>-102668103.16150166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-102668103.16150166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-427783.76317292359</v>
      </c>
      <c r="L1374" s="444">
        <f t="shared" ca="1" si="127"/>
        <v>-103095886.92467459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-103095886.92467459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-429566.19551947742</v>
      </c>
      <c r="L1375" s="444">
        <f t="shared" ca="1" si="127"/>
        <v>-103525453.12019406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-103525453.12019406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-431356.05466747523</v>
      </c>
      <c r="L1376" s="444">
        <f t="shared" ca="1" si="127"/>
        <v>-103956809.17486154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-103956809.17486154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-433153.37156192306</v>
      </c>
      <c r="L1377" s="444">
        <f t="shared" ca="1" si="127"/>
        <v>-104389962.54642347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-104389962.54642347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-434958.17727676441</v>
      </c>
      <c r="L1378" s="444">
        <f t="shared" ca="1" si="127"/>
        <v>-104824920.72370023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-104824920.72370023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-436770.50301541761</v>
      </c>
      <c r="L1379" s="444">
        <f t="shared" ca="1" si="127"/>
        <v>-105261691.22671564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-105261691.22671564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-438590.38011131511</v>
      </c>
      <c r="L1380" s="444">
        <f t="shared" ca="1" si="127"/>
        <v>-105700281.60682696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-105700281.60682696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-440417.84002844559</v>
      </c>
      <c r="L1381" s="444">
        <f t="shared" ca="1" si="127"/>
        <v>-106140699.44685541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-106140699.44685541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-442252.91436189756</v>
      </c>
      <c r="L1382" s="444">
        <f t="shared" ca="1" si="127"/>
        <v>-106582952.36121731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-106582952.36121731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-444095.63483840541</v>
      </c>
      <c r="L1383" s="444">
        <f t="shared" ca="1" si="127"/>
        <v>-107027047.99605571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-107027047.99605571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-445946.0333168988</v>
      </c>
      <c r="L1384" s="444">
        <f t="shared" ca="1" si="127"/>
        <v>-107472994.0293726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-107472994.0293726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-447804.14178905252</v>
      </c>
      <c r="L1385" s="444">
        <f t="shared" ca="1" si="127"/>
        <v>-107920798.17116165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-107920798.17116165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-449669.99237984023</v>
      </c>
      <c r="L1386" s="444">
        <f t="shared" ca="1" si="127"/>
        <v>-108370468.1635415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-108370468.1635415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-451543.61734808958</v>
      </c>
      <c r="L1387" s="444">
        <f t="shared" ca="1" si="127"/>
        <v>-108822011.78088959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-108822011.78088959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-453425.04908703989</v>
      </c>
      <c r="L1388" s="444">
        <f t="shared" ca="1" si="127"/>
        <v>-109275436.82997662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-109275436.82997662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-455314.32012490259</v>
      </c>
      <c r="L1389" s="444">
        <f t="shared" ca="1" si="127"/>
        <v>-109730751.15010153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-109730751.15010153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-457211.463125423</v>
      </c>
      <c r="L1390" s="444">
        <f t="shared" ca="1" si="127"/>
        <v>-110187962.61322695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-110187962.61322695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-459116.5108884456</v>
      </c>
      <c r="L1391" s="444">
        <f t="shared" ca="1" si="127"/>
        <v>-110647079.12411539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-110647079.12411539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-461029.49635048077</v>
      </c>
      <c r="L1392" s="444">
        <f t="shared" ca="1" si="127"/>
        <v>-111108108.62046587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-111108108.62046587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-462950.45258527441</v>
      </c>
      <c r="L1393" s="444">
        <f t="shared" ca="1" si="127"/>
        <v>-111571059.07305115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-111571059.07305115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-464879.41280437983</v>
      </c>
      <c r="L1394" s="444">
        <f t="shared" ca="1" si="127"/>
        <v>-112035938.48585553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-112035938.48585553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-466816.41035773139</v>
      </c>
      <c r="L1395" s="444">
        <f t="shared" ca="1" si="127"/>
        <v>-112502754.89621326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-112502754.89621326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-468761.47873422183</v>
      </c>
      <c r="L1396" s="444">
        <f t="shared" ca="1" si="127"/>
        <v>-112971516.37494749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-112971516.37494749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-470714.65156228119</v>
      </c>
      <c r="L1397" s="444">
        <f t="shared" ca="1" si="127"/>
        <v>-113442231.02650978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-113442231.02650978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-472675.96261045738</v>
      </c>
      <c r="L1398" s="444">
        <f t="shared" ca="1" si="127"/>
        <v>-113914906.98912023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-113914906.98912023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-474645.44578800094</v>
      </c>
      <c r="L1399" s="444">
        <f t="shared" ca="1" si="127"/>
        <v>-114389552.43490823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-114389552.43490823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-476623.13514545094</v>
      </c>
      <c r="L1400" s="444">
        <f t="shared" ca="1" si="127"/>
        <v>-114866175.57005368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-114866175.57005368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-478609.06487522367</v>
      </c>
      <c r="L1401" s="444">
        <f t="shared" ca="1" si="127"/>
        <v>-115344784.63492891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-115344784.63492891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-480603.2693122038</v>
      </c>
      <c r="L1402" s="444">
        <f t="shared" ca="1" si="127"/>
        <v>-115825387.90424111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-115825387.90424111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-482605.78293433791</v>
      </c>
      <c r="L1403" s="444">
        <f t="shared" ca="1" si="127"/>
        <v>-116307993.68717545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-116307993.68717545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-484616.64036323107</v>
      </c>
      <c r="L1404" s="444">
        <f t="shared" ca="1" si="127"/>
        <v>-116792610.32753868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-116792610.32753868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-486635.87636474444</v>
      </c>
      <c r="L1405" s="444">
        <f t="shared" ca="1" si="127"/>
        <v>-117279246.20390342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-117279246.20390342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-488663.52584959759</v>
      </c>
      <c r="L1406" s="444">
        <f t="shared" ca="1" si="127"/>
        <v>-117767909.72975302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-117767909.72975302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-490699.62387397088</v>
      </c>
      <c r="L1407" s="444">
        <f t="shared" ca="1" si="127"/>
        <v>-118258609.35362698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-118258609.35362698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-492744.2056401124</v>
      </c>
      <c r="L1408" s="444">
        <f t="shared" ca="1" si="127"/>
        <v>-118751353.55926709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-118751353.55926709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-494797.30649694626</v>
      </c>
      <c r="L1409" s="444">
        <f t="shared" ca="1" si="127"/>
        <v>-119246150.86576404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-119246150.86576404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-496858.96194068348</v>
      </c>
      <c r="L1410" s="444">
        <f t="shared" ca="1" si="127"/>
        <v>-119743009.82770473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-119743009.82770473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-498929.20761543635</v>
      </c>
      <c r="L1411" s="444">
        <f t="shared" ca="1" si="127"/>
        <v>-120241939.03532016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-120241939.03532016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-501008.07931383402</v>
      </c>
      <c r="L1412" s="444">
        <f t="shared" ca="1" si="127"/>
        <v>-120742947.11463399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-120742947.11463399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-503095.61297764163</v>
      </c>
      <c r="L1413" s="444">
        <f t="shared" ca="1" si="127"/>
        <v>-121246042.72761163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-121246042.72761163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-505191.84469838184</v>
      </c>
      <c r="L1414" s="444">
        <f t="shared" ca="1" si="127"/>
        <v>-121751234.57231002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-121751234.57231002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-507296.81071795837</v>
      </c>
      <c r="L1415" s="444">
        <f t="shared" ca="1" si="127"/>
        <v>-122258531.38302797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-122258531.38302797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-509410.54742928321</v>
      </c>
      <c r="L1416" s="444">
        <f t="shared" ca="1" si="127"/>
        <v>-122767941.93045725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-122767941.93045725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-511533.09137690527</v>
      </c>
      <c r="L1417" s="444">
        <f t="shared" ca="1" si="127"/>
        <v>-123279475.02183415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-123279475.02183415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-513664.47925764223</v>
      </c>
      <c r="L1418" s="444">
        <f t="shared" ca="1" si="127"/>
        <v>-123793139.50109179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-123793139.50109179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-515804.74792121578</v>
      </c>
      <c r="L1419" s="444">
        <f t="shared" ca="1" si="127"/>
        <v>-124308944.24901301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-124308944.24901301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-517953.93437088747</v>
      </c>
      <c r="L1420" s="444">
        <f t="shared" ca="1" si="127"/>
        <v>-124826898.1833839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-124826898.1833839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-520112.07576409954</v>
      </c>
      <c r="L1421" s="444">
        <f t="shared" ca="1" si="127"/>
        <v>-125347010.259148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-125347010.259148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-522279.20941311674</v>
      </c>
      <c r="L1422" s="444">
        <f t="shared" ca="1" si="127"/>
        <v>-125869289.46856111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-125869289.46856111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-524455.37278567126</v>
      </c>
      <c r="L1423" s="444">
        <f t="shared" ca="1" si="127"/>
        <v>-126393744.84134679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-126393744.84134679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-526640.60350561154</v>
      </c>
      <c r="L1424" s="444">
        <f t="shared" ca="1" si="127"/>
        <v>-126920385.4448524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-126920385.4448524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-528834.9393535516</v>
      </c>
      <c r="L1425" s="444">
        <f t="shared" ca="1" si="127"/>
        <v>-127449220.38420595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-127449220.38420595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-531038.4182675248</v>
      </c>
      <c r="L1426" s="444">
        <f t="shared" ca="1" si="127"/>
        <v>-127980258.80247347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-127980258.80247347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-533251.0783436395</v>
      </c>
      <c r="L1427" s="444">
        <f t="shared" ca="1" si="127"/>
        <v>-128513509.88081712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-128513509.88081712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-535472.95783673809</v>
      </c>
      <c r="L1428" s="444">
        <f t="shared" ca="1" si="127"/>
        <v>-129048982.83865385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-129048982.83865385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-537704.09516105766</v>
      </c>
      <c r="L1429" s="444">
        <f t="shared" ca="1" si="127"/>
        <v>-129586686.9338149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-129586686.9338149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-539944.52889089542</v>
      </c>
      <c r="L1430" s="444">
        <f t="shared" ca="1" si="127"/>
        <v>-130126631.46270579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-130126631.46270579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-542194.29776127415</v>
      </c>
      <c r="L1431" s="444">
        <f t="shared" ca="1" si="127"/>
        <v>-130668825.76046707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-130668825.76046707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-544453.44066861272</v>
      </c>
      <c r="L1432" s="444">
        <f t="shared" ca="1" si="127"/>
        <v>-131213279.20113568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-131213279.20113568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-546721.99667139864</v>
      </c>
      <c r="L1433" s="444">
        <f t="shared" ca="1" si="127"/>
        <v>-131760001.19780707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-131760001.19780707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-549000.0049908628</v>
      </c>
      <c r="L1434" s="444">
        <f t="shared" ca="1" si="127"/>
        <v>-132309001.20279793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-132309001.20279793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-551287.50501165807</v>
      </c>
      <c r="L1435" s="444">
        <f t="shared" ca="1" si="127"/>
        <v>-132860288.7078096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-132860288.7078096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-553584.53628253995</v>
      </c>
      <c r="L1436" s="444">
        <f t="shared" ca="1" si="127"/>
        <v>-133413873.24409214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-133413873.24409214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-555891.13851705054</v>
      </c>
      <c r="L1437" s="444">
        <f t="shared" ca="1" si="127"/>
        <v>-133969764.38260919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-133969764.38260919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-558207.3515942049</v>
      </c>
      <c r="L1438" s="444">
        <f t="shared" ca="1" si="127"/>
        <v>-134527971.7342034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-134527971.7342034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-560533.21555918083</v>
      </c>
      <c r="L1439" s="444">
        <f t="shared" ca="1" si="127"/>
        <v>-135088504.94976258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-135088504.94976258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-562868.77062401071</v>
      </c>
      <c r="L1440" s="444">
        <f t="shared" ca="1" si="127"/>
        <v>-135651373.72038659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-135651373.72038659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-565214.05716827745</v>
      </c>
      <c r="L1441" s="444">
        <f t="shared" ca="1" si="127"/>
        <v>-136216587.77755487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-136216587.77755487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-567569.11573981191</v>
      </c>
      <c r="L1442" s="444">
        <f t="shared" ca="1" si="127"/>
        <v>-136784156.89329469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-136784156.89329469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-569933.98705539457</v>
      </c>
      <c r="L1443" s="444">
        <f t="shared" ca="1" si="127"/>
        <v>-137354090.88035008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-137354090.88035008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-572308.71200145863</v>
      </c>
      <c r="L1444" s="444">
        <f t="shared" ca="1" si="127"/>
        <v>-137926399.59235156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-137926399.59235156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-574693.33163479809</v>
      </c>
      <c r="L1445" s="444">
        <f t="shared" ca="1" si="127"/>
        <v>-138501092.92398635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-138501092.92398635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-577087.88718327647</v>
      </c>
      <c r="L1446" s="444">
        <f t="shared" ca="1" si="127"/>
        <v>-139078180.81116962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-139078180.81116962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-579492.42004654009</v>
      </c>
      <c r="L1447" s="444">
        <f t="shared" ca="1" si="127"/>
        <v>-139657673.23121616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-139657673.23121616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-581906.97179673403</v>
      </c>
      <c r="L1448" s="444">
        <f t="shared" ca="1" si="127"/>
        <v>-140239580.20301288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-140239580.20301288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-584331.58417922037</v>
      </c>
      <c r="L1449" s="444">
        <f t="shared" ca="1" si="127"/>
        <v>-140823911.78719211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-140823911.78719211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-586766.2991133004</v>
      </c>
      <c r="L1450" s="444">
        <f t="shared" ca="1" si="127"/>
        <v>-141410678.08630541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-141410678.08630541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-589211.15869293921</v>
      </c>
      <c r="L1451" s="444">
        <f t="shared" ca="1" si="127"/>
        <v>-141999889.24499834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-141999889.24499834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-591666.205187493</v>
      </c>
      <c r="L1452" s="444">
        <f t="shared" ca="1" si="127"/>
        <v>-142591555.45018584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-142591555.45018584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-594131.48104244098</v>
      </c>
      <c r="L1453" s="444">
        <f t="shared" ca="1" si="127"/>
        <v>-143185686.93122828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-143185686.93122828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-596607.02888011781</v>
      </c>
      <c r="L1454" s="444">
        <f t="shared" ca="1" si="127"/>
        <v>-143782293.9601084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-143782293.9601084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-599092.8915004516</v>
      </c>
      <c r="L1455" s="444">
        <f t="shared" ca="1" si="127"/>
        <v>-144381386.85160884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-144381386.85160884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-601589.11188170349</v>
      </c>
      <c r="L1456" s="444">
        <f t="shared" ca="1" si="127"/>
        <v>-144982975.96349055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-144982975.96349055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-604095.73318121058</v>
      </c>
      <c r="L1457" s="444">
        <f t="shared" ca="1" si="127"/>
        <v>-145587071.69667175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-145587071.69667175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-606612.79873613233</v>
      </c>
      <c r="L1458" s="444">
        <f t="shared" ca="1" si="127"/>
        <v>-146193684.49540788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-146193684.49540788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-609140.35206419951</v>
      </c>
      <c r="L1459" s="444">
        <f t="shared" ca="1" si="127"/>
        <v>-146802824.84747207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-146802824.84747207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-611678.43686446699</v>
      </c>
      <c r="L1460" s="444">
        <f t="shared" ca="1" si="127"/>
        <v>-147414503.28433654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-147414503.28433654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-614227.09701806889</v>
      </c>
      <c r="L1461" s="444">
        <f t="shared" ca="1" si="127"/>
        <v>-148028730.3813546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-148028730.3813546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-616786.37658897752</v>
      </c>
      <c r="L1462" s="444">
        <f t="shared" ca="1" si="127"/>
        <v>-148645516.75794357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-148645516.75794357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-619356.31982476485</v>
      </c>
      <c r="L1463" s="444">
        <f t="shared" ca="1" si="127"/>
        <v>-149264873.07776833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-149264873.07776833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-621936.97115736804</v>
      </c>
      <c r="L1464" s="444">
        <f t="shared" ca="1" si="127"/>
        <v>-149886810.0489257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-149886810.0489257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-624528.37520385708</v>
      </c>
      <c r="L1465" s="444">
        <f t="shared" ca="1" si="127"/>
        <v>-150511338.42412955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-150511338.42412955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-627130.57676720642</v>
      </c>
      <c r="L1466" s="444">
        <f t="shared" ca="1" si="127"/>
        <v>-151138469.00089675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-151138469.00089675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-629743.62083706982</v>
      </c>
      <c r="L1467" s="444">
        <f t="shared" ca="1" si="127"/>
        <v>-151768212.62173381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-151768212.62173381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-632367.55259055761</v>
      </c>
      <c r="L1468" s="444">
        <f t="shared" ca="1" si="127"/>
        <v>-152400580.17432436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-152400580.17432436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-635002.41739301814</v>
      </c>
      <c r="L1469" s="444">
        <f t="shared" ca="1" si="127"/>
        <v>-153035582.59171739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-153035582.59171739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-637648.26079882251</v>
      </c>
      <c r="L1470" s="444">
        <f t="shared" ca="1" si="127"/>
        <v>-153673230.8525162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-153673230.8525162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-640305.1285521508</v>
      </c>
      <c r="L1471" s="444">
        <f t="shared" ca="1" si="127"/>
        <v>-154313535.98106834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-154313535.98106834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-642973.06658778479</v>
      </c>
      <c r="L1472" s="444">
        <f t="shared" ca="1" si="127"/>
        <v>-154956509.04765612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-154956509.04765612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-645652.12103190052</v>
      </c>
      <c r="L1473" s="444">
        <f t="shared" ca="1" si="127"/>
        <v>-155602161.16868803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-155602161.16868803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-648342.33820286673</v>
      </c>
      <c r="L1474" s="444">
        <f t="shared" ca="1" si="127"/>
        <v>-156250503.50689089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-156250503.50689089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-651043.76461204537</v>
      </c>
      <c r="L1475" s="444">
        <f t="shared" ca="1" si="127"/>
        <v>-156901547.27150294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-156901547.27150294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-653756.44696459558</v>
      </c>
      <c r="L1476" s="444">
        <f t="shared" ca="1" si="127"/>
        <v>-157555303.71846753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-157555303.71846753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-656480.43216028134</v>
      </c>
      <c r="L1477" s="444">
        <f t="shared" ca="1" si="127"/>
        <v>-158211784.15062782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-158211784.15062782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-659215.76729428256</v>
      </c>
      <c r="L1478" s="444">
        <f t="shared" ca="1" si="127"/>
        <v>-158870999.91792211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-158870999.91792211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-661962.4996580088</v>
      </c>
      <c r="L1479" s="444">
        <f t="shared" ca="1" si="127"/>
        <v>-159532962.41758013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-159532962.41758013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-664720.67673991714</v>
      </c>
      <c r="L1480" s="444">
        <f t="shared" ca="1" si="127"/>
        <v>-160197683.09432006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-160197683.09432006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-667490.34622633352</v>
      </c>
      <c r="L1481" s="444">
        <f t="shared" ca="1" si="127"/>
        <v>-160865173.44054639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-160865173.44054639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-670271.5560022766</v>
      </c>
      <c r="L1482" s="444">
        <f t="shared" ca="1" si="127"/>
        <v>-161535444.99654868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-161535444.99654868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-673064.35415228619</v>
      </c>
      <c r="L1483" s="444">
        <f t="shared" ca="1" si="127"/>
        <v>-162208509.35070097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-162208509.35070097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-675868.78896125406</v>
      </c>
      <c r="L1484" s="444">
        <f t="shared" ca="1" si="127"/>
        <v>-162884378.13966224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-162884378.13966224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-678684.90891525929</v>
      </c>
      <c r="L1485" s="444">
        <f t="shared" ca="1" si="127"/>
        <v>-163563063.04857749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-163563063.04857749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-681512.76270240615</v>
      </c>
      <c r="L1486" s="444">
        <f t="shared" ca="1" si="127"/>
        <v>-164244575.81127989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-164244575.81127989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-684352.39921366621</v>
      </c>
      <c r="L1487" s="444">
        <f t="shared" ca="1" si="127"/>
        <v>-164928928.21049356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-164928928.21049356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-687203.8675437232</v>
      </c>
      <c r="L1488" s="444">
        <f t="shared" ca="1" si="127"/>
        <v>-165616132.07803729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-165616132.07803729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-690067.216991822</v>
      </c>
      <c r="L1489" s="444">
        <f t="shared" ca="1" si="127"/>
        <v>-166306199.2950291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-166306199.2950291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-692942.49706262129</v>
      </c>
      <c r="L1490" s="444">
        <f t="shared" ca="1" si="127"/>
        <v>-166999141.79209173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-166999141.79209173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-695829.75746704882</v>
      </c>
      <c r="L1491" s="444">
        <f t="shared" ca="1" si="127"/>
        <v>-167694971.54955879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-167694971.54955879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-698729.04812316166</v>
      </c>
      <c r="L1492" s="444">
        <f t="shared" ca="1" si="127"/>
        <v>-168393700.59768194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-168393700.59768194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-701640.41915700806</v>
      </c>
      <c r="L1493" s="444">
        <f t="shared" ca="1" si="127"/>
        <v>-169095341.01683894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-169095341.01683894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-704563.92090349551</v>
      </c>
      <c r="L1494" s="444">
        <f t="shared" ca="1" si="127"/>
        <v>-169799904.93774244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-169799904.93774244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-707499.60390726011</v>
      </c>
      <c r="L1495" s="444">
        <f t="shared" ca="1" si="127"/>
        <v>-170507404.5416497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-170507404.5416497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-710447.51892354037</v>
      </c>
      <c r="L1496" s="444">
        <f t="shared" ca="1" si="127"/>
        <v>-171217852.06057325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-171217852.06057325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-713407.71691905521</v>
      </c>
      <c r="L1497" s="444">
        <f t="shared" ca="1" si="127"/>
        <v>-171931259.77749231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-171931259.77749231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-716380.24907288468</v>
      </c>
      <c r="L1498" s="444">
        <f t="shared" ca="1" si="127"/>
        <v>-172647640.02656519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-172647640.02656519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-719365.16677735501</v>
      </c>
      <c r="L1499" s="444">
        <f t="shared" ca="1" si="127"/>
        <v>-173367005.19334254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-173367005.19334254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-722362.52163892728</v>
      </c>
      <c r="L1500" s="444">
        <f t="shared" ca="1" si="127"/>
        <v>-174089367.71498147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-174089367.71498147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-725372.36547908944</v>
      </c>
      <c r="L1501" s="444">
        <f t="shared" ca="1" si="127"/>
        <v>-174814740.08046055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-174814740.08046055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-728394.75033525226</v>
      </c>
      <c r="L1502" s="444">
        <f t="shared" ca="1" si="127"/>
        <v>-175543134.83079579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-175543134.83079579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-731429.72846164915</v>
      </c>
      <c r="L1503" s="444">
        <f t="shared" ca="1" si="127"/>
        <v>-176274564.55925745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-176274564.55925745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-734477.35233023937</v>
      </c>
      <c r="L1504" s="444">
        <f t="shared" ca="1" si="127"/>
        <v>-177009041.91158769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-177009041.91158769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-737537.6746316154</v>
      </c>
      <c r="L1505" s="444">
        <f t="shared" ca="1" si="127"/>
        <v>-177746579.58621931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-177746579.58621931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-740610.74827591376</v>
      </c>
      <c r="L1506" s="444">
        <f t="shared" ca="1" si="127"/>
        <v>-178487190.33449522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-178487190.33449522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-743696.62639373005</v>
      </c>
      <c r="L1507" s="444">
        <f t="shared" ca="1" si="127"/>
        <v>-179230886.96088895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-179230886.96088895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-746795.36233703734</v>
      </c>
      <c r="L1508" s="444">
        <f t="shared" ca="1" si="127"/>
        <v>-179977682.32322598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-179977682.32322598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-749907.00968010817</v>
      </c>
      <c r="L1509" s="444">
        <f t="shared" ca="1" si="127"/>
        <v>-180727589.3329061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-180727589.3329061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-753031.62222044205</v>
      </c>
      <c r="L1510" s="444">
        <f t="shared" ca="1" si="127"/>
        <v>-181480620.95512655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-181480620.95512655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-756169.25397969398</v>
      </c>
      <c r="L1511" s="444">
        <f t="shared" ca="1" si="127"/>
        <v>-182236790.20910624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-182236790.20910624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-759319.95920460927</v>
      </c>
      <c r="L1512" s="444">
        <f t="shared" ca="1" si="127"/>
        <v>-182996110.16831085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-182996110.16831085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-762483.79236796184</v>
      </c>
      <c r="L1513" s="444">
        <f t="shared" ca="1" si="127"/>
        <v>-183758593.96067882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-183758593.96067882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-765660.80816949508</v>
      </c>
      <c r="L1514" s="444">
        <f t="shared" ca="1" si="127"/>
        <v>-184524254.7688483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-184524254.7688483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-768851.06153686787</v>
      </c>
      <c r="L1515" s="444">
        <f t="shared" ca="1" si="127"/>
        <v>-185293105.83038518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-185293105.83038518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-772054.60762660485</v>
      </c>
      <c r="L1516" s="444">
        <f t="shared" ca="1" si="127"/>
        <v>-186065160.4380118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-186065160.4380118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-775271.50182504917</v>
      </c>
      <c r="L1517" s="444">
        <f t="shared" ca="1" si="127"/>
        <v>-186840431.93983683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-186840431.93983683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-778501.79974932014</v>
      </c>
      <c r="L1518" s="444">
        <f t="shared" ca="1" si="127"/>
        <v>-187618933.73958614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-187618933.73958614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-781745.55724827561</v>
      </c>
      <c r="L1519" s="444">
        <f t="shared" ca="1" si="127"/>
        <v>-188400679.29683441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-188400679.29683441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-785002.83040347672</v>
      </c>
      <c r="L1520" s="444">
        <f t="shared" ca="1" si="127"/>
        <v>-189185682.12723789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-189185682.12723789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-788273.67553015787</v>
      </c>
      <c r="L1521" s="444">
        <f t="shared" ca="1" si="127"/>
        <v>-189973955.80276805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-189973955.80276805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-791558.14917820017</v>
      </c>
      <c r="L1522" s="444">
        <f t="shared" ca="1" si="127"/>
        <v>-190765513.95194626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-190765513.95194626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-794856.30813310936</v>
      </c>
      <c r="L1523" s="444">
        <f t="shared" ca="1" si="127"/>
        <v>-191560370.26007935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-191560370.26007935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-798168.20941699727</v>
      </c>
      <c r="L1524" s="444">
        <f t="shared" ca="1" si="127"/>
        <v>-192358538.46949634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-192358538.46949634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-801493.91028956813</v>
      </c>
      <c r="L1525" s="444">
        <f t="shared" ca="1" si="127"/>
        <v>-193160032.3797859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-193160032.3797859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-804833.46824910794</v>
      </c>
      <c r="L1526" s="444">
        <f t="shared" ca="1" si="127"/>
        <v>-193964865.84803501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-193964865.84803501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-808186.94103347918</v>
      </c>
      <c r="L1527" s="444">
        <f t="shared" ca="1" si="127"/>
        <v>-194773052.78906849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-194773052.78906849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-811554.38662111876</v>
      </c>
      <c r="L1528" s="444">
        <f t="shared" ca="1" si="127"/>
        <v>-195584607.17568961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-195584607.17568961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-814935.86323204008</v>
      </c>
      <c r="L1529" s="444">
        <f t="shared" ca="1" si="127"/>
        <v>-196399543.03892165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-196399543.03892165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-818331.42932884023</v>
      </c>
      <c r="L1530" s="444">
        <f t="shared" ca="1" si="127"/>
        <v>-197217874.46825048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-197217874.46825048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-821741.14361771033</v>
      </c>
      <c r="L1531" s="444">
        <f t="shared" ca="1" si="127"/>
        <v>-198039615.6118682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-198039615.6118682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-825165.06504945084</v>
      </c>
      <c r="L1532" s="444">
        <f t="shared" ca="1" si="127"/>
        <v>-198864780.67691764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-198864780.67691764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-828603.25282049016</v>
      </c>
      <c r="L1533" s="444">
        <f t="shared" ca="1" si="127"/>
        <v>-199693383.92973813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-199693383.92973813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-832055.76637390885</v>
      </c>
      <c r="L1534" s="444">
        <f t="shared" ca="1" si="127"/>
        <v>-200525439.69611204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-200525439.69611204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-835522.66540046677</v>
      </c>
      <c r="L1535" s="444">
        <f t="shared" ca="1" si="127"/>
        <v>-201360962.36151251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-201360962.36151251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-839004.00983963546</v>
      </c>
      <c r="L1536" s="444">
        <f t="shared" ca="1" si="127"/>
        <v>-202199966.37135214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-202199966.37135214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-842499.85988063389</v>
      </c>
      <c r="L1537" s="444">
        <f t="shared" ca="1" si="127"/>
        <v>-203042466.23123276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-203042466.23123276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-846010.27596346987</v>
      </c>
      <c r="L1538" s="444">
        <f t="shared" ref="L1538:L1792" ca="1" si="132">I1538-J1538+K1538</f>
        <v>-203888476.50719622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-203888476.50719622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-849535.31877998426</v>
      </c>
      <c r="L1539" s="444">
        <f t="shared" ca="1" si="132"/>
        <v>-204738011.82597619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-204738011.82597619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-853075.04927490081</v>
      </c>
      <c r="L1540" s="444">
        <f t="shared" ca="1" si="132"/>
        <v>-205591086.87525108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-205591086.87525108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-856629.52864687948</v>
      </c>
      <c r="L1541" s="444">
        <f t="shared" ca="1" si="132"/>
        <v>-206447716.40389797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-206447716.40389797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-860198.81834957481</v>
      </c>
      <c r="L1542" s="444">
        <f t="shared" ca="1" si="132"/>
        <v>-207307915.22224754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-207307915.22224754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-863782.98009269813</v>
      </c>
      <c r="L1543" s="444">
        <f t="shared" ca="1" si="132"/>
        <v>-208171698.20234025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-208171698.20234025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-867382.07584308437</v>
      </c>
      <c r="L1544" s="444">
        <f t="shared" ca="1" si="132"/>
        <v>-209039080.27818334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-209039080.27818334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-870996.16782576393</v>
      </c>
      <c r="L1545" s="444">
        <f t="shared" ca="1" si="132"/>
        <v>-209910076.4460091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-209910076.4460091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-874625.31852503784</v>
      </c>
      <c r="L1546" s="444">
        <f t="shared" ca="1" si="132"/>
        <v>-210784701.76453415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-210784701.76453415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-878269.59068555885</v>
      </c>
      <c r="L1547" s="444">
        <f t="shared" ca="1" si="132"/>
        <v>-211662971.35521969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-211662971.35521969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-881929.04731341533</v>
      </c>
      <c r="L1548" s="444">
        <f t="shared" ca="1" si="132"/>
        <v>-212544900.40253311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-212544900.40253311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-885603.75167722127</v>
      </c>
      <c r="L1549" s="444">
        <f t="shared" ca="1" si="132"/>
        <v>-213430504.15421033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-213430504.15421033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-889293.76730920968</v>
      </c>
      <c r="L1550" s="444">
        <f t="shared" ca="1" si="132"/>
        <v>-214319797.92151955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-214319797.92151955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-892999.15800633142</v>
      </c>
      <c r="L1551" s="444">
        <f t="shared" ca="1" si="132"/>
        <v>-215212797.07952589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-215212797.07952589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-896719.98783135787</v>
      </c>
      <c r="L1552" s="444">
        <f t="shared" ca="1" si="132"/>
        <v>-216109517.06735724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-216109517.06735724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-900456.32111398841</v>
      </c>
      <c r="L1553" s="444">
        <f t="shared" ca="1" si="132"/>
        <v>-217009973.38847122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-217009973.38847122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-904208.22245196335</v>
      </c>
      <c r="L1554" s="444">
        <f t="shared" ca="1" si="132"/>
        <v>-217914181.61092317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-217914181.61092317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-907975.75671217975</v>
      </c>
      <c r="L1555" s="444">
        <f t="shared" ca="1" si="132"/>
        <v>-218822157.36763534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-218822157.36763534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-911758.98903181392</v>
      </c>
      <c r="L1556" s="444">
        <f t="shared" ca="1" si="132"/>
        <v>-219733916.35666716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-219733916.35666716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-915557.98481944634</v>
      </c>
      <c r="L1557" s="444">
        <f t="shared" ca="1" si="132"/>
        <v>-220649474.3414866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-220649474.3414866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-919372.80975619412</v>
      </c>
      <c r="L1558" s="444">
        <f t="shared" ca="1" si="132"/>
        <v>-221568847.15124279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-221568847.15124279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-923203.52979684481</v>
      </c>
      <c r="L1559" s="444">
        <f t="shared" ca="1" si="132"/>
        <v>-222492050.68103963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-222492050.68103963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-927050.2111709984</v>
      </c>
      <c r="L1560" s="444">
        <f t="shared" ca="1" si="132"/>
        <v>-223419100.89221063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-223419100.89221063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-930912.920384211</v>
      </c>
      <c r="L1561" s="444">
        <f t="shared" ca="1" si="132"/>
        <v>-224350013.81259483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-224350013.81259483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-934791.72421914514</v>
      </c>
      <c r="L1562" s="444">
        <f t="shared" ca="1" si="132"/>
        <v>-225284805.53681397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-225284805.53681397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-938686.68973672483</v>
      </c>
      <c r="L1563" s="444">
        <f t="shared" ca="1" si="132"/>
        <v>-226223492.2265507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-226223492.2265507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-942597.88427729474</v>
      </c>
      <c r="L1564" s="444">
        <f t="shared" ca="1" si="132"/>
        <v>-227166090.11082798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-227166090.11082798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-946525.37546178338</v>
      </c>
      <c r="L1565" s="444">
        <f t="shared" ca="1" si="132"/>
        <v>-228112615.48628977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-228112615.48628977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-950469.23119287414</v>
      </c>
      <c r="L1566" s="444">
        <f t="shared" ca="1" si="132"/>
        <v>-229063084.71748266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-229063084.71748266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-954429.51965617773</v>
      </c>
      <c r="L1567" s="444">
        <f t="shared" ca="1" si="132"/>
        <v>-230017514.23713884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-230017514.23713884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-958406.30932141177</v>
      </c>
      <c r="L1568" s="444">
        <f t="shared" ca="1" si="132"/>
        <v>-230975920.54646024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-230975920.54646024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-962399.66894358431</v>
      </c>
      <c r="L1569" s="444">
        <f t="shared" ca="1" si="132"/>
        <v>-231938320.21540383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-231938320.21540383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-966409.66756418254</v>
      </c>
      <c r="L1570" s="444">
        <f t="shared" ca="1" si="132"/>
        <v>-232904729.88296801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-232904729.88296801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-970436.37451236672</v>
      </c>
      <c r="L1571" s="444">
        <f t="shared" ca="1" si="132"/>
        <v>-233875166.25748038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-233875166.25748038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-974479.85940616822</v>
      </c>
      <c r="L1572" s="444">
        <f t="shared" ca="1" si="132"/>
        <v>-234849646.11688656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-234849646.11688656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-978540.19215369388</v>
      </c>
      <c r="L1573" s="444">
        <f t="shared" ca="1" si="132"/>
        <v>-235828186.30904025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-235828186.30904025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-982617.44295433431</v>
      </c>
      <c r="L1574" s="444">
        <f t="shared" ca="1" si="132"/>
        <v>-236810803.75199458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-236810803.75199458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-986711.6822999774</v>
      </c>
      <c r="L1575" s="444">
        <f t="shared" ca="1" si="132"/>
        <v>-237797515.43429455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-237797515.43429455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-990822.98097622744</v>
      </c>
      <c r="L1576" s="444">
        <f t="shared" ca="1" si="132"/>
        <v>-238788338.41527078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-238788338.41527078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-994951.41006362822</v>
      </c>
      <c r="L1577" s="444">
        <f t="shared" ca="1" si="132"/>
        <v>-239783289.8253344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-239783289.8253344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-999097.04093889345</v>
      </c>
      <c r="L1578" s="444">
        <f t="shared" ca="1" si="132"/>
        <v>-240782386.86627328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-240782386.86627328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-1003259.9452761387</v>
      </c>
      <c r="L1579" s="444">
        <f t="shared" ca="1" si="132"/>
        <v>-241785646.81154943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-241785646.81154943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-1007440.1950481226</v>
      </c>
      <c r="L1580" s="444">
        <f t="shared" ca="1" si="132"/>
        <v>-242793087.00659755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-242793087.00659755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-1011637.8625274898</v>
      </c>
      <c r="L1581" s="444">
        <f t="shared" ca="1" si="132"/>
        <v>-243804724.86912504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-243804724.86912504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-1015853.0202880208</v>
      </c>
      <c r="L1582" s="444">
        <f t="shared" ca="1" si="132"/>
        <v>-244820577.88941306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-244820577.88941306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-1020085.7412058878</v>
      </c>
      <c r="L1583" s="444">
        <f t="shared" ca="1" si="132"/>
        <v>-245840663.63061896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-245840663.63061896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-1024336.0984609125</v>
      </c>
      <c r="L1584" s="444">
        <f t="shared" ca="1" si="132"/>
        <v>-246864999.72907987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-246864999.72907987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-1028604.1655378328</v>
      </c>
      <c r="L1585" s="444">
        <f t="shared" ca="1" si="132"/>
        <v>-247893603.89461771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-247893603.89461771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-1032890.0162275737</v>
      </c>
      <c r="L1586" s="444">
        <f t="shared" ca="1" si="132"/>
        <v>-248926493.91084528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-248926493.91084528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-1037193.7246285218</v>
      </c>
      <c r="L1587" s="444">
        <f t="shared" ca="1" si="132"/>
        <v>-249963687.63547379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-249963687.63547379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-1041515.3651478074</v>
      </c>
      <c r="L1588" s="444">
        <f t="shared" ca="1" si="132"/>
        <v>-251005203.00062159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-251005203.00062159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-1045855.01250259</v>
      </c>
      <c r="L1589" s="444">
        <f t="shared" ca="1" si="132"/>
        <v>-252051058.01312417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-252051058.01312417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-1050212.7417213507</v>
      </c>
      <c r="L1590" s="444">
        <f t="shared" ca="1" si="132"/>
        <v>-253101270.75484553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-253101270.75484553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-1054588.6281451897</v>
      </c>
      <c r="L1591" s="444">
        <f t="shared" ca="1" si="132"/>
        <v>-254155859.38299072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-254155859.38299072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-1058982.747429128</v>
      </c>
      <c r="L1592" s="444">
        <f t="shared" ca="1" si="132"/>
        <v>-255214842.13041985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-255214842.13041985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-1063395.1755434161</v>
      </c>
      <c r="L1593" s="444">
        <f t="shared" ca="1" si="132"/>
        <v>-256278237.30596328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-256278237.30596328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-1067825.9887748468</v>
      </c>
      <c r="L1594" s="444">
        <f t="shared" ca="1" si="132"/>
        <v>-257346063.29473811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-257346063.29473811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-1072275.2637280754</v>
      </c>
      <c r="L1595" s="444">
        <f t="shared" ca="1" si="132"/>
        <v>-258418338.5584662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-258418338.5584662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-1076743.0773269427</v>
      </c>
      <c r="L1596" s="444">
        <f t="shared" ca="1" si="132"/>
        <v>-259495081.63579315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-259495081.63579315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-1081229.5068158046</v>
      </c>
      <c r="L1597" s="444">
        <f t="shared" ca="1" si="132"/>
        <v>-260576311.14260894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-260576311.14260894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-1085734.6297608705</v>
      </c>
      <c r="L1598" s="444">
        <f t="shared" ca="1" si="132"/>
        <v>-261662045.7723698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-261662045.7723698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-1090258.5240515408</v>
      </c>
      <c r="L1599" s="444">
        <f t="shared" ca="1" si="132"/>
        <v>-262752304.29642135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-262752304.29642135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-1094801.2679017556</v>
      </c>
      <c r="L1600" s="444">
        <f t="shared" ca="1" si="132"/>
        <v>-263847105.5643231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-263847105.5643231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-1099362.9398513462</v>
      </c>
      <c r="L1601" s="444">
        <f t="shared" ca="1" si="132"/>
        <v>-264946468.50417444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-264946468.50417444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-1103943.6187673935</v>
      </c>
      <c r="L1602" s="444">
        <f t="shared" ca="1" si="132"/>
        <v>-266050412.12294182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-266050412.12294182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-1108543.3838455908</v>
      </c>
      <c r="L1603" s="444">
        <f t="shared" ca="1" si="132"/>
        <v>-267158955.50678742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-267158955.50678742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-1113162.3146116144</v>
      </c>
      <c r="L1604" s="444">
        <f t="shared" ca="1" si="132"/>
        <v>-268272117.82139903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-268272117.82139903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-1117800.490922496</v>
      </c>
      <c r="L1605" s="444">
        <f t="shared" ca="1" si="132"/>
        <v>-269389918.31232154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-269389918.31232154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-1122457.9929680065</v>
      </c>
      <c r="L1606" s="444">
        <f t="shared" ca="1" si="132"/>
        <v>-270512376.30528957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-270512376.30528957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-1127134.9012720399</v>
      </c>
      <c r="L1607" s="444">
        <f t="shared" ca="1" si="132"/>
        <v>-271639511.20656163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-271639511.20656163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-1131831.2966940068</v>
      </c>
      <c r="L1608" s="444">
        <f t="shared" ca="1" si="132"/>
        <v>-272771342.50325561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-272771342.50325561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-1136547.2604302317</v>
      </c>
      <c r="L1609" s="444">
        <f t="shared" ca="1" si="132"/>
        <v>-273907889.76368582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-273907889.76368582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-1141282.8740153576</v>
      </c>
      <c r="L1610" s="444">
        <f t="shared" ca="1" si="132"/>
        <v>-275049172.63770115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-275049172.63770115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-1146038.2193237548</v>
      </c>
      <c r="L1611" s="444">
        <f t="shared" ca="1" si="132"/>
        <v>-276195210.85702491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-276195210.85702491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-1150813.3785709371</v>
      </c>
      <c r="L1612" s="444">
        <f t="shared" ca="1" si="132"/>
        <v>-277346024.23559582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-277346024.23559582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-1155608.4343149825</v>
      </c>
      <c r="L1613" s="444">
        <f t="shared" ca="1" si="132"/>
        <v>-278501632.66991079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-278501632.66991079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-1160423.4694579616</v>
      </c>
      <c r="L1614" s="444">
        <f t="shared" ca="1" si="132"/>
        <v>-279662056.13936877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-279662056.13936877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-1165258.5672473698</v>
      </c>
      <c r="L1615" s="444">
        <f t="shared" ca="1" si="132"/>
        <v>-280827314.70661616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-280827314.70661616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-1170113.8112775674</v>
      </c>
      <c r="L1616" s="444">
        <f t="shared" ca="1" si="132"/>
        <v>-281997428.51789373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-281997428.51789373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-1174989.2854912239</v>
      </c>
      <c r="L1617" s="444">
        <f t="shared" ca="1" si="132"/>
        <v>-283172417.80338496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-283172417.80338496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-1179885.0741807707</v>
      </c>
      <c r="L1618" s="444">
        <f t="shared" ca="1" si="132"/>
        <v>-284352302.87756574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-284352302.87756574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-1184801.2619898573</v>
      </c>
      <c r="L1619" s="444">
        <f t="shared" ca="1" si="132"/>
        <v>-285537104.13955557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-285537104.13955557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-1189737.9339148148</v>
      </c>
      <c r="L1620" s="444">
        <f t="shared" ca="1" si="132"/>
        <v>-286726842.07347041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-286726842.07347041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-1194695.1753061267</v>
      </c>
      <c r="L1621" s="444">
        <f t="shared" ca="1" si="132"/>
        <v>-287921537.24877656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-287921537.24877656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-1199673.0718699023</v>
      </c>
      <c r="L1622" s="444">
        <f t="shared" ca="1" si="132"/>
        <v>-289121210.32064646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-289121210.32064646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-1204671.7096693602</v>
      </c>
      <c r="L1623" s="444">
        <f t="shared" ca="1" si="132"/>
        <v>-290325882.03031582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-290325882.03031582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-1209691.1751263158</v>
      </c>
      <c r="L1624" s="444">
        <f t="shared" ca="1" si="132"/>
        <v>-291535573.20544213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-291535573.20544213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-1214731.5550226755</v>
      </c>
      <c r="L1625" s="444">
        <f t="shared" ca="1" si="132"/>
        <v>-292750304.76046479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-292750304.76046479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-1219792.9365019365</v>
      </c>
      <c r="L1626" s="444">
        <f t="shared" ca="1" si="132"/>
        <v>-293970097.69696671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-293970097.69696671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-1224875.4070706945</v>
      </c>
      <c r="L1627" s="444">
        <f t="shared" ca="1" si="132"/>
        <v>-295194973.1040374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-295194973.1040374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-1229979.0546001559</v>
      </c>
      <c r="L1628" s="444">
        <f t="shared" ca="1" si="132"/>
        <v>-296424952.15863758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-296424952.15863758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-1235103.9673276567</v>
      </c>
      <c r="L1629" s="444">
        <f t="shared" ca="1" si="132"/>
        <v>-297660056.12596524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-297660056.12596524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-1240250.2338581884</v>
      </c>
      <c r="L1630" s="444">
        <f t="shared" ca="1" si="132"/>
        <v>-298900306.35982341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-298900306.35982341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-1245417.9431659309</v>
      </c>
      <c r="L1631" s="444">
        <f t="shared" ca="1" si="132"/>
        <v>-300145724.30298936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-300145724.30298936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-1250607.1845957891</v>
      </c>
      <c r="L1632" s="444">
        <f t="shared" ca="1" si="132"/>
        <v>-301396331.48758513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-301396331.48758513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-1255818.0478649379</v>
      </c>
      <c r="L1633" s="444">
        <f t="shared" ca="1" si="132"/>
        <v>-302652149.53545004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-302652149.53545004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-1261050.6230643752</v>
      </c>
      <c r="L1634" s="444">
        <f t="shared" ca="1" si="132"/>
        <v>-303913200.15851444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-303913200.15851444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-1266305.0006604767</v>
      </c>
      <c r="L1635" s="444">
        <f t="shared" ca="1" si="132"/>
        <v>-305179505.15917492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-305179505.15917492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-1271581.2714965621</v>
      </c>
      <c r="L1636" s="444">
        <f t="shared" ca="1" si="132"/>
        <v>-306451086.43067145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-306451086.43067145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-1276879.5267944643</v>
      </c>
      <c r="L1637" s="444">
        <f t="shared" ca="1" si="132"/>
        <v>-307727965.95746595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-307727965.95746595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-1282199.8581561081</v>
      </c>
      <c r="L1638" s="444">
        <f t="shared" ca="1" si="132"/>
        <v>-309010165.81562203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-309010165.81562203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-1287542.3575650917</v>
      </c>
      <c r="L1639" s="444">
        <f t="shared" ca="1" si="132"/>
        <v>-310297708.17318714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-310297708.17318714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-1292907.1173882796</v>
      </c>
      <c r="L1640" s="444">
        <f t="shared" ca="1" si="132"/>
        <v>-311590615.29057544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-311590615.29057544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-1298294.2303773977</v>
      </c>
      <c r="L1641" s="444">
        <f t="shared" ca="1" si="132"/>
        <v>-312888909.52095282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-312888909.52095282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-1303703.7896706366</v>
      </c>
      <c r="L1642" s="444">
        <f t="shared" ca="1" si="132"/>
        <v>-314192613.31062347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-314192613.31062347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-1309135.8887942645</v>
      </c>
      <c r="L1643" s="444">
        <f t="shared" ca="1" si="132"/>
        <v>-315501749.19941771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-315501749.19941771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-1314590.6216642405</v>
      </c>
      <c r="L1644" s="444">
        <f t="shared" ca="1" si="132"/>
        <v>-316816339.82108194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-316816339.82108194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-1320068.0825878414</v>
      </c>
      <c r="L1645" s="444">
        <f t="shared" ca="1" si="132"/>
        <v>-318136407.90366977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-318136407.90366977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-1325568.3662652906</v>
      </c>
      <c r="L1646" s="444">
        <f t="shared" ca="1" si="132"/>
        <v>-319461976.26993507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-319461976.26993507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-1331091.5677913961</v>
      </c>
      <c r="L1647" s="444">
        <f t="shared" ca="1" si="132"/>
        <v>-320793067.83772647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-320793067.83772647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-1336637.7826571937</v>
      </c>
      <c r="L1648" s="444">
        <f t="shared" ca="1" si="132"/>
        <v>-322129705.62038368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-322129705.62038368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-1342207.1067515987</v>
      </c>
      <c r="L1649" s="444">
        <f t="shared" ca="1" si="132"/>
        <v>-323471912.7271353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-323471912.7271353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-1347799.6363630637</v>
      </c>
      <c r="L1650" s="444">
        <f t="shared" ca="1" si="132"/>
        <v>-324819712.36349839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-324819712.36349839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-1353415.4681812432</v>
      </c>
      <c r="L1651" s="444">
        <f t="shared" ca="1" si="132"/>
        <v>-326173127.83167964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-326173127.83167964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-1359054.6992986652</v>
      </c>
      <c r="L1652" s="444">
        <f t="shared" ca="1" si="132"/>
        <v>-327532182.53097832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-327532182.53097832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-1364717.4272124097</v>
      </c>
      <c r="L1653" s="444">
        <f t="shared" ca="1" si="132"/>
        <v>-328896899.95819074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-328896899.95819074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-1370403.7498257947</v>
      </c>
      <c r="L1654" s="444">
        <f t="shared" ca="1" si="132"/>
        <v>-330267303.70801651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-330267303.70801651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-1376113.7654500687</v>
      </c>
      <c r="L1655" s="444">
        <f t="shared" ca="1" si="132"/>
        <v>-331643417.47346658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-331643417.47346658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-1381847.5728061106</v>
      </c>
      <c r="L1656" s="444">
        <f t="shared" ca="1" si="132"/>
        <v>-333025265.0462727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-333025265.0462727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-1387605.2710261361</v>
      </c>
      <c r="L1657" s="444">
        <f t="shared" ca="1" si="132"/>
        <v>-334412870.31729883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-334412870.31729883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-1393386.9596554118</v>
      </c>
      <c r="L1658" s="444">
        <f t="shared" ca="1" si="132"/>
        <v>-335806257.27695423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-335806257.27695423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-1399192.738653976</v>
      </c>
      <c r="L1659" s="444">
        <f t="shared" ca="1" si="132"/>
        <v>-337205450.01560819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-337205450.01560819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-1405022.7083983675</v>
      </c>
      <c r="L1660" s="444">
        <f t="shared" ca="1" si="132"/>
        <v>-338610472.72400653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-338610472.72400653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-1410876.9696833605</v>
      </c>
      <c r="L1661" s="444">
        <f t="shared" ca="1" si="132"/>
        <v>-340021349.69368988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-340021349.69368988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-1416755.6237237079</v>
      </c>
      <c r="L1662" s="444">
        <f t="shared" ca="1" si="132"/>
        <v>-341438105.31741357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-341438105.31741357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-1422658.7721558898</v>
      </c>
      <c r="L1663" s="444">
        <f t="shared" ca="1" si="132"/>
        <v>-342860764.08956945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-342860764.08956945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-1428586.5170398727</v>
      </c>
      <c r="L1664" s="444">
        <f t="shared" ca="1" si="132"/>
        <v>-344289350.60660934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-344289350.60660934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-1434538.9608608722</v>
      </c>
      <c r="L1665" s="444">
        <f t="shared" ca="1" si="132"/>
        <v>-345723889.56747019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-345723889.56747019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-1440516.2065311258</v>
      </c>
      <c r="L1666" s="444">
        <f t="shared" ca="1" si="132"/>
        <v>-347164405.7740013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-347164405.7740013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-1446518.357391672</v>
      </c>
      <c r="L1667" s="444">
        <f t="shared" ca="1" si="132"/>
        <v>-348610924.13139296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-348610924.13139296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-1452545.5172141374</v>
      </c>
      <c r="L1668" s="444">
        <f t="shared" ca="1" si="132"/>
        <v>-350063469.64860708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-350063469.64860708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-1458597.7902025294</v>
      </c>
      <c r="L1669" s="444">
        <f t="shared" ca="1" si="132"/>
        <v>-351522067.43880963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-351522067.43880963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-1464675.2809950402</v>
      </c>
      <c r="L1670" s="444">
        <f t="shared" ca="1" si="132"/>
        <v>-352986742.71980464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-352986742.71980464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-1470778.0946658526</v>
      </c>
      <c r="L1671" s="444">
        <f t="shared" ca="1" si="132"/>
        <v>-354457520.81447047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-354457520.81447047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-1476906.3367269603</v>
      </c>
      <c r="L1672" s="444">
        <f t="shared" ca="1" si="132"/>
        <v>-355934427.15119743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-355934427.15119743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-1483060.1131299892</v>
      </c>
      <c r="L1673" s="444">
        <f t="shared" ca="1" si="132"/>
        <v>-357417487.26432741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-357417487.26432741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-1489239.5302680309</v>
      </c>
      <c r="L1674" s="444">
        <f t="shared" ca="1" si="132"/>
        <v>-358906726.79459542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-358906726.79459542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-1495444.6949774809</v>
      </c>
      <c r="L1675" s="444">
        <f t="shared" ca="1" si="132"/>
        <v>-360402171.48957288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-360402171.48957288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-1501675.7145398869</v>
      </c>
      <c r="L1676" s="444">
        <f t="shared" ca="1" si="132"/>
        <v>-361903847.20411277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-361903847.20411277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-1507932.6966838031</v>
      </c>
      <c r="L1677" s="444">
        <f t="shared" ca="1" si="132"/>
        <v>-363411779.90079659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-363411779.90079659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-1514215.7495866525</v>
      </c>
      <c r="L1678" s="444">
        <f t="shared" ca="1" si="132"/>
        <v>-364925995.65038323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-364925995.65038323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-1520524.9818765968</v>
      </c>
      <c r="L1679" s="444">
        <f t="shared" ca="1" si="132"/>
        <v>-366446520.63225985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-366446520.63225985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-1526860.5026344161</v>
      </c>
      <c r="L1680" s="444">
        <f t="shared" ca="1" si="132"/>
        <v>-367973381.13489425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-367973381.13489425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-1533222.4213953926</v>
      </c>
      <c r="L1681" s="444">
        <f t="shared" ca="1" si="132"/>
        <v>-369506603.55628967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-369506603.55628967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-1539610.848151207</v>
      </c>
      <c r="L1682" s="444">
        <f t="shared" ca="1" si="132"/>
        <v>-371046214.40444088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-371046214.40444088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-1546025.8933518371</v>
      </c>
      <c r="L1683" s="444">
        <f t="shared" ca="1" si="132"/>
        <v>-372592240.29779273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-372592240.29779273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-1552467.6679074697</v>
      </c>
      <c r="L1684" s="444">
        <f t="shared" ca="1" si="132"/>
        <v>-374144707.96570021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-374144707.96570021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-1558936.2831904176</v>
      </c>
      <c r="L1685" s="444">
        <f t="shared" ca="1" si="132"/>
        <v>-375703644.24889064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-375703644.24889064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-1565431.8510370443</v>
      </c>
      <c r="L1686" s="444">
        <f t="shared" ca="1" si="132"/>
        <v>-377269076.09992766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-377269076.09992766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-1571954.4837496986</v>
      </c>
      <c r="L1687" s="444">
        <f t="shared" ca="1" si="132"/>
        <v>-378841030.58367735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-378841030.58367735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-1578504.2940986557</v>
      </c>
      <c r="L1688" s="444">
        <f t="shared" ca="1" si="132"/>
        <v>-380419534.87777603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-380419534.87777603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-1585081.3953240667</v>
      </c>
      <c r="L1689" s="444">
        <f t="shared" ca="1" si="132"/>
        <v>-382004616.27310008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-382004616.27310008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-1591685.9011379171</v>
      </c>
      <c r="L1690" s="444">
        <f t="shared" ca="1" si="132"/>
        <v>-383596302.17423797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-383596302.17423797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-1598317.9257259916</v>
      </c>
      <c r="L1691" s="444">
        <f t="shared" ca="1" si="132"/>
        <v>-385194620.09996396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-385194620.09996396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-1604977.5837498498</v>
      </c>
      <c r="L1692" s="444">
        <f t="shared" ca="1" si="132"/>
        <v>-386799597.68371379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-386799597.68371379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-1611664.9903488075</v>
      </c>
      <c r="L1693" s="444">
        <f t="shared" ca="1" si="132"/>
        <v>-388411262.67406261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-388411262.67406261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-1618380.2611419274</v>
      </c>
      <c r="L1694" s="444">
        <f t="shared" ca="1" si="132"/>
        <v>-390029642.93520457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-390029642.93520457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-1625123.5122300191</v>
      </c>
      <c r="L1695" s="444">
        <f t="shared" ca="1" si="132"/>
        <v>-391654766.4474346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-391654766.4474346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-1631894.8601976442</v>
      </c>
      <c r="L1696" s="444">
        <f t="shared" ca="1" si="132"/>
        <v>-393286661.30763227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-393286661.30763227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-1638694.4221151345</v>
      </c>
      <c r="L1697" s="444">
        <f t="shared" ca="1" si="132"/>
        <v>-394925355.72974741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-394925355.72974741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-1645522.3155406143</v>
      </c>
      <c r="L1698" s="444">
        <f t="shared" ca="1" si="132"/>
        <v>-396570878.04528803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-396570878.04528803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-1652378.6585220334</v>
      </c>
      <c r="L1699" s="444">
        <f t="shared" ca="1" si="132"/>
        <v>-398223256.70381004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-398223256.70381004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-1659263.5695992084</v>
      </c>
      <c r="L1700" s="444">
        <f t="shared" ca="1" si="132"/>
        <v>-399882520.27340925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-399882520.27340925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-1666177.1678058719</v>
      </c>
      <c r="L1701" s="444">
        <f t="shared" ca="1" si="132"/>
        <v>-401548697.4412151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-401548697.4412151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-1673119.5726717296</v>
      </c>
      <c r="L1702" s="444">
        <f t="shared" ca="1" si="132"/>
        <v>-403221817.01388681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-403221817.01388681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-1680090.9042245285</v>
      </c>
      <c r="L1703" s="444">
        <f t="shared" ca="1" si="132"/>
        <v>-404901907.91811132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-404901907.91811132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-1687091.2829921304</v>
      </c>
      <c r="L1704" s="444">
        <f t="shared" ca="1" si="132"/>
        <v>-406588999.20110345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-406588999.20110345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-1694120.8300045978</v>
      </c>
      <c r="L1705" s="444">
        <f t="shared" ca="1" si="132"/>
        <v>-408283120.03110802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-408283120.03110802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-1701179.6667962833</v>
      </c>
      <c r="L1706" s="444">
        <f t="shared" ca="1" si="132"/>
        <v>-409984299.69790429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-409984299.69790429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-1708267.9154079345</v>
      </c>
      <c r="L1707" s="444">
        <f t="shared" ca="1" si="132"/>
        <v>-411692567.61331224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-411692567.61331224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-1715385.698388801</v>
      </c>
      <c r="L1708" s="444">
        <f t="shared" ca="1" si="132"/>
        <v>-413407953.31170106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-413407953.31170106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-1722533.1387987544</v>
      </c>
      <c r="L1709" s="444">
        <f t="shared" ca="1" si="132"/>
        <v>-415130486.45049983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-415130486.45049983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-1729710.3602104159</v>
      </c>
      <c r="L1710" s="444">
        <f t="shared" ca="1" si="132"/>
        <v>-416860196.81071025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-416860196.81071025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-1736917.4867112928</v>
      </c>
      <c r="L1711" s="444">
        <f t="shared" ca="1" si="132"/>
        <v>-418597114.29742151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-418597114.29742151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-1744154.6429059228</v>
      </c>
      <c r="L1712" s="444">
        <f t="shared" ca="1" si="132"/>
        <v>-420341268.94032747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-420341268.94032747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-1751421.9539180312</v>
      </c>
      <c r="L1713" s="444">
        <f t="shared" ca="1" si="132"/>
        <v>-422092690.89424551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-422092690.89424551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-1758719.5453926898</v>
      </c>
      <c r="L1714" s="444">
        <f t="shared" ca="1" si="132"/>
        <v>-423851410.4396382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-423851410.4396382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-1766047.5434984926</v>
      </c>
      <c r="L1715" s="444">
        <f t="shared" ca="1" si="132"/>
        <v>-425617457.98313671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-425617457.98313671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-1773406.0749297361</v>
      </c>
      <c r="L1716" s="444">
        <f t="shared" ca="1" si="132"/>
        <v>-427390864.05806643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-427390864.05806643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-1780795.26690861</v>
      </c>
      <c r="L1717" s="444">
        <f t="shared" ca="1" si="132"/>
        <v>-429171659.32497501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-429171659.32497501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-1788215.2471873956</v>
      </c>
      <c r="L1718" s="444">
        <f t="shared" ca="1" si="132"/>
        <v>-430959874.57216239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-430959874.57216239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-1795666.1440506768</v>
      </c>
      <c r="L1719" s="444">
        <f t="shared" ca="1" si="132"/>
        <v>-432755540.71621305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-432755540.71621305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-1803148.0863175543</v>
      </c>
      <c r="L1720" s="444">
        <f t="shared" ca="1" si="132"/>
        <v>-434558688.80253059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-434558688.80253059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-1810661.2033438776</v>
      </c>
      <c r="L1721" s="444">
        <f t="shared" ca="1" si="132"/>
        <v>-436369350.00587445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-436369350.00587445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-1818205.6250244768</v>
      </c>
      <c r="L1722" s="444">
        <f t="shared" ca="1" si="132"/>
        <v>-438187555.63089895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-438187555.63089895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-1825781.4817954123</v>
      </c>
      <c r="L1723" s="444">
        <f t="shared" ca="1" si="132"/>
        <v>-440013337.11269438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-440013337.11269438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-1833388.9046362268</v>
      </c>
      <c r="L1724" s="444">
        <f t="shared" ca="1" si="132"/>
        <v>-441846726.01733059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-441846726.01733059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-1841028.0250722109</v>
      </c>
      <c r="L1725" s="444">
        <f t="shared" ca="1" si="132"/>
        <v>-443687754.0424028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-443687754.0424028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-1848698.9751766783</v>
      </c>
      <c r="L1726" s="444">
        <f t="shared" ca="1" si="132"/>
        <v>-445536453.0175795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-445536453.0175795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-1856401.8875732478</v>
      </c>
      <c r="L1727" s="444">
        <f t="shared" ca="1" si="132"/>
        <v>-447392854.90515274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-447392854.90515274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-1864136.8954381361</v>
      </c>
      <c r="L1728" s="444">
        <f t="shared" ca="1" si="132"/>
        <v>-449256991.80059087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-449256991.80059087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-1871904.1325024618</v>
      </c>
      <c r="L1729" s="444">
        <f t="shared" ca="1" si="132"/>
        <v>-451128895.93309331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-451128895.93309331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-1879703.7330545557</v>
      </c>
      <c r="L1730" s="444">
        <f t="shared" ca="1" si="132"/>
        <v>-453008599.66614789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-453008599.66614789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-1887535.8319422828</v>
      </c>
      <c r="L1731" s="444">
        <f t="shared" ca="1" si="132"/>
        <v>-454896135.49809015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-454896135.49809015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-1895400.5645753755</v>
      </c>
      <c r="L1732" s="444">
        <f t="shared" ca="1" si="132"/>
        <v>-456791536.06266552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-456791536.06266552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-1903298.0669277729</v>
      </c>
      <c r="L1733" s="444">
        <f t="shared" ca="1" si="132"/>
        <v>-458694834.12959331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-458694834.12959331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-1911228.4755399723</v>
      </c>
      <c r="L1734" s="444">
        <f t="shared" ca="1" si="132"/>
        <v>-460606062.6051333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-460606062.6051333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-1919191.9275213887</v>
      </c>
      <c r="L1735" s="444">
        <f t="shared" ca="1" si="132"/>
        <v>-462525254.5326547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-462525254.5326547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-1927188.5605527279</v>
      </c>
      <c r="L1736" s="444">
        <f t="shared" ca="1" si="132"/>
        <v>-464452443.09320742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-464452443.09320742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-1935218.512888364</v>
      </c>
      <c r="L1737" s="444">
        <f t="shared" ca="1" si="132"/>
        <v>-466387661.60609579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-466387661.60609579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-1943281.9233587324</v>
      </c>
      <c r="L1738" s="444">
        <f t="shared" ca="1" si="132"/>
        <v>-468330943.52945453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-468330943.52945453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-1951378.9313727273</v>
      </c>
      <c r="L1739" s="444">
        <f t="shared" ca="1" si="132"/>
        <v>-470282322.46082723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-470282322.46082723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-1959509.6769201136</v>
      </c>
      <c r="L1740" s="444">
        <f t="shared" ca="1" si="132"/>
        <v>-472241832.13774735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-472241832.13774735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-1967674.3005739471</v>
      </c>
      <c r="L1741" s="444">
        <f t="shared" ca="1" si="132"/>
        <v>-474209506.43832129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-474209506.43832129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-1975872.9434930051</v>
      </c>
      <c r="L1742" s="444">
        <f t="shared" ca="1" si="132"/>
        <v>-476185379.3818143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-476185379.3818143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-1984105.747424226</v>
      </c>
      <c r="L1743" s="444">
        <f t="shared" ca="1" si="132"/>
        <v>-478169485.12923855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-478169485.12923855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-1992372.8547051607</v>
      </c>
      <c r="L1744" s="444">
        <f t="shared" ca="1" si="132"/>
        <v>-480161857.9839437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-480161857.9839437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-2000674.4082664324</v>
      </c>
      <c r="L1745" s="444">
        <f t="shared" ca="1" si="132"/>
        <v>-482162532.39221013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-482162532.39221013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-2009010.5516342088</v>
      </c>
      <c r="L1746" s="444">
        <f t="shared" ca="1" si="132"/>
        <v>-484171542.94384432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-484171542.94384432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-2017381.4289326845</v>
      </c>
      <c r="L1747" s="444">
        <f t="shared" ca="1" si="132"/>
        <v>-486188924.37277699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-486188924.37277699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-2025787.1848865708</v>
      </c>
      <c r="L1748" s="444">
        <f t="shared" ca="1" si="132"/>
        <v>-488214711.55766356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-488214711.55766356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-2034227.9648235978</v>
      </c>
      <c r="L1749" s="444">
        <f t="shared" ca="1" si="132"/>
        <v>-490248939.52248716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-490248939.52248716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-2042703.9146770297</v>
      </c>
      <c r="L1750" s="444">
        <f t="shared" ca="1" si="132"/>
        <v>-492291643.43716419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-492291643.43716419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-2051215.1809881839</v>
      </c>
      <c r="L1751" s="444">
        <f t="shared" ca="1" si="132"/>
        <v>-494342858.61815238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-494342858.61815238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-2059761.910908968</v>
      </c>
      <c r="L1752" s="444">
        <f t="shared" ca="1" si="132"/>
        <v>-496402620.52906138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-496402620.52906138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-2068344.2522044221</v>
      </c>
      <c r="L1753" s="444">
        <f t="shared" ca="1" si="132"/>
        <v>-498470964.7812658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-498470964.7812658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-2076962.353255274</v>
      </c>
      <c r="L1754" s="444">
        <f t="shared" ca="1" si="132"/>
        <v>-500547927.13452107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-500547927.13452107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-2085616.3630605042</v>
      </c>
      <c r="L1755" s="444">
        <f t="shared" ca="1" si="132"/>
        <v>-502633543.4975816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-502633543.4975816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-2094306.4312399232</v>
      </c>
      <c r="L1756" s="444">
        <f t="shared" ca="1" si="132"/>
        <v>-504727849.9288215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-504727849.9288215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-2103032.7080367566</v>
      </c>
      <c r="L1757" s="444">
        <f t="shared" ca="1" si="132"/>
        <v>-506830882.63685828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-506830882.63685828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-2111795.3443202428</v>
      </c>
      <c r="L1758" s="444">
        <f t="shared" ca="1" si="132"/>
        <v>-508942677.98117852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-508942677.98117852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-2120594.4915882437</v>
      </c>
      <c r="L1759" s="444">
        <f t="shared" ca="1" si="132"/>
        <v>-511063272.47276676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-511063272.47276676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-2129430.3019698616</v>
      </c>
      <c r="L1760" s="444">
        <f t="shared" ca="1" si="132"/>
        <v>-513192702.77473664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-513192702.77473664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-2138302.9282280691</v>
      </c>
      <c r="L1761" s="444">
        <f t="shared" ca="1" si="132"/>
        <v>-515331005.70296472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-515331005.70296472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-2147212.5237623532</v>
      </c>
      <c r="L1762" s="444">
        <f t="shared" ca="1" si="132"/>
        <v>-517478218.22672707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-517478218.22672707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-2156159.2426113626</v>
      </c>
      <c r="L1763" s="444">
        <f t="shared" ca="1" si="132"/>
        <v>-519634377.46933842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-519634377.46933842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-2165143.2394555765</v>
      </c>
      <c r="L1764" s="444">
        <f t="shared" ca="1" si="132"/>
        <v>-521799520.708794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-521799520.708794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-2174164.6696199751</v>
      </c>
      <c r="L1765" s="444">
        <f t="shared" ca="1" si="132"/>
        <v>-523973685.37841398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-523973685.37841398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-2183223.6890767249</v>
      </c>
      <c r="L1766" s="444">
        <f t="shared" ca="1" si="132"/>
        <v>-526156909.0674907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-526156909.0674907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-2192320.4544478776</v>
      </c>
      <c r="L1767" s="444">
        <f t="shared" ca="1" si="132"/>
        <v>-528349229.52193856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-528349229.52193856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-2201455.1230080775</v>
      </c>
      <c r="L1768" s="444">
        <f t="shared" ca="1" si="132"/>
        <v>-530550684.64494663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-530550684.64494663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-2210627.8526872778</v>
      </c>
      <c r="L1769" s="444">
        <f t="shared" ca="1" si="132"/>
        <v>-532761312.49763393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-532761312.49763393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-2219838.8020734745</v>
      </c>
      <c r="L1770" s="444">
        <f t="shared" ca="1" si="132"/>
        <v>-534981151.29970741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-534981151.29970741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-2229088.1304154475</v>
      </c>
      <c r="L1771" s="444">
        <f t="shared" ca="1" si="132"/>
        <v>-537210239.43012285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-537210239.43012285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-2238375.9976255121</v>
      </c>
      <c r="L1772" s="444">
        <f t="shared" ca="1" si="132"/>
        <v>-539448615.42774832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-539448615.42774832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-2247702.5642822846</v>
      </c>
      <c r="L1773" s="444">
        <f t="shared" ca="1" si="132"/>
        <v>-541696317.99203062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-541696317.99203062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-2257067.9916334609</v>
      </c>
      <c r="L1774" s="444">
        <f t="shared" ca="1" si="132"/>
        <v>-543953385.98366404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-543953385.98366404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-2266472.4415986002</v>
      </c>
      <c r="L1775" s="444">
        <f t="shared" ca="1" si="132"/>
        <v>-546219858.42526269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-546219858.42526269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-2275916.076771928</v>
      </c>
      <c r="L1776" s="444">
        <f t="shared" ca="1" si="132"/>
        <v>-548495774.50203466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-548495774.50203466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-2285399.0604251446</v>
      </c>
      <c r="L1777" s="444">
        <f t="shared" ca="1" si="132"/>
        <v>-550781173.56245983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-550781173.56245983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-2294921.5565102492</v>
      </c>
      <c r="L1778" s="444">
        <f t="shared" ca="1" si="132"/>
        <v>-553076095.11897004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-553076095.11897004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-2304483.7296623751</v>
      </c>
      <c r="L1779" s="444">
        <f t="shared" ca="1" si="132"/>
        <v>-555380578.84863245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-555380578.84863245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-2314085.7452026354</v>
      </c>
      <c r="L1780" s="444">
        <f t="shared" ca="1" si="132"/>
        <v>-557694664.59383512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-557694664.59383512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-2323727.7691409797</v>
      </c>
      <c r="L1781" s="444">
        <f t="shared" ca="1" si="132"/>
        <v>-560018392.36297607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-560018392.36297607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-2333409.9681790671</v>
      </c>
      <c r="L1782" s="444">
        <f t="shared" ca="1" si="132"/>
        <v>-562351802.33115518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-562351802.33115518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-2343132.5097131464</v>
      </c>
      <c r="L1783" s="444">
        <f t="shared" ca="1" si="132"/>
        <v>-564694934.84086835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-564694934.84086835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-2352895.5618369514</v>
      </c>
      <c r="L1784" s="444">
        <f t="shared" ca="1" si="132"/>
        <v>-567047830.40270531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-567047830.40270531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-2362699.2933446052</v>
      </c>
      <c r="L1785" s="444">
        <f t="shared" ca="1" si="132"/>
        <v>-569410529.69604993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-569410529.69604993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-2372543.8737335415</v>
      </c>
      <c r="L1786" s="444">
        <f t="shared" ca="1" si="132"/>
        <v>-571783073.56978345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-571783073.56978345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-2382429.4732074309</v>
      </c>
      <c r="L1787" s="444">
        <f t="shared" ca="1" si="132"/>
        <v>-574165503.04299092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-574165503.04299092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-2392356.2626791289</v>
      </c>
      <c r="L1788" s="444">
        <f t="shared" ca="1" si="132"/>
        <v>-576557859.30567002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-576557859.30567002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-2402324.4137736252</v>
      </c>
      <c r="L1789" s="444">
        <f t="shared" ca="1" si="132"/>
        <v>-578960183.71944368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-578960183.71944368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-2412334.0988310152</v>
      </c>
      <c r="L1790" s="444">
        <f t="shared" ca="1" si="132"/>
        <v>-581372517.81827474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-581372517.81827474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-2422385.4909094782</v>
      </c>
      <c r="L1791" s="444">
        <f t="shared" ca="1" si="132"/>
        <v>-583794903.30918419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-583794903.30918419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-2432478.7637882675</v>
      </c>
      <c r="L1792" s="444">
        <f t="shared" ca="1" si="132"/>
        <v>-586227382.07297242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-586227382.07297242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-2442614.0919707185</v>
      </c>
      <c r="L1793" s="444">
        <f t="shared" ref="L1793:L2047" ca="1" si="137">I1793-J1793+K1793</f>
        <v>-588669996.1649431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-588669996.1649431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-2452791.6506872629</v>
      </c>
      <c r="L1794" s="444">
        <f t="shared" ca="1" si="137"/>
        <v>-591122787.81563032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-591122787.81563032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-2463011.6158984597</v>
      </c>
      <c r="L1795" s="444">
        <f t="shared" ca="1" si="137"/>
        <v>-593585799.43152881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-593585799.43152881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-2473274.1642980366</v>
      </c>
      <c r="L1796" s="444">
        <f t="shared" ca="1" si="137"/>
        <v>-596059073.59582686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-596059073.59582686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-2483579.4733159454</v>
      </c>
      <c r="L1797" s="444">
        <f t="shared" ca="1" si="137"/>
        <v>-598542653.06914282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-598542653.06914282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-2493927.7211214285</v>
      </c>
      <c r="L1798" s="444">
        <f t="shared" ca="1" si="137"/>
        <v>-601036580.79026425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-601036580.79026425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-2504319.0866261008</v>
      </c>
      <c r="L1799" s="444">
        <f t="shared" ca="1" si="137"/>
        <v>-603540899.8768903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-603540899.8768903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-2514753.7494870429</v>
      </c>
      <c r="L1800" s="444">
        <f t="shared" ca="1" si="137"/>
        <v>-606055653.62637734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-606055653.62637734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-2525231.8901099055</v>
      </c>
      <c r="L1801" s="444">
        <f t="shared" ca="1" si="137"/>
        <v>-608580885.51648724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-608580885.51648724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-2535753.6896520304</v>
      </c>
      <c r="L1802" s="444">
        <f t="shared" ca="1" si="137"/>
        <v>-611116639.20613933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-611116639.20613933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-2546319.3300255807</v>
      </c>
      <c r="L1803" s="444">
        <f t="shared" ca="1" si="137"/>
        <v>-613662958.53616488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-613662958.53616488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-2556928.993900687</v>
      </c>
      <c r="L1804" s="444">
        <f t="shared" ca="1" si="137"/>
        <v>-616219887.53006554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-616219887.53006554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-2567582.8647086062</v>
      </c>
      <c r="L1805" s="444">
        <f t="shared" ca="1" si="137"/>
        <v>-618787470.3947742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-618787470.3947742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-2578281.1266448926</v>
      </c>
      <c r="L1806" s="444">
        <f t="shared" ca="1" si="137"/>
        <v>-621365751.52141905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-621365751.52141905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-2589023.9646725794</v>
      </c>
      <c r="L1807" s="444">
        <f t="shared" ca="1" si="137"/>
        <v>-623954775.48609161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-623954775.48609161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-2599811.5645253817</v>
      </c>
      <c r="L1808" s="444">
        <f t="shared" ca="1" si="137"/>
        <v>-626554587.05061698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-626554587.05061698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-2610644.1127109039</v>
      </c>
      <c r="L1809" s="444">
        <f t="shared" ca="1" si="137"/>
        <v>-629165231.16332793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-629165231.16332793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-2621521.7965138662</v>
      </c>
      <c r="L1810" s="444">
        <f t="shared" ca="1" si="137"/>
        <v>-631786752.95984185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-631786752.95984185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-2632444.8039993411</v>
      </c>
      <c r="L1811" s="444">
        <f t="shared" ca="1" si="137"/>
        <v>-634419197.76384115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-634419197.76384115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-2643413.3240160048</v>
      </c>
      <c r="L1812" s="444">
        <f t="shared" ca="1" si="137"/>
        <v>-637062611.08785713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-637062611.08785713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-2654427.5461994046</v>
      </c>
      <c r="L1813" s="444">
        <f t="shared" ca="1" si="137"/>
        <v>-639717038.63405657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-639717038.63405657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-2665487.6609752355</v>
      </c>
      <c r="L1814" s="444">
        <f t="shared" ca="1" si="137"/>
        <v>-642382526.29503179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-642382526.29503179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-2676593.8595626326</v>
      </c>
      <c r="L1815" s="444">
        <f t="shared" ca="1" si="137"/>
        <v>-645059120.15459442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-645059120.15459442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-2687746.3339774767</v>
      </c>
      <c r="L1816" s="444">
        <f t="shared" ca="1" si="137"/>
        <v>-647746866.48857188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-647746866.48857188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-2698945.277035716</v>
      </c>
      <c r="L1817" s="444">
        <f t="shared" ca="1" si="137"/>
        <v>-650445811.7656076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-650445811.7656076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-2710190.8823566982</v>
      </c>
      <c r="L1818" s="444">
        <f t="shared" ca="1" si="137"/>
        <v>-653156002.64796424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-653156002.64796424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-2721483.3443665178</v>
      </c>
      <c r="L1819" s="444">
        <f t="shared" ca="1" si="137"/>
        <v>-655877485.99233079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-655877485.99233079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-2732822.8583013783</v>
      </c>
      <c r="L1820" s="444">
        <f t="shared" ca="1" si="137"/>
        <v>-658610308.85063219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-658610308.85063219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-2744209.6202109675</v>
      </c>
      <c r="L1821" s="444">
        <f t="shared" ca="1" si="137"/>
        <v>-661354518.4708432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-661354518.4708432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-2755643.8269618466</v>
      </c>
      <c r="L1822" s="444">
        <f t="shared" ca="1" si="137"/>
        <v>-664110162.29780507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-664110162.29780507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-2767125.6762408544</v>
      </c>
      <c r="L1823" s="444">
        <f t="shared" ca="1" si="137"/>
        <v>-666877287.97404587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-666877287.97404587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-2778655.3665585243</v>
      </c>
      <c r="L1824" s="444">
        <f t="shared" ca="1" si="137"/>
        <v>-669655943.34060442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-669655943.34060442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-2790233.0972525184</v>
      </c>
      <c r="L1825" s="444">
        <f t="shared" ca="1" si="137"/>
        <v>-672446176.43785691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-672446176.43785691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-2801859.0684910705</v>
      </c>
      <c r="L1826" s="444">
        <f t="shared" ca="1" si="137"/>
        <v>-675248035.50634801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-675248035.50634801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-2813533.4812764502</v>
      </c>
      <c r="L1827" s="444">
        <f t="shared" ca="1" si="137"/>
        <v>-678061568.98762441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-678061568.98762441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-2825256.5374484351</v>
      </c>
      <c r="L1828" s="444">
        <f t="shared" ca="1" si="137"/>
        <v>-680886825.52507281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-680886825.52507281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-2837028.4396878034</v>
      </c>
      <c r="L1829" s="444">
        <f t="shared" ca="1" si="137"/>
        <v>-683723853.96476066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-683723853.96476066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-2848849.3915198362</v>
      </c>
      <c r="L1830" s="444">
        <f t="shared" ca="1" si="137"/>
        <v>-686572703.35628045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-686572703.35628045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-2860719.5973178353</v>
      </c>
      <c r="L1831" s="444">
        <f t="shared" ca="1" si="137"/>
        <v>-689433422.95359826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-689433422.95359826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-2872639.2623066595</v>
      </c>
      <c r="L1832" s="444">
        <f t="shared" ca="1" si="137"/>
        <v>-692306062.21590495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-692306062.21590495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-2884608.5925662704</v>
      </c>
      <c r="L1833" s="444">
        <f t="shared" ca="1" si="137"/>
        <v>-695190670.8084712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-695190670.8084712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-2896627.7950352966</v>
      </c>
      <c r="L1834" s="444">
        <f t="shared" ca="1" si="137"/>
        <v>-698087298.60350645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-698087298.60350645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-2908697.0775146103</v>
      </c>
      <c r="L1835" s="444">
        <f t="shared" ca="1" si="137"/>
        <v>-700995995.68102109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-700995995.68102109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-2920816.6486709211</v>
      </c>
      <c r="L1836" s="444">
        <f t="shared" ca="1" si="137"/>
        <v>-703916812.32969201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-703916812.32969201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-2932986.7180403834</v>
      </c>
      <c r="L1837" s="444">
        <f t="shared" ca="1" si="137"/>
        <v>-706849799.04773235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-706849799.04773235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-2945207.496032218</v>
      </c>
      <c r="L1838" s="444">
        <f t="shared" ca="1" si="137"/>
        <v>-709795006.54376459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-709795006.54376459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-2957479.1939323526</v>
      </c>
      <c r="L1839" s="444">
        <f t="shared" ca="1" si="137"/>
        <v>-712752485.73769689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-712752485.73769689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-2969802.0239070705</v>
      </c>
      <c r="L1840" s="444">
        <f t="shared" ca="1" si="137"/>
        <v>-715722287.76160395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-715722287.76160395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-2982176.1990066832</v>
      </c>
      <c r="L1841" s="444">
        <f t="shared" ca="1" si="137"/>
        <v>-718704463.96061063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-718704463.96061063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-2994601.9331692108</v>
      </c>
      <c r="L1842" s="444">
        <f t="shared" ca="1" si="137"/>
        <v>-721699065.89377987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-721699065.89377987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-3007079.4412240828</v>
      </c>
      <c r="L1843" s="444">
        <f t="shared" ca="1" si="137"/>
        <v>-724706145.33500397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-724706145.33500397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-3019608.93889585</v>
      </c>
      <c r="L1844" s="444">
        <f t="shared" ca="1" si="137"/>
        <v>-727725754.27389979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-727725754.27389979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-3032190.6428079158</v>
      </c>
      <c r="L1845" s="444">
        <f t="shared" ca="1" si="137"/>
        <v>-730757944.91670775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-730757944.91670775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-3044824.7704862822</v>
      </c>
      <c r="L1846" s="444">
        <f t="shared" ca="1" si="137"/>
        <v>-733802769.68719399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-733802769.68719399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-3057511.540363308</v>
      </c>
      <c r="L1847" s="444">
        <f t="shared" ca="1" si="137"/>
        <v>-736860281.2275573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-736860281.2275573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-3070251.1717814887</v>
      </c>
      <c r="L1848" s="444">
        <f t="shared" ca="1" si="137"/>
        <v>-739930532.39933884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-739930532.39933884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-3083043.8849972449</v>
      </c>
      <c r="L1849" s="444">
        <f t="shared" ca="1" si="137"/>
        <v>-743013576.28433609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-743013576.28433609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-3095889.9011847335</v>
      </c>
      <c r="L1850" s="444">
        <f t="shared" ca="1" si="137"/>
        <v>-746109466.18552077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-746109466.18552077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-3108789.4424396697</v>
      </c>
      <c r="L1851" s="444">
        <f t="shared" ca="1" si="137"/>
        <v>-749218255.62796044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-749218255.62796044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-3121742.7317831684</v>
      </c>
      <c r="L1852" s="444">
        <f t="shared" ca="1" si="137"/>
        <v>-752339998.3597436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-752339998.3597436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-3134749.9931655983</v>
      </c>
      <c r="L1853" s="444">
        <f t="shared" ca="1" si="137"/>
        <v>-755474748.35290921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-755474748.35290921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-3147811.4514704552</v>
      </c>
      <c r="L1854" s="444">
        <f t="shared" ca="1" si="137"/>
        <v>-758622559.8043797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-758622559.8043797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-3160927.3325182488</v>
      </c>
      <c r="L1855" s="444">
        <f t="shared" ca="1" si="137"/>
        <v>-761783487.13689792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-761783487.13689792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-3174097.8630704079</v>
      </c>
      <c r="L1856" s="444">
        <f t="shared" ca="1" si="137"/>
        <v>-764957584.99996829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-764957584.99996829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-3187323.2708332012</v>
      </c>
      <c r="L1857" s="444">
        <f t="shared" ca="1" si="137"/>
        <v>-768144908.27080154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-768144908.27080154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-3200603.7844616729</v>
      </c>
      <c r="L1858" s="444">
        <f t="shared" ca="1" si="137"/>
        <v>-771345512.05526316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-771345512.05526316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-3213939.6335635963</v>
      </c>
      <c r="L1859" s="444">
        <f t="shared" ca="1" si="137"/>
        <v>-774559451.6888268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-774559451.6888268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-3227331.0487034451</v>
      </c>
      <c r="L1860" s="444">
        <f t="shared" ca="1" si="137"/>
        <v>-777786782.73753023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-777786782.73753023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-3240778.261406376</v>
      </c>
      <c r="L1861" s="444">
        <f t="shared" ca="1" si="137"/>
        <v>-781027560.99893665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-781027560.99893665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-3254281.5041622361</v>
      </c>
      <c r="L1862" s="444">
        <f t="shared" ca="1" si="137"/>
        <v>-784281842.50309885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-784281842.50309885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-3267841.0104295784</v>
      </c>
      <c r="L1863" s="444">
        <f t="shared" ca="1" si="137"/>
        <v>-787549683.51352847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-787549683.51352847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-3281457.0146397017</v>
      </c>
      <c r="L1864" s="444">
        <f t="shared" ca="1" si="137"/>
        <v>-790831140.5281682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-790831140.5281682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-3295129.7522007008</v>
      </c>
      <c r="L1865" s="444">
        <f t="shared" ca="1" si="137"/>
        <v>-794126270.28036892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-794126270.28036892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-3308859.459501537</v>
      </c>
      <c r="L1866" s="444">
        <f t="shared" ca="1" si="137"/>
        <v>-797435129.73987043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-797435129.73987043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-3322646.3739161268</v>
      </c>
      <c r="L1867" s="444">
        <f t="shared" ca="1" si="137"/>
        <v>-800757776.11378658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-800757776.11378658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-3336490.7338074441</v>
      </c>
      <c r="L1868" s="444">
        <f t="shared" ca="1" si="137"/>
        <v>-804094266.84759402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-804094266.84759402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-3350392.7785316417</v>
      </c>
      <c r="L1869" s="444">
        <f t="shared" ca="1" si="137"/>
        <v>-807444659.62612569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-807444659.62612569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-3364352.7484421902</v>
      </c>
      <c r="L1870" s="444">
        <f t="shared" ca="1" si="137"/>
        <v>-810809012.37456787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-810809012.37456787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-3378370.8848940325</v>
      </c>
      <c r="L1871" s="444">
        <f t="shared" ca="1" si="137"/>
        <v>-814187383.25946188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-814187383.25946188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-3392447.4302477576</v>
      </c>
      <c r="L1872" s="444">
        <f t="shared" ca="1" si="137"/>
        <v>-817579830.68970966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-817579830.68970966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-3406582.62787379</v>
      </c>
      <c r="L1873" s="444">
        <f t="shared" ca="1" si="137"/>
        <v>-820986413.31758344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-820986413.31758344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-3420776.7221565978</v>
      </c>
      <c r="L1874" s="444">
        <f t="shared" ca="1" si="137"/>
        <v>-824407190.03974009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-824407190.03974009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-3435029.9584989171</v>
      </c>
      <c r="L1875" s="444">
        <f t="shared" ca="1" si="137"/>
        <v>-827842219.99823904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-827842219.99823904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-3449342.5833259961</v>
      </c>
      <c r="L1876" s="444">
        <f t="shared" ca="1" si="137"/>
        <v>-831291562.58156502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-831291562.58156502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-3463714.844089854</v>
      </c>
      <c r="L1877" s="444">
        <f t="shared" ca="1" si="137"/>
        <v>-834755277.42565489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-834755277.42565489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-3478146.9892735621</v>
      </c>
      <c r="L1878" s="444">
        <f t="shared" ca="1" si="137"/>
        <v>-838233424.41492844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-838233424.41492844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-3492639.2683955352</v>
      </c>
      <c r="L1879" s="444">
        <f t="shared" ca="1" si="137"/>
        <v>-841726063.68332398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-841726063.68332398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-3507191.9320138497</v>
      </c>
      <c r="L1880" s="444">
        <f t="shared" ca="1" si="137"/>
        <v>-845233255.61533785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-845233255.61533785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-3521805.2317305743</v>
      </c>
      <c r="L1881" s="444">
        <f t="shared" ca="1" si="137"/>
        <v>-848755060.84706843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-848755060.84706843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-3536479.4201961188</v>
      </c>
      <c r="L1882" s="444">
        <f t="shared" ca="1" si="137"/>
        <v>-852291540.2672646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-852291540.2672646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-3551214.751113602</v>
      </c>
      <c r="L1883" s="444">
        <f t="shared" ca="1" si="137"/>
        <v>-855842755.01837826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-855842755.01837826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-3566011.4792432431</v>
      </c>
      <c r="L1884" s="444">
        <f t="shared" ca="1" si="137"/>
        <v>-859408766.49762154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-859408766.49762154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-3580869.8604067564</v>
      </c>
      <c r="L1885" s="444">
        <f t="shared" ca="1" si="137"/>
        <v>-862989636.35802829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-862989636.35802829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-3595790.151491784</v>
      </c>
      <c r="L1886" s="444">
        <f t="shared" ca="1" si="137"/>
        <v>-866585426.50952005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-866585426.50952005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-3610772.6104563335</v>
      </c>
      <c r="L1887" s="444">
        <f t="shared" ca="1" si="137"/>
        <v>-870196199.1199764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-870196199.1199764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-3625817.4963332345</v>
      </c>
      <c r="L1888" s="444">
        <f t="shared" ca="1" si="137"/>
        <v>-873822016.61630964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-873822016.61630964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-3640925.0692346236</v>
      </c>
      <c r="L1889" s="444">
        <f t="shared" ca="1" si="137"/>
        <v>-877462941.68554425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-877462941.68554425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-3656095.5903564338</v>
      </c>
      <c r="L1890" s="444">
        <f t="shared" ca="1" si="137"/>
        <v>-881119037.27590072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-881119037.27590072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-3671329.3219829202</v>
      </c>
      <c r="L1891" s="444">
        <f t="shared" ca="1" si="137"/>
        <v>-884790366.5978837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-884790366.5978837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-3686626.5274911821</v>
      </c>
      <c r="L1892" s="444">
        <f t="shared" ca="1" si="137"/>
        <v>-888476993.12537491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-888476993.12537491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-3701987.4713557293</v>
      </c>
      <c r="L1893" s="444">
        <f t="shared" ca="1" si="137"/>
        <v>-892178980.59673059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-892178980.59673059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-3717412.419153044</v>
      </c>
      <c r="L1894" s="444">
        <f t="shared" ca="1" si="137"/>
        <v>-895896393.01588368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-895896393.01588368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-3732901.6375661818</v>
      </c>
      <c r="L1895" s="444">
        <f t="shared" ca="1" si="137"/>
        <v>-899629294.65344989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-899629294.65344989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-3748455.3943893751</v>
      </c>
      <c r="L1896" s="444">
        <f t="shared" ca="1" si="137"/>
        <v>-903377750.04783928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-903377750.04783928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-3764073.9585326635</v>
      </c>
      <c r="L1897" s="444">
        <f t="shared" ca="1" si="137"/>
        <v>-907141824.00637197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-907141824.00637197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-3779757.6000265498</v>
      </c>
      <c r="L1898" s="444">
        <f t="shared" ca="1" si="137"/>
        <v>-910921581.60639858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-910921581.60639858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-3795506.5900266604</v>
      </c>
      <c r="L1899" s="444">
        <f t="shared" ca="1" si="137"/>
        <v>-914717088.1964252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-914717088.1964252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-3811321.2008184381</v>
      </c>
      <c r="L1900" s="444">
        <f t="shared" ca="1" si="137"/>
        <v>-918528409.39724362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-918528409.39724362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-3827201.7058218485</v>
      </c>
      <c r="L1901" s="444">
        <f t="shared" ca="1" si="137"/>
        <v>-922355611.10306549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-922355611.10306549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-3843148.3795961067</v>
      </c>
      <c r="L1902" s="444">
        <f t="shared" ca="1" si="137"/>
        <v>-926198759.4826616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-926198759.4826616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-3859161.4978444227</v>
      </c>
      <c r="L1903" s="444">
        <f t="shared" ca="1" si="137"/>
        <v>-930057920.98050606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-930057920.98050606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-3875241.3374187746</v>
      </c>
      <c r="L1904" s="444">
        <f t="shared" ca="1" si="137"/>
        <v>-933933162.31792486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-933933162.31792486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-3891388.1763246865</v>
      </c>
      <c r="L1905" s="444">
        <f t="shared" ca="1" si="137"/>
        <v>-937824550.49424958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-937824550.49424958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-3907602.2937260401</v>
      </c>
      <c r="L1906" s="444">
        <f t="shared" ca="1" si="137"/>
        <v>-941732152.78797567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-941732152.78797567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-3923883.9699498992</v>
      </c>
      <c r="L1907" s="444">
        <f t="shared" ca="1" si="137"/>
        <v>-945656036.75792551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-945656036.75792551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-3940233.486491356</v>
      </c>
      <c r="L1908" s="444">
        <f t="shared" ca="1" si="137"/>
        <v>-949596270.24441683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-949596270.24441683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-3956651.1260184036</v>
      </c>
      <c r="L1909" s="444">
        <f t="shared" ca="1" si="137"/>
        <v>-953552921.37043524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-953552921.37043524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-3973137.1723768138</v>
      </c>
      <c r="L1910" s="444">
        <f t="shared" ca="1" si="137"/>
        <v>-957526058.54281211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-957526058.54281211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-3989691.9105950505</v>
      </c>
      <c r="L1911" s="444">
        <f t="shared" ca="1" si="137"/>
        <v>-961515750.45340717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-961515750.45340717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-4006315.6268891967</v>
      </c>
      <c r="L1912" s="444">
        <f t="shared" ca="1" si="137"/>
        <v>-965522066.0802964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-965522066.0802964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-4023008.6086679017</v>
      </c>
      <c r="L1913" s="444">
        <f t="shared" ca="1" si="137"/>
        <v>-969545074.68896425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-969545074.68896425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-4039771.1445373511</v>
      </c>
      <c r="L1914" s="444">
        <f t="shared" ca="1" si="137"/>
        <v>-973584845.83350158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-973584845.83350158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-4056603.5243062559</v>
      </c>
      <c r="L1915" s="444">
        <f t="shared" ca="1" si="137"/>
        <v>-977641449.35780787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-977641449.35780787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-4073506.0389908659</v>
      </c>
      <c r="L1916" s="444">
        <f t="shared" ca="1" si="137"/>
        <v>-981714955.39679873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-981714955.39679873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-4090478.9808199946</v>
      </c>
      <c r="L1917" s="444">
        <f t="shared" ca="1" si="137"/>
        <v>-985805434.37761867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-985805434.37761867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-4107522.6432400779</v>
      </c>
      <c r="L1918" s="444">
        <f t="shared" ca="1" si="137"/>
        <v>-989912957.02085876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-989912957.02085876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-4124637.3209202448</v>
      </c>
      <c r="L1919" s="444">
        <f t="shared" ca="1" si="137"/>
        <v>-994037594.34177899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-994037594.34177899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-4141823.3097574124</v>
      </c>
      <c r="L1920" s="444">
        <f t="shared" ca="1" si="137"/>
        <v>-998179417.65153646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-998179417.65153646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-4159080.9068814022</v>
      </c>
      <c r="L1921" s="444">
        <f t="shared" ca="1" si="137"/>
        <v>-1002338498.5584179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-1002338498.5584179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-4176410.4106600746</v>
      </c>
      <c r="L1922" s="444">
        <f t="shared" ca="1" si="137"/>
        <v>-1006514908.9690779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-1006514908.9690779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-4193812.1207044912</v>
      </c>
      <c r="L1923" s="444">
        <f t="shared" ca="1" si="137"/>
        <v>-1010708721.0897825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-1010708721.0897825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-4211286.337874094</v>
      </c>
      <c r="L1924" s="444">
        <f t="shared" ca="1" si="137"/>
        <v>-1014920007.4276565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-1014920007.4276565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-4228833.364281903</v>
      </c>
      <c r="L1925" s="444">
        <f t="shared" ca="1" si="137"/>
        <v>-1019148840.7919384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-1019148840.7919384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-4246453.5032997429</v>
      </c>
      <c r="L1926" s="444">
        <f t="shared" ca="1" si="137"/>
        <v>-1023395294.2952381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-1023395294.2952381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-4264147.0595634915</v>
      </c>
      <c r="L1927" s="444">
        <f t="shared" ca="1" si="137"/>
        <v>-1027659441.3548017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-1027659441.3548017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-4281914.3389783399</v>
      </c>
      <c r="L1928" s="444">
        <f t="shared" ca="1" si="137"/>
        <v>-1031941355.6937799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-1031941355.6937799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-4299755.6487240829</v>
      </c>
      <c r="L1929" s="444">
        <f t="shared" ca="1" si="137"/>
        <v>-1036241111.342504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-1036241111.342504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-4317671.2972604334</v>
      </c>
      <c r="L1930" s="444">
        <f t="shared" ca="1" si="137"/>
        <v>-1040558782.6397644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-1040558782.6397644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-4335661.5943323513</v>
      </c>
      <c r="L1931" s="444">
        <f t="shared" ca="1" si="137"/>
        <v>-1044894444.2340968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-1044894444.2340968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-4353726.8509754036</v>
      </c>
      <c r="L1932" s="444">
        <f t="shared" ca="1" si="137"/>
        <v>-1049248171.0850722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-1049248171.0850722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-4371867.3795211343</v>
      </c>
      <c r="L1933" s="444">
        <f t="shared" ca="1" si="137"/>
        <v>-1053620038.4645933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-1053620038.4645933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-4390083.4936024724</v>
      </c>
      <c r="L1934" s="444">
        <f t="shared" ca="1" si="137"/>
        <v>-1058010121.9581958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-1058010121.9581958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-4408375.5081591494</v>
      </c>
      <c r="L1935" s="444">
        <f t="shared" ca="1" si="137"/>
        <v>-1062418497.466355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-1062418497.466355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-4426743.7394431457</v>
      </c>
      <c r="L1936" s="444">
        <f t="shared" ca="1" si="137"/>
        <v>-1066845241.2057981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-1066845241.2057981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-4445188.5050241593</v>
      </c>
      <c r="L1937" s="444">
        <f t="shared" ca="1" si="137"/>
        <v>-1071290429.7108223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-1071290429.7108223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-4463710.123795093</v>
      </c>
      <c r="L1938" s="444">
        <f t="shared" ca="1" si="137"/>
        <v>-1075754139.8346174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-1075754139.8346174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-4482308.9159775721</v>
      </c>
      <c r="L1939" s="444">
        <f t="shared" ca="1" si="137"/>
        <v>-1080236448.7505949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-1080236448.7505949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-4500985.2031274782</v>
      </c>
      <c r="L1940" s="444">
        <f t="shared" ca="1" si="137"/>
        <v>-1084737433.9537222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-1084737433.9537222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-4519739.3081405088</v>
      </c>
      <c r="L1941" s="444">
        <f t="shared" ca="1" si="137"/>
        <v>-1089257173.2618628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-1089257173.2618628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-4538571.5552577619</v>
      </c>
      <c r="L1942" s="444">
        <f t="shared" ca="1" si="137"/>
        <v>-1093795744.8171206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-1093795744.8171206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-4557482.2700713351</v>
      </c>
      <c r="L1943" s="444">
        <f t="shared" ca="1" si="137"/>
        <v>-1098353227.0871918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-1098353227.0871918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-4576471.7795299655</v>
      </c>
      <c r="L1944" s="444">
        <f t="shared" ca="1" si="137"/>
        <v>-1102929698.8667219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-1102929698.8667219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-4595540.4119446743</v>
      </c>
      <c r="L1945" s="444">
        <f t="shared" ca="1" si="137"/>
        <v>-1107525239.2786665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-1107525239.2786665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-4614688.4969944432</v>
      </c>
      <c r="L1946" s="444">
        <f t="shared" ca="1" si="137"/>
        <v>-1112139927.775661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-1112139927.775661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-4633916.365731921</v>
      </c>
      <c r="L1947" s="444">
        <f t="shared" ca="1" si="137"/>
        <v>-1116773844.1413929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-1116773844.1413929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-4653224.3505891375</v>
      </c>
      <c r="L1948" s="444">
        <f t="shared" ca="1" si="137"/>
        <v>-1121427068.491982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-1121427068.491982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-4672612.785383258</v>
      </c>
      <c r="L1949" s="444">
        <f t="shared" ca="1" si="137"/>
        <v>-1126099681.2773652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-1126099681.2773652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-4692082.0053223548</v>
      </c>
      <c r="L1950" s="444">
        <f t="shared" ca="1" si="137"/>
        <v>-1130791763.2826877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-1130791763.2826877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-4711632.3470111983</v>
      </c>
      <c r="L1951" s="444">
        <f t="shared" ca="1" si="137"/>
        <v>-1135503395.6296988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-1135503395.6296988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-4731264.1484570783</v>
      </c>
      <c r="L1952" s="444">
        <f t="shared" ca="1" si="137"/>
        <v>-1140234659.7781558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-1140234659.7781558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-4750977.7490756493</v>
      </c>
      <c r="L1953" s="444">
        <f t="shared" ca="1" si="137"/>
        <v>-1144985637.5272315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-1144985637.5272315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-4770773.4896967979</v>
      </c>
      <c r="L1954" s="444">
        <f t="shared" ca="1" si="137"/>
        <v>-1149756411.0169282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-1149756411.0169282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-4790651.7125705341</v>
      </c>
      <c r="L1955" s="444">
        <f t="shared" ca="1" si="137"/>
        <v>-1154547062.7294986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-1154547062.7294986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-4810612.7613729108</v>
      </c>
      <c r="L1956" s="444">
        <f t="shared" ca="1" si="137"/>
        <v>-1159357675.4908714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-1159357675.4908714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-4830656.981211964</v>
      </c>
      <c r="L1957" s="444">
        <f t="shared" ca="1" si="137"/>
        <v>-1164188332.4720833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-1164188332.4720833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-4850784.7186336806</v>
      </c>
      <c r="L1958" s="444">
        <f t="shared" ca="1" si="137"/>
        <v>-1169039117.190717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-1169039117.190717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-4870996.3216279875</v>
      </c>
      <c r="L1959" s="444">
        <f t="shared" ca="1" si="137"/>
        <v>-1173910113.5123451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-1173910113.5123451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-4891292.1396347713</v>
      </c>
      <c r="L1960" s="444">
        <f t="shared" ca="1" si="137"/>
        <v>-1178801405.6519799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-1178801405.6519799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-4911672.5235499162</v>
      </c>
      <c r="L1961" s="444">
        <f t="shared" ca="1" si="137"/>
        <v>-1183713078.17553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-1183713078.17553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-4932137.8257313743</v>
      </c>
      <c r="L1962" s="444">
        <f t="shared" ca="1" si="137"/>
        <v>-1188645216.0012612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-1188645216.0012612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-4952688.4000052549</v>
      </c>
      <c r="L1963" s="444">
        <f t="shared" ca="1" si="137"/>
        <v>-1193597904.4012666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-1193597904.4012666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-4973324.6016719444</v>
      </c>
      <c r="L1964" s="444">
        <f t="shared" ca="1" si="137"/>
        <v>-1198571229.0029385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-1198571229.0029385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-4994046.7875122437</v>
      </c>
      <c r="L1965" s="444">
        <f t="shared" ca="1" si="137"/>
        <v>-1203565275.7904508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-1203565275.7904508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-5014855.315793545</v>
      </c>
      <c r="L1966" s="444">
        <f t="shared" ca="1" si="137"/>
        <v>-1208580131.1062443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-1208580131.1062443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-5035750.546276018</v>
      </c>
      <c r="L1967" s="444">
        <f t="shared" ca="1" si="137"/>
        <v>-1213615881.6525204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-1213615881.6525204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-5056732.8402188346</v>
      </c>
      <c r="L1968" s="444">
        <f t="shared" ca="1" si="137"/>
        <v>-1218672614.4927392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-1218672614.4927392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-5077802.5603864137</v>
      </c>
      <c r="L1969" s="444">
        <f t="shared" ca="1" si="137"/>
        <v>-1223750417.0531256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-1223750417.0531256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-5098960.0710546896</v>
      </c>
      <c r="L1970" s="444">
        <f t="shared" ca="1" si="137"/>
        <v>-1228849377.1241803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-1228849377.1241803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-5120205.7380174175</v>
      </c>
      <c r="L1971" s="444">
        <f t="shared" ca="1" si="137"/>
        <v>-1233969582.8621976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-1233969582.8621976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-5141539.92859249</v>
      </c>
      <c r="L1972" s="444">
        <f t="shared" ca="1" si="137"/>
        <v>-1239111122.7907901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-1239111122.7907901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-5162963.0116282916</v>
      </c>
      <c r="L1973" s="444">
        <f t="shared" ca="1" si="137"/>
        <v>-1244274085.8024185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-1244274085.8024185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-5184475.3575100768</v>
      </c>
      <c r="L1974" s="444">
        <f t="shared" ca="1" si="137"/>
        <v>-1249458561.1599286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-1249458561.1599286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-5206077.3381663691</v>
      </c>
      <c r="L1975" s="444">
        <f t="shared" ca="1" si="137"/>
        <v>-1254664638.498095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-1254664638.498095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-5227769.3270753957</v>
      </c>
      <c r="L1976" s="444">
        <f t="shared" ca="1" si="137"/>
        <v>-1259892407.8251705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-1259892407.8251705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-5249551.6992715439</v>
      </c>
      <c r="L1977" s="444">
        <f t="shared" ca="1" si="137"/>
        <v>-1265141959.524442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-1265141959.524442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-5271424.8313518418</v>
      </c>
      <c r="L1978" s="444">
        <f t="shared" ca="1" si="137"/>
        <v>-1270413384.3557937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-1270413384.3557937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-5293389.1014824733</v>
      </c>
      <c r="L1979" s="444">
        <f t="shared" ca="1" si="137"/>
        <v>-1275706773.4572761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-1275706773.4572761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-5315444.8894053167</v>
      </c>
      <c r="L1980" s="444">
        <f t="shared" ca="1" si="137"/>
        <v>-1281022218.3466814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-1281022218.3466814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-5337592.5764445057</v>
      </c>
      <c r="L1981" s="444">
        <f t="shared" ca="1" si="137"/>
        <v>-1286359810.9231257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-1286359810.9231257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-5359832.5455130236</v>
      </c>
      <c r="L1982" s="444">
        <f t="shared" ca="1" si="137"/>
        <v>-1291719643.4686387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-1291719643.4686387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-5382165.1811193274</v>
      </c>
      <c r="L1983" s="444">
        <f t="shared" ca="1" si="137"/>
        <v>-1297101808.6497581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-1297101808.6497581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-5404590.8693739921</v>
      </c>
      <c r="L1984" s="444">
        <f t="shared" ca="1" si="137"/>
        <v>-1302506399.5191321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-1302506399.5191321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-5427109.9979963843</v>
      </c>
      <c r="L1985" s="444">
        <f t="shared" ca="1" si="137"/>
        <v>-1307933509.5171285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-1307933509.5171285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-5449722.9563213689</v>
      </c>
      <c r="L1986" s="444">
        <f t="shared" ca="1" si="137"/>
        <v>-1313383232.4734499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-1313383232.4734499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-5472430.1353060417</v>
      </c>
      <c r="L1987" s="444">
        <f t="shared" ca="1" si="137"/>
        <v>-1318855662.6087561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-1318855662.6087561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-5495231.9275364839</v>
      </c>
      <c r="L1988" s="444">
        <f t="shared" ca="1" si="137"/>
        <v>-1324350894.5362926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-1324350894.5362926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-5518128.7272345526</v>
      </c>
      <c r="L1989" s="444">
        <f t="shared" ca="1" si="137"/>
        <v>-1329869023.2635272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-1329869023.2635272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-5541120.9302646965</v>
      </c>
      <c r="L1990" s="444">
        <f t="shared" ca="1" si="137"/>
        <v>-1335410144.1937919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-1335410144.1937919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-5564208.9341407996</v>
      </c>
      <c r="L1991" s="444">
        <f t="shared" ca="1" si="137"/>
        <v>-1340974353.1279325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-1340974353.1279325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-5587393.138033052</v>
      </c>
      <c r="L1992" s="444">
        <f t="shared" ca="1" si="137"/>
        <v>-1346561746.2659657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-1346561746.2659657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-5610673.9427748574</v>
      </c>
      <c r="L1993" s="444">
        <f t="shared" ca="1" si="137"/>
        <v>-1352172420.2087405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-1352172420.2087405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-5634051.7508697519</v>
      </c>
      <c r="L1994" s="444">
        <f t="shared" ca="1" si="137"/>
        <v>-1357806471.9596102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-1357806471.9596102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-5657526.9664983759</v>
      </c>
      <c r="L1995" s="444">
        <f t="shared" ca="1" si="137"/>
        <v>-1363463998.9261086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-1363463998.9261086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-5681099.9955254523</v>
      </c>
      <c r="L1996" s="444">
        <f t="shared" ca="1" si="137"/>
        <v>-1369145098.921634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-1369145098.921634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-5704771.2455068082</v>
      </c>
      <c r="L1997" s="444">
        <f t="shared" ca="1" si="137"/>
        <v>-1374849870.1671407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-1374849870.1671407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-5728541.1256964197</v>
      </c>
      <c r="L1998" s="444">
        <f t="shared" ca="1" si="137"/>
        <v>-1380578411.2928371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-1380578411.2928371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-5752410.047053488</v>
      </c>
      <c r="L1999" s="444">
        <f t="shared" ca="1" si="137"/>
        <v>-1386330821.3398907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-1386330821.3398907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-5776378.4222495444</v>
      </c>
      <c r="L2000" s="444">
        <f t="shared" ca="1" si="137"/>
        <v>-1392107199.7621403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-1392107199.7621403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-5800446.6656755842</v>
      </c>
      <c r="L2001" s="444">
        <f t="shared" ca="1" si="137"/>
        <v>-1397907646.4278159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-1397907646.4278159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-5824615.1934492327</v>
      </c>
      <c r="L2002" s="444">
        <f t="shared" ca="1" si="137"/>
        <v>-1403732261.6212652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-1403732261.6212652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-5848884.423421938</v>
      </c>
      <c r="L2003" s="444">
        <f t="shared" ca="1" si="137"/>
        <v>-1409581146.044687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-1409581146.044687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-5873254.775186196</v>
      </c>
      <c r="L2004" s="444">
        <f t="shared" ca="1" si="137"/>
        <v>-1415454400.8198733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-1415454400.8198733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-5897726.6700828057</v>
      </c>
      <c r="L2005" s="444">
        <f t="shared" ca="1" si="137"/>
        <v>-1421352127.4899561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-1421352127.4899561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-5922300.5312081501</v>
      </c>
      <c r="L2006" s="444">
        <f t="shared" ca="1" si="137"/>
        <v>-1427274428.0211642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-1427274428.0211642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-5946976.7834215173</v>
      </c>
      <c r="L2007" s="444">
        <f t="shared" ca="1" si="137"/>
        <v>-1433221404.8045857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-1433221404.8045857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-5971755.8533524405</v>
      </c>
      <c r="L2008" s="444">
        <f t="shared" ca="1" si="137"/>
        <v>-1439193160.6579382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-1439193160.6579382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-5996638.1694080755</v>
      </c>
      <c r="L2009" s="444">
        <f t="shared" ca="1" si="137"/>
        <v>-1445189798.8273463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-1445189798.8273463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-6021624.1617806097</v>
      </c>
      <c r="L2010" s="444">
        <f t="shared" ca="1" si="137"/>
        <v>-1451211422.9891269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-1451211422.9891269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-6046714.2624546951</v>
      </c>
      <c r="L2011" s="444">
        <f t="shared" ca="1" si="137"/>
        <v>-1457258137.2515817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-1457258137.2515817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-6071908.9052149234</v>
      </c>
      <c r="L2012" s="444">
        <f t="shared" ca="1" si="137"/>
        <v>-1463330046.1567967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-1463330046.1567967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-6097208.5256533194</v>
      </c>
      <c r="L2013" s="444">
        <f t="shared" ca="1" si="137"/>
        <v>-1469427254.6824501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-1469427254.6824501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-6122613.5611768756</v>
      </c>
      <c r="L2014" s="444">
        <f t="shared" ca="1" si="137"/>
        <v>-1475549868.2436268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-1475549868.2436268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-6148124.451015112</v>
      </c>
      <c r="L2015" s="444">
        <f t="shared" ca="1" si="137"/>
        <v>-1481697992.6946418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-1481697992.6946418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-6173741.6362276739</v>
      </c>
      <c r="L2016" s="444">
        <f t="shared" ca="1" si="137"/>
        <v>-1487871734.3308694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-1487871734.3308694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-6199465.5597119555</v>
      </c>
      <c r="L2017" s="444">
        <f t="shared" ca="1" si="137"/>
        <v>-1494071199.8905814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-1494071199.8905814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-6225296.6662107557</v>
      </c>
      <c r="L2018" s="444">
        <f t="shared" ca="1" si="137"/>
        <v>-1500296496.556792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-1500296496.556792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-6251235.4023199668</v>
      </c>
      <c r="L2019" s="444">
        <f t="shared" ca="1" si="137"/>
        <v>-1506547731.9591119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-1506547731.9591119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-6277282.2164963</v>
      </c>
      <c r="L2020" s="444">
        <f t="shared" ca="1" si="137"/>
        <v>-1512825014.1756082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-1512825014.1756082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-6303437.5590650337</v>
      </c>
      <c r="L2021" s="444">
        <f t="shared" ca="1" si="137"/>
        <v>-1519128451.7346733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-1519128451.7346733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-6329701.8822278054</v>
      </c>
      <c r="L2022" s="444">
        <f t="shared" ca="1" si="137"/>
        <v>-1525458153.6169012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-1525458153.6169012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-6356075.6400704216</v>
      </c>
      <c r="L2023" s="444">
        <f t="shared" ca="1" si="137"/>
        <v>-1531814229.2569716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-1531814229.2569716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-6382559.2885707151</v>
      </c>
      <c r="L2024" s="444">
        <f t="shared" ca="1" si="137"/>
        <v>-1538196788.5455422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-1538196788.5455422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-6409153.2856064262</v>
      </c>
      <c r="L2025" s="444">
        <f t="shared" ca="1" si="137"/>
        <v>-1544605941.8311486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-1544605941.8311486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-6435858.0909631196</v>
      </c>
      <c r="L2026" s="444">
        <f t="shared" ca="1" si="137"/>
        <v>-1551041799.9221117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-1551041799.9221117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-6462674.1663421318</v>
      </c>
      <c r="L2027" s="444">
        <f t="shared" ca="1" si="137"/>
        <v>-1557504474.0884538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-1557504474.0884538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-6489601.9753685575</v>
      </c>
      <c r="L2028" s="444">
        <f t="shared" ca="1" si="137"/>
        <v>-1563994076.0638223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-1563994076.0638223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-6516641.9835992595</v>
      </c>
      <c r="L2029" s="444">
        <f t="shared" ca="1" si="137"/>
        <v>-1570510718.0474215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-1570510718.0474215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-6543794.6585309226</v>
      </c>
      <c r="L2030" s="444">
        <f t="shared" ca="1" si="137"/>
        <v>-1577054512.7059524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-1577054512.7059524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-6571060.4696081346</v>
      </c>
      <c r="L2031" s="444">
        <f t="shared" ca="1" si="137"/>
        <v>-1583625573.1755605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-1583625573.1755605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-6598439.8882315019</v>
      </c>
      <c r="L2032" s="444">
        <f t="shared" ca="1" si="137"/>
        <v>-1590224013.063792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-1590224013.063792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-6625933.3877657996</v>
      </c>
      <c r="L2033" s="444">
        <f t="shared" ca="1" si="137"/>
        <v>-1596849946.4515579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-1596849946.4515579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-6653541.4435481578</v>
      </c>
      <c r="L2034" s="444">
        <f t="shared" ca="1" si="137"/>
        <v>-1603503487.8951061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-1603503487.8951061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-6681264.5328962756</v>
      </c>
      <c r="L2035" s="444">
        <f t="shared" ca="1" si="137"/>
        <v>-1610184752.4280024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-1610184752.4280024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-6709103.1351166768</v>
      </c>
      <c r="L2036" s="444">
        <f t="shared" ca="1" si="137"/>
        <v>-1616893855.5631189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-1616893855.5631189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-6737057.7315129954</v>
      </c>
      <c r="L2037" s="444">
        <f t="shared" ca="1" si="137"/>
        <v>-1623630913.294632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-1623630913.294632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-6765128.8053942993</v>
      </c>
      <c r="L2038" s="444">
        <f t="shared" ca="1" si="137"/>
        <v>-1630396042.1000264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-1630396042.1000264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-6793316.842083443</v>
      </c>
      <c r="L2039" s="444">
        <f t="shared" ca="1" si="137"/>
        <v>-1637189358.9421098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-1637189358.9421098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-6821622.3289254578</v>
      </c>
      <c r="L2040" s="444">
        <f t="shared" ca="1" si="137"/>
        <v>-1644010981.2710352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-1644010981.2710352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-6850045.7552959798</v>
      </c>
      <c r="L2041" s="444">
        <f t="shared" ca="1" si="137"/>
        <v>-1650861027.0263312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-1650861027.0263312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-6878587.6126097133</v>
      </c>
      <c r="L2042" s="444">
        <f t="shared" ca="1" si="137"/>
        <v>-1657739614.6389408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-1657739614.6389408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-6907248.3943289202</v>
      </c>
      <c r="L2043" s="444">
        <f t="shared" ca="1" si="137"/>
        <v>-1664646863.0332696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-1664646863.0332696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-6936028.5959719568</v>
      </c>
      <c r="L2044" s="444">
        <f t="shared" ca="1" si="137"/>
        <v>-1671582891.6292417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-1671582891.6292417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-6964928.7151218401</v>
      </c>
      <c r="L2045" s="444">
        <f t="shared" ca="1" si="137"/>
        <v>-1678547820.3443635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-1678547820.3443635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-6993949.2514348477</v>
      </c>
      <c r="L2046" s="444">
        <f t="shared" ca="1" si="137"/>
        <v>-1685541769.5957983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-1685541769.5957983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-7023090.70664916</v>
      </c>
      <c r="L2047" s="444">
        <f t="shared" ca="1" si="137"/>
        <v>-1692564860.3024473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-1692564860.3024473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-7052353.5845935307</v>
      </c>
      <c r="L2048" s="444">
        <f t="shared" ref="L2048:L2302" ca="1" si="142">I2048-J2048+K2048</f>
        <v>-1699617213.8870409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-1699617213.8870409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-7081738.3911960032</v>
      </c>
      <c r="L2049" s="444">
        <f t="shared" ca="1" si="142"/>
        <v>-1706698952.2782369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-1706698952.2782369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-7111245.6344926534</v>
      </c>
      <c r="L2050" s="444">
        <f t="shared" ca="1" si="142"/>
        <v>-1713810197.9127295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-1713810197.9127295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-7140875.8246363737</v>
      </c>
      <c r="L2051" s="444">
        <f t="shared" ca="1" si="142"/>
        <v>-1720951073.737366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-1720951073.737366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-7170629.4739056909</v>
      </c>
      <c r="L2052" s="444">
        <f t="shared" ca="1" si="142"/>
        <v>-1728121703.2112718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-1728121703.2112718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-7200507.0967136323</v>
      </c>
      <c r="L2053" s="444">
        <f t="shared" ca="1" si="142"/>
        <v>-1735322210.3079853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-1735322210.3079853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-7230509.2096166052</v>
      </c>
      <c r="L2054" s="444">
        <f t="shared" ca="1" si="142"/>
        <v>-1742552719.517602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-1742552719.517602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-7260636.3313233415</v>
      </c>
      <c r="L2055" s="444">
        <f t="shared" ca="1" si="142"/>
        <v>-1749813355.8489254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-1749813355.8489254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-7290888.9827038553</v>
      </c>
      <c r="L2056" s="444">
        <f t="shared" ca="1" si="142"/>
        <v>-1757104244.8316293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-1757104244.8316293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-7321267.6867984552</v>
      </c>
      <c r="L2057" s="444">
        <f t="shared" ca="1" si="142"/>
        <v>-1764425512.5184278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-1764425512.5184278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-7351772.9688267829</v>
      </c>
      <c r="L2058" s="444">
        <f t="shared" ca="1" si="142"/>
        <v>-1771777285.4872546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-1771777285.4872546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-7382405.3561968943</v>
      </c>
      <c r="L2059" s="444">
        <f t="shared" ca="1" si="142"/>
        <v>-1779159690.8434515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-1779159690.8434515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-7413165.3785143811</v>
      </c>
      <c r="L2060" s="444">
        <f t="shared" ca="1" si="142"/>
        <v>-1786572856.2219658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-1786572856.2219658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-7444053.5675915228</v>
      </c>
      <c r="L2061" s="444">
        <f t="shared" ca="1" si="142"/>
        <v>-1794016909.7895572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-1794016909.7895572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-7475070.4574564882</v>
      </c>
      <c r="L2062" s="444">
        <f t="shared" ca="1" si="142"/>
        <v>-1801491980.2470138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-1801491980.2470138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-7506216.5843625572</v>
      </c>
      <c r="L2063" s="444">
        <f t="shared" ca="1" si="142"/>
        <v>-1808998196.8313763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-1808998196.8313763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-7537492.4867974026</v>
      </c>
      <c r="L2064" s="444">
        <f t="shared" ca="1" si="142"/>
        <v>-1816535689.3181736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-1816535689.3181736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-7568898.7054923894</v>
      </c>
      <c r="L2065" s="444">
        <f t="shared" ca="1" si="142"/>
        <v>-1824104588.0236661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-1824104588.0236661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-7600435.7834319435</v>
      </c>
      <c r="L2066" s="444">
        <f t="shared" ca="1" si="142"/>
        <v>-1831705023.8070982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-1831705023.8070982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-7632104.2658629091</v>
      </c>
      <c r="L2067" s="444">
        <f t="shared" ca="1" si="142"/>
        <v>-1839337128.0729611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-1839337128.0729611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-7663904.7003040044</v>
      </c>
      <c r="L2068" s="444">
        <f t="shared" ca="1" si="142"/>
        <v>-1847001032.7732651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-1847001032.7732651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-7695837.6365552722</v>
      </c>
      <c r="L2069" s="444">
        <f t="shared" ca="1" si="142"/>
        <v>-1854696870.4098203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-1854696870.4098203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-7727903.6267075846</v>
      </c>
      <c r="L2070" s="444">
        <f t="shared" ca="1" si="142"/>
        <v>-1862424774.0365279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-1862424774.0365279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-7760103.2251521992</v>
      </c>
      <c r="L2071" s="444">
        <f t="shared" ca="1" si="142"/>
        <v>-1870184877.2616801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-1870184877.2616801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-7792436.9885903336</v>
      </c>
      <c r="L2072" s="444">
        <f t="shared" ca="1" si="142"/>
        <v>-1877977314.2502704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-1877977314.2502704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-7824905.4760427931</v>
      </c>
      <c r="L2073" s="444">
        <f t="shared" ca="1" si="142"/>
        <v>-1885802219.7263131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-1885802219.7263131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-7857509.2488596365</v>
      </c>
      <c r="L2074" s="444">
        <f t="shared" ca="1" si="142"/>
        <v>-1893659728.9751728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-1893659728.9751728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-7890248.870729886</v>
      </c>
      <c r="L2075" s="444">
        <f t="shared" ca="1" si="142"/>
        <v>-1901549977.8459027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-1901549977.8459027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-7923124.9076912608</v>
      </c>
      <c r="L2076" s="444">
        <f t="shared" ca="1" si="142"/>
        <v>-1909473102.7535939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-1909473102.7535939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-7956137.9281399753</v>
      </c>
      <c r="L2077" s="444">
        <f t="shared" ca="1" si="142"/>
        <v>-1917429240.6817338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-1917429240.6817338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-7989288.502840559</v>
      </c>
      <c r="L2078" s="444">
        <f t="shared" ca="1" si="142"/>
        <v>-1925418529.1845744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-1925418529.1845744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-8022577.2049357267</v>
      </c>
      <c r="L2079" s="444">
        <f t="shared" ca="1" si="142"/>
        <v>-1933441106.3895102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-1933441106.3895102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-8056004.6099562924</v>
      </c>
      <c r="L2080" s="444">
        <f t="shared" ca="1" si="142"/>
        <v>-1941497110.9994664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-1941497110.9994664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-8089571.2958311103</v>
      </c>
      <c r="L2081" s="444">
        <f t="shared" ca="1" si="142"/>
        <v>-1949586682.2952976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-1949586682.2952976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-8123277.8428970734</v>
      </c>
      <c r="L2082" s="444">
        <f t="shared" ca="1" si="142"/>
        <v>-1957709960.1381948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-1957709960.1381948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-8157124.8339091446</v>
      </c>
      <c r="L2083" s="444">
        <f t="shared" ca="1" si="142"/>
        <v>-1965867084.9721038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-1965867084.9721038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-8191112.8540504323</v>
      </c>
      <c r="L2084" s="444">
        <f t="shared" ca="1" si="142"/>
        <v>-1974058197.8261542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-1974058197.8261542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-8225242.4909423077</v>
      </c>
      <c r="L2085" s="444">
        <f t="shared" ca="1" si="142"/>
        <v>-1982283440.3170965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-1982283440.3170965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-8259514.3346545687</v>
      </c>
      <c r="L2086" s="444">
        <f t="shared" ca="1" si="142"/>
        <v>-1990542954.651751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-1990542954.651751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-8293928.9777156292</v>
      </c>
      <c r="L2087" s="444">
        <f t="shared" ca="1" si="142"/>
        <v>-1998836883.6294668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-1998836883.6294668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-8328487.0151227769</v>
      </c>
      <c r="L2088" s="444">
        <f t="shared" ca="1" si="142"/>
        <v>-2007165370.6445897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-2007165370.6445897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-8363189.0443524569</v>
      </c>
      <c r="L2089" s="444">
        <f t="shared" ca="1" si="142"/>
        <v>-2015528559.6889422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-2015528559.6889422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-8398035.665370591</v>
      </c>
      <c r="L2090" s="444">
        <f t="shared" ca="1" si="142"/>
        <v>-2023926595.3543129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-2023926595.3543129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-8433027.4806429707</v>
      </c>
      <c r="L2091" s="444">
        <f t="shared" ca="1" si="142"/>
        <v>-2032359622.8349559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-2032359622.8349559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-8468165.0951456502</v>
      </c>
      <c r="L2092" s="444">
        <f t="shared" ca="1" si="142"/>
        <v>-2040827787.9301016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-2040827787.9301016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-8503449.116375424</v>
      </c>
      <c r="L2093" s="444">
        <f t="shared" ca="1" si="142"/>
        <v>-2049331237.0464771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-2049331237.0464771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-8538880.1543603204</v>
      </c>
      <c r="L2094" s="444">
        <f t="shared" ca="1" si="142"/>
        <v>-2057870117.2008374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-2057870117.2008374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-8574458.821670156</v>
      </c>
      <c r="L2095" s="444">
        <f t="shared" ca="1" si="142"/>
        <v>-2066444576.0225074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-2066444576.0225074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-8610185.7334271148</v>
      </c>
      <c r="L2096" s="444">
        <f t="shared" ca="1" si="142"/>
        <v>-2075054761.7559345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-2075054761.7559345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-8646061.5073163938</v>
      </c>
      <c r="L2097" s="444">
        <f t="shared" ca="1" si="142"/>
        <v>-2083700823.2632508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-2083700823.2632508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-8682086.7635968793</v>
      </c>
      <c r="L2098" s="444">
        <f t="shared" ca="1" si="142"/>
        <v>-2092382910.0268476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-2092382910.0268476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-8718262.125111863</v>
      </c>
      <c r="L2099" s="444">
        <f t="shared" ca="1" si="142"/>
        <v>-2101101172.1519594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-2101101172.1519594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-8754588.2172998302</v>
      </c>
      <c r="L2100" s="444">
        <f t="shared" ca="1" si="142"/>
        <v>-2109855760.3692594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-2109855760.3692594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-8791065.6682052463</v>
      </c>
      <c r="L2101" s="444">
        <f t="shared" ca="1" si="142"/>
        <v>-2118646826.0374646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-2118646826.0374646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-8827695.1084894352</v>
      </c>
      <c r="L2102" s="444">
        <f t="shared" ca="1" si="142"/>
        <v>-2127474521.1459541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-2127474521.1459541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-8864477.1714414749</v>
      </c>
      <c r="L2103" s="444">
        <f t="shared" ca="1" si="142"/>
        <v>-2136338998.3173957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-2136338998.3173957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-8901412.4929891489</v>
      </c>
      <c r="L2104" s="444">
        <f t="shared" ca="1" si="142"/>
        <v>-2145240410.8103848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-2145240410.8103848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-8938501.7117099371</v>
      </c>
      <c r="L2105" s="444">
        <f t="shared" ca="1" si="142"/>
        <v>-2154178912.5220947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-2154178912.5220947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-8975745.4688420612</v>
      </c>
      <c r="L2106" s="444">
        <f t="shared" ca="1" si="142"/>
        <v>-2163154657.9909368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-2163154657.9909368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-9013144.4082955699</v>
      </c>
      <c r="L2107" s="444">
        <f t="shared" ca="1" si="142"/>
        <v>-2172167802.3992324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-2172167802.3992324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-9050699.1766634677</v>
      </c>
      <c r="L2108" s="444">
        <f t="shared" ca="1" si="142"/>
        <v>-2181218501.5758958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-2181218501.5758958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-9088410.4232328981</v>
      </c>
      <c r="L2109" s="444">
        <f t="shared" ca="1" si="142"/>
        <v>-2190306911.9991288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-2190306911.9991288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-9126278.7999963704</v>
      </c>
      <c r="L2110" s="444">
        <f t="shared" ca="1" si="142"/>
        <v>-2199433190.7991252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-2199433190.7991252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-9164304.9616630208</v>
      </c>
      <c r="L2111" s="444">
        <f t="shared" ca="1" si="142"/>
        <v>-2208597495.7607884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-2208597495.7607884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-9202489.565669952</v>
      </c>
      <c r="L2112" s="444">
        <f t="shared" ca="1" si="142"/>
        <v>-2217799985.3264585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-2217799985.3264585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-9240833.2721935771</v>
      </c>
      <c r="L2113" s="444">
        <f t="shared" ca="1" si="142"/>
        <v>-2227040818.5986519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-2227040818.5986519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-9279336.7441610489</v>
      </c>
      <c r="L2114" s="444">
        <f t="shared" ca="1" si="142"/>
        <v>-2236320155.342813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-2236320155.342813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-9318000.6472617202</v>
      </c>
      <c r="L2115" s="444">
        <f t="shared" ca="1" si="142"/>
        <v>-2245638155.9900746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-2245638155.9900746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-9356825.6499586441</v>
      </c>
      <c r="L2116" s="444">
        <f t="shared" ca="1" si="142"/>
        <v>-2254994981.6400332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-2254994981.6400332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-9395812.4235001393</v>
      </c>
      <c r="L2117" s="444">
        <f t="shared" ca="1" si="142"/>
        <v>-2264390794.0635333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-2264390794.0635333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-9434961.6419313885</v>
      </c>
      <c r="L2118" s="444">
        <f t="shared" ca="1" si="142"/>
        <v>-2273825755.7054648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-2273825755.7054648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-9474273.9821061026</v>
      </c>
      <c r="L2119" s="444">
        <f t="shared" ca="1" si="142"/>
        <v>-2283300029.687571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-2283300029.687571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-9513750.1236982122</v>
      </c>
      <c r="L2120" s="444">
        <f t="shared" ca="1" si="142"/>
        <v>-2292813779.8112693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-2292813779.8112693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-9553390.749213621</v>
      </c>
      <c r="L2121" s="444">
        <f t="shared" ca="1" si="142"/>
        <v>-2302367170.560483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-2302367170.560483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-9593196.5440020114</v>
      </c>
      <c r="L2122" s="444">
        <f t="shared" ca="1" si="142"/>
        <v>-2311960367.104485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-2311960367.104485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-9633168.196268687</v>
      </c>
      <c r="L2123" s="444">
        <f t="shared" ca="1" si="142"/>
        <v>-2321593535.3007536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-2321593535.3007536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-9673306.3970864732</v>
      </c>
      <c r="L2124" s="444">
        <f t="shared" ca="1" si="142"/>
        <v>-2331266841.6978402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-2331266841.6978402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-9713611.8404076677</v>
      </c>
      <c r="L2125" s="444">
        <f t="shared" ca="1" si="142"/>
        <v>-2340980453.5382481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-2340980453.5382481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-9754085.2230760343</v>
      </c>
      <c r="L2126" s="444">
        <f t="shared" ca="1" si="142"/>
        <v>-2350734538.7613239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-2350734538.7613239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-9794727.2448388487</v>
      </c>
      <c r="L2127" s="444">
        <f t="shared" ca="1" si="142"/>
        <v>-2360529266.0061626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-2360529266.0061626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-9835538.6083590109</v>
      </c>
      <c r="L2128" s="444">
        <f t="shared" ca="1" si="142"/>
        <v>-2370364804.6145215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-2370364804.6145215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-9876520.0192271732</v>
      </c>
      <c r="L2129" s="444">
        <f t="shared" ca="1" si="142"/>
        <v>-2380241324.6337485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-2380241324.6337485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-9917672.1859739516</v>
      </c>
      <c r="L2130" s="444">
        <f t="shared" ca="1" si="142"/>
        <v>-2390158996.8197227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-2390158996.8197227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-9958995.8200821783</v>
      </c>
      <c r="L2131" s="444">
        <f t="shared" ca="1" si="142"/>
        <v>-2400117992.6398048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-2400117992.6398048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-10000491.635999186</v>
      </c>
      <c r="L2132" s="444">
        <f t="shared" ca="1" si="142"/>
        <v>-2410118484.275804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-2410118484.275804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-10042160.351149183</v>
      </c>
      <c r="L2133" s="444">
        <f t="shared" ca="1" si="142"/>
        <v>-2420160644.6269531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-2420160644.6269531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-10084002.685945638</v>
      </c>
      <c r="L2134" s="444">
        <f t="shared" ca="1" si="142"/>
        <v>-2430244647.3128986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-2430244647.3128986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-10126019.363803744</v>
      </c>
      <c r="L2135" s="444">
        <f t="shared" ca="1" si="142"/>
        <v>-2440370666.6767025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-2440370666.6767025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-10168211.111152926</v>
      </c>
      <c r="L2136" s="444">
        <f t="shared" ca="1" si="142"/>
        <v>-2450538877.7878556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-2450538877.7878556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-10210578.657449398</v>
      </c>
      <c r="L2137" s="444">
        <f t="shared" ca="1" si="142"/>
        <v>-2460749456.4453049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-2460749456.4453049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-10253122.735188771</v>
      </c>
      <c r="L2138" s="444">
        <f t="shared" ca="1" si="142"/>
        <v>-2471002579.1804938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-2471002579.1804938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-10295844.079918724</v>
      </c>
      <c r="L2139" s="444">
        <f t="shared" ca="1" si="142"/>
        <v>-2481298423.2604127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-2481298423.2604127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-10338743.430251719</v>
      </c>
      <c r="L2140" s="444">
        <f t="shared" ca="1" si="142"/>
        <v>-2491637166.6906643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-2491637166.6906643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-10381821.527877769</v>
      </c>
      <c r="L2141" s="444">
        <f t="shared" ca="1" si="142"/>
        <v>-2502018988.2185421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-2502018988.2185421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-10425079.117577258</v>
      </c>
      <c r="L2142" s="444">
        <f t="shared" ca="1" si="142"/>
        <v>-2512444067.3361192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-2512444067.3361192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-10468516.94723383</v>
      </c>
      <c r="L2143" s="444">
        <f t="shared" ca="1" si="142"/>
        <v>-2522912584.2833529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-2522912584.2833529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-10512135.767847303</v>
      </c>
      <c r="L2144" s="444">
        <f t="shared" ca="1" si="142"/>
        <v>-2533424720.0512004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-2533424720.0512004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-10555936.333546668</v>
      </c>
      <c r="L2145" s="444">
        <f t="shared" ca="1" si="142"/>
        <v>-2543980656.384747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-2543980656.384747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-10599919.401603112</v>
      </c>
      <c r="L2146" s="444">
        <f t="shared" ca="1" si="142"/>
        <v>-2554580575.7863503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-2554580575.7863503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-10644085.732443126</v>
      </c>
      <c r="L2147" s="444">
        <f t="shared" ca="1" si="142"/>
        <v>-2565224661.5187936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-2565224661.5187936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-10688436.089661639</v>
      </c>
      <c r="L2148" s="444">
        <f t="shared" ca="1" si="142"/>
        <v>-2575913097.6084552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-2575913097.6084552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-10732971.24003523</v>
      </c>
      <c r="L2149" s="444">
        <f t="shared" ca="1" si="142"/>
        <v>-2586646068.8484902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-2586646068.8484902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-10777691.953535376</v>
      </c>
      <c r="L2150" s="444">
        <f t="shared" ca="1" si="142"/>
        <v>-2597423760.8020258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-2597423760.8020258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-10822599.003341774</v>
      </c>
      <c r="L2151" s="444">
        <f t="shared" ca="1" si="142"/>
        <v>-2608246359.8053675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-2608246359.8053675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-10867693.165855698</v>
      </c>
      <c r="L2152" s="444">
        <f t="shared" ca="1" si="142"/>
        <v>-2619114052.9712234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-2619114052.9712234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-10912975.220713431</v>
      </c>
      <c r="L2153" s="444">
        <f t="shared" ca="1" si="142"/>
        <v>-2630027028.191937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-2630027028.191937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-10958445.950799737</v>
      </c>
      <c r="L2154" s="444">
        <f t="shared" ca="1" si="142"/>
        <v>-2640985474.1427369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-2640985474.1427369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-11004106.142261405</v>
      </c>
      <c r="L2155" s="444">
        <f t="shared" ca="1" si="142"/>
        <v>-2651989580.2849984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-2651989580.2849984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-11049956.584520826</v>
      </c>
      <c r="L2156" s="444">
        <f t="shared" ca="1" si="142"/>
        <v>-2663039536.8695192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-2663039536.8695192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-11095998.070289664</v>
      </c>
      <c r="L2157" s="444">
        <f t="shared" ca="1" si="142"/>
        <v>-2674135534.9398088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-2674135534.9398088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-11142231.395582536</v>
      </c>
      <c r="L2158" s="444">
        <f t="shared" ca="1" si="142"/>
        <v>-2685277766.3353915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-2685277766.3353915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-11188657.359730799</v>
      </c>
      <c r="L2159" s="444">
        <f t="shared" ca="1" si="142"/>
        <v>-2696466423.6951222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-2696466423.6951222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-11235276.765396342</v>
      </c>
      <c r="L2160" s="444">
        <f t="shared" ca="1" si="142"/>
        <v>-2707701700.4605184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-2707701700.4605184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-11282090.418585492</v>
      </c>
      <c r="L2161" s="444">
        <f t="shared" ca="1" si="142"/>
        <v>-2718983790.8791037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-2718983790.8791037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-11329099.128662933</v>
      </c>
      <c r="L2162" s="444">
        <f t="shared" ca="1" si="142"/>
        <v>-2730312890.0077667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-2730312890.0077667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-11376303.708365694</v>
      </c>
      <c r="L2163" s="444">
        <f t="shared" ca="1" si="142"/>
        <v>-2741689193.7161326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-2741689193.7161326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-11423704.97381722</v>
      </c>
      <c r="L2164" s="444">
        <f t="shared" ca="1" si="142"/>
        <v>-2753112898.68995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-2753112898.68995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-11471303.744541459</v>
      </c>
      <c r="L2165" s="444">
        <f t="shared" ca="1" si="142"/>
        <v>-2764584202.4344916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-2764584202.4344916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-11519100.843477048</v>
      </c>
      <c r="L2166" s="444">
        <f t="shared" ca="1" si="142"/>
        <v>-2776103303.2779689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-2776103303.2779689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-11567097.096991537</v>
      </c>
      <c r="L2167" s="444">
        <f t="shared" ca="1" si="142"/>
        <v>-2787670400.3749604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-2787670400.3749604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-11615293.334895669</v>
      </c>
      <c r="L2168" s="444">
        <f t="shared" ca="1" si="142"/>
        <v>-2799285693.709856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-2799285693.709856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-11663690.390457733</v>
      </c>
      <c r="L2169" s="444">
        <f t="shared" ca="1" si="142"/>
        <v>-2810949384.1003137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-2810949384.1003137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-11712289.100417973</v>
      </c>
      <c r="L2170" s="444">
        <f t="shared" ca="1" si="142"/>
        <v>-2822661673.2007318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-2822661673.2007318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-11761090.305003049</v>
      </c>
      <c r="L2171" s="444">
        <f t="shared" ca="1" si="142"/>
        <v>-2834422763.5057349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-2834422763.5057349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-11810094.847940562</v>
      </c>
      <c r="L2172" s="444">
        <f t="shared" ca="1" si="142"/>
        <v>-2846232858.3536754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-2846232858.3536754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-11859303.576473648</v>
      </c>
      <c r="L2173" s="444">
        <f t="shared" ca="1" si="142"/>
        <v>-2858092161.9301491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-2858092161.9301491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-11908717.341375621</v>
      </c>
      <c r="L2174" s="444">
        <f t="shared" ca="1" si="142"/>
        <v>-2870000879.2715249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-2870000879.2715249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-11958336.996964687</v>
      </c>
      <c r="L2175" s="444">
        <f t="shared" ca="1" si="142"/>
        <v>-2881959216.2684894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-2881959216.2684894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-12008163.401118705</v>
      </c>
      <c r="L2176" s="444">
        <f t="shared" ca="1" si="142"/>
        <v>-2893967379.6696081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-2893967379.6696081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-12058197.415290033</v>
      </c>
      <c r="L2177" s="444">
        <f t="shared" ca="1" si="142"/>
        <v>-2906025577.084898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-2906025577.084898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-12108439.904520407</v>
      </c>
      <c r="L2178" s="444">
        <f t="shared" ca="1" si="142"/>
        <v>-2918134016.9894185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-2918134016.9894185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-12158891.73745591</v>
      </c>
      <c r="L2179" s="444">
        <f t="shared" ca="1" si="142"/>
        <v>-2930292908.7268744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-2930292908.7268744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-12209553.786361976</v>
      </c>
      <c r="L2180" s="444">
        <f t="shared" ca="1" si="142"/>
        <v>-2942502462.5132365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-2942502462.5132365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-12260426.927138485</v>
      </c>
      <c r="L2181" s="444">
        <f t="shared" ca="1" si="142"/>
        <v>-2954762889.4403749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-2954762889.4403749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-12311512.039334895</v>
      </c>
      <c r="L2182" s="444">
        <f t="shared" ca="1" si="142"/>
        <v>-2967074401.4797096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-2967074401.4797096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-12362810.006165456</v>
      </c>
      <c r="L2183" s="444">
        <f t="shared" ca="1" si="142"/>
        <v>-2979437211.4858751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-2979437211.4858751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-12414321.71452448</v>
      </c>
      <c r="L2184" s="444">
        <f t="shared" ca="1" si="142"/>
        <v>-2991851533.2003994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-2991851533.2003994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-12466048.055001665</v>
      </c>
      <c r="L2185" s="444">
        <f t="shared" ca="1" si="142"/>
        <v>-3004317581.2554011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-3004317581.2554011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-12517989.921897504</v>
      </c>
      <c r="L2186" s="444">
        <f t="shared" ca="1" si="142"/>
        <v>-3016835571.1772985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-3016835571.1772985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-12570148.213238744</v>
      </c>
      <c r="L2187" s="444">
        <f t="shared" ca="1" si="142"/>
        <v>-3029405719.3905373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-3029405719.3905373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-12622523.830793906</v>
      </c>
      <c r="L2188" s="444">
        <f t="shared" ca="1" si="142"/>
        <v>-3042028243.2213311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-3042028243.2213311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-12675117.68008888</v>
      </c>
      <c r="L2189" s="444">
        <f t="shared" ca="1" si="142"/>
        <v>-3054703360.9014201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-3054703360.9014201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-12727930.670422584</v>
      </c>
      <c r="L2190" s="444">
        <f t="shared" ca="1" si="142"/>
        <v>-3067431291.5718427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-3067431291.5718427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-12780963.714882677</v>
      </c>
      <c r="L2191" s="444">
        <f t="shared" ca="1" si="142"/>
        <v>-3080212255.2867255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-3080212255.2867255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-12834217.730361355</v>
      </c>
      <c r="L2192" s="444">
        <f t="shared" ca="1" si="142"/>
        <v>-3093046473.017087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-3093046473.017087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-12887693.637571195</v>
      </c>
      <c r="L2193" s="444">
        <f t="shared" ca="1" si="142"/>
        <v>-3105934166.6546583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-3105934166.6546583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-12941392.361061076</v>
      </c>
      <c r="L2194" s="444">
        <f t="shared" ca="1" si="142"/>
        <v>-3118875559.0157194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-3118875559.0157194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-12995314.829232164</v>
      </c>
      <c r="L2195" s="444">
        <f t="shared" ca="1" si="142"/>
        <v>-3131870873.8449516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-3131870873.8449516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-13049461.974353965</v>
      </c>
      <c r="L2196" s="444">
        <f t="shared" ca="1" si="142"/>
        <v>-3144920335.8193054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-3144920335.8193054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-13103834.732580438</v>
      </c>
      <c r="L2197" s="444">
        <f t="shared" ca="1" si="142"/>
        <v>-3158024170.5518861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-3158024170.5518861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-13158434.043966193</v>
      </c>
      <c r="L2198" s="444">
        <f t="shared" ca="1" si="142"/>
        <v>-3171182604.5958524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-3171182604.5958524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-13213260.852482717</v>
      </c>
      <c r="L2199" s="444">
        <f t="shared" ca="1" si="142"/>
        <v>-3184395865.4483352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-3184395865.4483352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-13268316.10603473</v>
      </c>
      <c r="L2200" s="444">
        <f t="shared" ca="1" si="142"/>
        <v>-3197664181.5543699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-3197664181.5543699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-13323600.756476542</v>
      </c>
      <c r="L2201" s="444">
        <f t="shared" ca="1" si="142"/>
        <v>-3210987782.3108463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-3210987782.3108463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-13379115.759628527</v>
      </c>
      <c r="L2202" s="444">
        <f t="shared" ca="1" si="142"/>
        <v>-3224366898.0704746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-3224366898.0704746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-13434862.075293643</v>
      </c>
      <c r="L2203" s="444">
        <f t="shared" ca="1" si="142"/>
        <v>-3237801760.1457682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-3237801760.1457682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-13490840.667274034</v>
      </c>
      <c r="L2204" s="444">
        <f t="shared" ca="1" si="142"/>
        <v>-3251292600.8130422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-3251292600.8130422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-13547052.503387675</v>
      </c>
      <c r="L2205" s="444">
        <f t="shared" ca="1" si="142"/>
        <v>-3264839653.3164296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-3264839653.3164296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-13603498.555485124</v>
      </c>
      <c r="L2206" s="444">
        <f t="shared" ca="1" si="142"/>
        <v>-3278443151.8719149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-3278443151.8719149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-13660179.799466312</v>
      </c>
      <c r="L2207" s="444">
        <f t="shared" ca="1" si="142"/>
        <v>-3292103331.671381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-3292103331.671381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-13717097.215297421</v>
      </c>
      <c r="L2208" s="444">
        <f t="shared" ca="1" si="142"/>
        <v>-3305820428.8866782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-3305820428.8866782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-13774251.787027827</v>
      </c>
      <c r="L2209" s="444">
        <f t="shared" ca="1" si="142"/>
        <v>-3319594680.6737061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-3319594680.6737061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-13831644.502807109</v>
      </c>
      <c r="L2210" s="444">
        <f t="shared" ca="1" si="142"/>
        <v>-3333426325.1765132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-3333426325.1765132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-13889276.354902139</v>
      </c>
      <c r="L2211" s="444">
        <f t="shared" ca="1" si="142"/>
        <v>-3347315601.5314155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-3347315601.5314155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-13947148.339714231</v>
      </c>
      <c r="L2212" s="444">
        <f t="shared" ca="1" si="142"/>
        <v>-3361262749.8711295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-3361262749.8711295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-14005261.457796372</v>
      </c>
      <c r="L2213" s="444">
        <f t="shared" ca="1" si="142"/>
        <v>-3375268011.3289261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-3375268011.3289261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-14063616.713870523</v>
      </c>
      <c r="L2214" s="444">
        <f t="shared" ca="1" si="142"/>
        <v>-3389331628.0427966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-3389331628.0427966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-14122215.116844984</v>
      </c>
      <c r="L2215" s="444">
        <f t="shared" ca="1" si="142"/>
        <v>-3403453843.1596417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-3403453843.1596417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-14181057.67983184</v>
      </c>
      <c r="L2216" s="444">
        <f t="shared" ca="1" si="142"/>
        <v>-3417634900.8394737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-3417634900.8394737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-14240145.420164473</v>
      </c>
      <c r="L2217" s="444">
        <f t="shared" ca="1" si="142"/>
        <v>-3431875046.2596383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-3431875046.2596383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-14299479.359415159</v>
      </c>
      <c r="L2218" s="444">
        <f t="shared" ca="1" si="142"/>
        <v>-3446174525.6190534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-3446174525.6190534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-14359060.523412721</v>
      </c>
      <c r="L2219" s="444">
        <f t="shared" ca="1" si="142"/>
        <v>-3460533586.1424661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-3460533586.1424661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-14418889.942260275</v>
      </c>
      <c r="L2220" s="444">
        <f t="shared" ca="1" si="142"/>
        <v>-3474952476.0847263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-3474952476.0847263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-14478968.650353028</v>
      </c>
      <c r="L2221" s="444">
        <f t="shared" ca="1" si="142"/>
        <v>-3489431444.7350793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-3489431444.7350793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-14539297.686396165</v>
      </c>
      <c r="L2222" s="444">
        <f t="shared" ca="1" si="142"/>
        <v>-3503970742.4214754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-3503970742.4214754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-14599878.093422813</v>
      </c>
      <c r="L2223" s="444">
        <f t="shared" ca="1" si="142"/>
        <v>-3518570620.5148983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-3518570620.5148983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-14660710.918812074</v>
      </c>
      <c r="L2224" s="444">
        <f t="shared" ca="1" si="142"/>
        <v>-3533231331.4337106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-3533231331.4337106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-14721797.214307126</v>
      </c>
      <c r="L2225" s="444">
        <f t="shared" ca="1" si="142"/>
        <v>-3547953128.6480179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-3547953128.6480179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-14783138.036033407</v>
      </c>
      <c r="L2226" s="444">
        <f t="shared" ca="1" si="142"/>
        <v>-3562736266.6840515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-3562736266.6840515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-14844734.444516882</v>
      </c>
      <c r="L2227" s="444">
        <f t="shared" ca="1" si="142"/>
        <v>-3577581001.1285682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-3577581001.1285682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-14906587.504702369</v>
      </c>
      <c r="L2228" s="444">
        <f t="shared" ca="1" si="142"/>
        <v>-3592487588.6332707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-3592487588.6332707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-14968698.285971962</v>
      </c>
      <c r="L2229" s="444">
        <f t="shared" ca="1" si="142"/>
        <v>-3607456286.9192429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-3607456286.9192429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-15031067.86216351</v>
      </c>
      <c r="L2230" s="444">
        <f t="shared" ca="1" si="142"/>
        <v>-3622487354.7814064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-3622487354.7814064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-15093697.311589191</v>
      </c>
      <c r="L2231" s="444">
        <f t="shared" ca="1" si="142"/>
        <v>-3637581052.0929956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-3637581052.0929956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-15156587.717054145</v>
      </c>
      <c r="L2232" s="444">
        <f t="shared" ca="1" si="142"/>
        <v>-3652737639.81005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-3652737639.81005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-15219740.165875206</v>
      </c>
      <c r="L2233" s="444">
        <f t="shared" ca="1" si="142"/>
        <v>-3667957379.9759254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-3667957379.9759254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-15283155.749899691</v>
      </c>
      <c r="L2234" s="444">
        <f t="shared" ca="1" si="142"/>
        <v>-3683240535.7258253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-3683240535.7258253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-15346835.565524273</v>
      </c>
      <c r="L2235" s="444">
        <f t="shared" ca="1" si="142"/>
        <v>-3698587371.2913494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-3698587371.2913494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-15410780.713713955</v>
      </c>
      <c r="L2236" s="444">
        <f t="shared" ca="1" si="142"/>
        <v>-3713998152.0050635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-3713998152.0050635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-15474992.300021097</v>
      </c>
      <c r="L2237" s="444">
        <f t="shared" ca="1" si="142"/>
        <v>-3729473144.3050847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-3729473144.3050847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-15539471.43460452</v>
      </c>
      <c r="L2238" s="444">
        <f t="shared" ca="1" si="142"/>
        <v>-3745012615.7396894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-3745012615.7396894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-15604219.232248705</v>
      </c>
      <c r="L2239" s="444">
        <f t="shared" ca="1" si="142"/>
        <v>-3760616834.9719381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-3760616834.9719381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-15669236.812383072</v>
      </c>
      <c r="L2240" s="444">
        <f t="shared" ca="1" si="142"/>
        <v>-3776286071.7843213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-3776286071.7843213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-15734525.299101338</v>
      </c>
      <c r="L2241" s="444">
        <f t="shared" ca="1" si="142"/>
        <v>-3792020597.0834227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-3792020597.0834227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-15800085.821180927</v>
      </c>
      <c r="L2242" s="444">
        <f t="shared" ca="1" si="142"/>
        <v>-3807820682.9046035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-3807820682.9046035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-15865919.512102515</v>
      </c>
      <c r="L2243" s="444">
        <f t="shared" ca="1" si="142"/>
        <v>-3823686602.4167061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-3823686602.4167061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-15932027.510069609</v>
      </c>
      <c r="L2244" s="444">
        <f t="shared" ca="1" si="142"/>
        <v>-3839618629.9267759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-3839618629.9267759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-15998410.958028233</v>
      </c>
      <c r="L2245" s="444">
        <f t="shared" ca="1" si="142"/>
        <v>-3855617040.8848042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-3855617040.8848042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-16065071.003686681</v>
      </c>
      <c r="L2246" s="444">
        <f t="shared" ca="1" si="142"/>
        <v>-3871682111.8884912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-3871682111.8884912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-16132008.799535379</v>
      </c>
      <c r="L2247" s="444">
        <f t="shared" ca="1" si="142"/>
        <v>-3887814120.6880264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-3887814120.6880264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-16199225.502866777</v>
      </c>
      <c r="L2248" s="444">
        <f t="shared" ca="1" si="142"/>
        <v>-3904013346.1908932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-3904013346.1908932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-16266722.275795385</v>
      </c>
      <c r="L2249" s="444">
        <f t="shared" ca="1" si="142"/>
        <v>-3920280068.4666886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-3920280068.4666886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-16334500.28527787</v>
      </c>
      <c r="L2250" s="444">
        <f t="shared" ca="1" si="142"/>
        <v>-3936614568.7519665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-3936614568.7519665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-16402560.703133194</v>
      </c>
      <c r="L2251" s="444">
        <f t="shared" ca="1" si="142"/>
        <v>-3953017129.4550996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-3953017129.4550996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-16470904.706062913</v>
      </c>
      <c r="L2252" s="444">
        <f t="shared" ca="1" si="142"/>
        <v>-3969488034.1611624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-3969488034.1611624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-16539533.475671509</v>
      </c>
      <c r="L2253" s="444">
        <f t="shared" ca="1" si="142"/>
        <v>-3986027567.6368337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-3986027567.6368337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-16608448.198486809</v>
      </c>
      <c r="L2254" s="444">
        <f t="shared" ca="1" si="142"/>
        <v>-4002636015.8353205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-4002636015.8353205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-16677650.0659805</v>
      </c>
      <c r="L2255" s="444">
        <f t="shared" ca="1" si="142"/>
        <v>-4019313665.9013009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-4019313665.9013009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-16747140.274588756</v>
      </c>
      <c r="L2256" s="444">
        <f t="shared" ca="1" si="142"/>
        <v>-4036060806.1758895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-4036060806.1758895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-16816920.025732875</v>
      </c>
      <c r="L2257" s="444">
        <f t="shared" ca="1" si="142"/>
        <v>-4052877726.2016225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-4052877726.2016225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-16886990.525840092</v>
      </c>
      <c r="L2258" s="444">
        <f t="shared" ca="1" si="142"/>
        <v>-4069764716.7274628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-4069764716.7274628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-16957352.986364428</v>
      </c>
      <c r="L2259" s="444">
        <f t="shared" ca="1" si="142"/>
        <v>-4086722069.7138271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-4086722069.7138271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-17028008.623807613</v>
      </c>
      <c r="L2260" s="444">
        <f t="shared" ca="1" si="142"/>
        <v>-4103750078.3376346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-4103750078.3376346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-17098958.659740143</v>
      </c>
      <c r="L2261" s="444">
        <f t="shared" ca="1" si="142"/>
        <v>-4120849036.9973745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-4120849036.9973745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-17170204.320822395</v>
      </c>
      <c r="L2262" s="444">
        <f t="shared" ca="1" si="142"/>
        <v>-4138019241.3181968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-4138019241.3181968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-17241746.838825818</v>
      </c>
      <c r="L2263" s="444">
        <f t="shared" ca="1" si="142"/>
        <v>-4155260988.1570225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-4155260988.1570225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-17313587.450654261</v>
      </c>
      <c r="L2264" s="444">
        <f t="shared" ca="1" si="142"/>
        <v>-4172574575.6076765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-4172574575.6076765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-17385727.398365319</v>
      </c>
      <c r="L2265" s="444">
        <f t="shared" ca="1" si="142"/>
        <v>-4189960303.006042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-4189960303.006042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-17458167.929191843</v>
      </c>
      <c r="L2266" s="444">
        <f t="shared" ca="1" si="142"/>
        <v>-4207418470.9352341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-4207418470.9352341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-17530910.295563474</v>
      </c>
      <c r="L2267" s="444">
        <f t="shared" ca="1" si="142"/>
        <v>-4224949381.2307978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-4224949381.2307978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-17603955.755128324</v>
      </c>
      <c r="L2268" s="444">
        <f t="shared" ca="1" si="142"/>
        <v>-4242553336.9859262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-4242553336.9859262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-17677305.570774689</v>
      </c>
      <c r="L2269" s="444">
        <f t="shared" ca="1" si="142"/>
        <v>-4260230642.5567007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-4260230642.5567007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-17750961.010652918</v>
      </c>
      <c r="L2270" s="444">
        <f t="shared" ca="1" si="142"/>
        <v>-4277981603.5673537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-4277981603.5673537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-17824923.348197304</v>
      </c>
      <c r="L2271" s="444">
        <f t="shared" ca="1" si="142"/>
        <v>-4295806526.9155512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-4295806526.9155512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-17899193.862148128</v>
      </c>
      <c r="L2272" s="444">
        <f t="shared" ca="1" si="142"/>
        <v>-4313705720.7776995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-4313705720.7776995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-17973773.836573746</v>
      </c>
      <c r="L2273" s="444">
        <f t="shared" ca="1" si="142"/>
        <v>-4331679494.6142731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-4331679494.6142731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-18048664.560892805</v>
      </c>
      <c r="L2274" s="444">
        <f t="shared" ca="1" si="142"/>
        <v>-4349728159.1751661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-4349728159.1751661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-18123867.329896525</v>
      </c>
      <c r="L2275" s="444">
        <f t="shared" ca="1" si="142"/>
        <v>-4367852026.5050631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-4367852026.5050631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-18199383.443771094</v>
      </c>
      <c r="L2276" s="444">
        <f t="shared" ca="1" si="142"/>
        <v>-4386051409.9488344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-4386051409.9488344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-18275214.208120145</v>
      </c>
      <c r="L2277" s="444">
        <f t="shared" ca="1" si="142"/>
        <v>-4404326624.1569548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-4404326624.1569548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-18351360.933987312</v>
      </c>
      <c r="L2278" s="444">
        <f t="shared" ca="1" si="142"/>
        <v>-4422677985.0909424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-4422677985.0909424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-18427824.937878925</v>
      </c>
      <c r="L2279" s="444">
        <f t="shared" ca="1" si="142"/>
        <v>-4441105810.028821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-4441105810.028821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-18504607.541786753</v>
      </c>
      <c r="L2280" s="444">
        <f t="shared" ca="1" si="142"/>
        <v>-4459610417.5706081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-4459610417.5706081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-18581710.073210865</v>
      </c>
      <c r="L2281" s="444">
        <f t="shared" ca="1" si="142"/>
        <v>-4478192127.6438189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-4478192127.6438189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-18659133.865182579</v>
      </c>
      <c r="L2282" s="444">
        <f t="shared" ca="1" si="142"/>
        <v>-4496851261.5090017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-4496851261.5090017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-18736880.256287508</v>
      </c>
      <c r="L2283" s="444">
        <f t="shared" ca="1" si="142"/>
        <v>-4515588141.7652893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-4515588141.7652893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-18814950.590688705</v>
      </c>
      <c r="L2284" s="444">
        <f t="shared" ca="1" si="142"/>
        <v>-4534403092.355978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-4534403092.355978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-18893346.218149908</v>
      </c>
      <c r="L2285" s="444">
        <f t="shared" ca="1" si="142"/>
        <v>-4553296438.5741282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-4553296438.5741282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-18972068.494058866</v>
      </c>
      <c r="L2286" s="444">
        <f t="shared" ca="1" si="142"/>
        <v>-4572268507.0681868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-4572268507.0681868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-19051118.779450778</v>
      </c>
      <c r="L2287" s="444">
        <f t="shared" ca="1" si="142"/>
        <v>-4591319625.8476372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-4591319625.8476372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-19130498.441031821</v>
      </c>
      <c r="L2288" s="444">
        <f t="shared" ca="1" si="142"/>
        <v>-4610450124.2886686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-4610450124.2886686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-19210208.851202786</v>
      </c>
      <c r="L2289" s="444">
        <f t="shared" ca="1" si="142"/>
        <v>-4629660333.1398716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-4629660333.1398716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-19290251.388082799</v>
      </c>
      <c r="L2290" s="444">
        <f t="shared" ca="1" si="142"/>
        <v>-4648950584.5279541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-4648950584.5279541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-19370627.435533144</v>
      </c>
      <c r="L2291" s="444">
        <f t="shared" ca="1" si="142"/>
        <v>-4668321211.9634876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-4668321211.9634876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-19451338.383181199</v>
      </c>
      <c r="L2292" s="444">
        <f t="shared" ca="1" si="142"/>
        <v>-4687772550.3466692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-4687772550.3466692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-19532385.626444455</v>
      </c>
      <c r="L2293" s="444">
        <f t="shared" ca="1" si="142"/>
        <v>-4707304935.973114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-4707304935.973114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-19613770.566554643</v>
      </c>
      <c r="L2294" s="444">
        <f t="shared" ca="1" si="142"/>
        <v>-4726918706.539669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-4726918706.539669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-19695494.610581953</v>
      </c>
      <c r="L2295" s="444">
        <f t="shared" ca="1" si="142"/>
        <v>-4746614201.1502514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-4746614201.1502514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-19777559.171459381</v>
      </c>
      <c r="L2296" s="444">
        <f t="shared" ca="1" si="142"/>
        <v>-4766391760.3217106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-4766391760.3217106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-19859965.668007128</v>
      </c>
      <c r="L2297" s="444">
        <f t="shared" ca="1" si="142"/>
        <v>-4786251725.9897175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-4786251725.9897175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-19942715.524957158</v>
      </c>
      <c r="L2298" s="444">
        <f t="shared" ca="1" si="142"/>
        <v>-4806194441.5146742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-4806194441.5146742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-20025810.172977809</v>
      </c>
      <c r="L2299" s="444">
        <f t="shared" ca="1" si="142"/>
        <v>-4826220251.6876516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-4826220251.6876516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-20109251.048698548</v>
      </c>
      <c r="L2300" s="444">
        <f t="shared" ca="1" si="142"/>
        <v>-4846329502.7363501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-4846329502.7363501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-20193039.594734792</v>
      </c>
      <c r="L2301" s="444">
        <f t="shared" ca="1" si="142"/>
        <v>-4866522542.3310852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-4866522542.3310852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-20277177.259712856</v>
      </c>
      <c r="L2302" s="444">
        <f t="shared" ca="1" si="142"/>
        <v>-4886799719.5907984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-4886799719.5907984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-20361665.498294994</v>
      </c>
      <c r="L2303" s="444">
        <f t="shared" ref="L2303:L2557" ca="1" si="147">I2303-J2303+K2303</f>
        <v>-4907161385.0890932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-4907161385.0890932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-20446505.771204554</v>
      </c>
      <c r="L2304" s="444">
        <f t="shared" ca="1" si="147"/>
        <v>-4927607890.8602982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-4927607890.8602982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-20531699.545251243</v>
      </c>
      <c r="L2305" s="444">
        <f t="shared" ca="1" si="147"/>
        <v>-4948139590.405549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-4948139590.405549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-20617248.293356456</v>
      </c>
      <c r="L2306" s="444">
        <f t="shared" ca="1" si="147"/>
        <v>-4968756838.6989059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-4968756838.6989059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-20703153.494578775</v>
      </c>
      <c r="L2307" s="444">
        <f t="shared" ca="1" si="147"/>
        <v>-4989459992.1934843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-4989459992.1934843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-20789416.634139519</v>
      </c>
      <c r="L2308" s="444">
        <f t="shared" ca="1" si="147"/>
        <v>-5010249408.8276234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-5010249408.8276234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-20876039.20344843</v>
      </c>
      <c r="L2309" s="444">
        <f t="shared" ca="1" si="147"/>
        <v>-5031125448.0310717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-5031125448.0310717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-20963022.700129464</v>
      </c>
      <c r="L2310" s="444">
        <f t="shared" ca="1" si="147"/>
        <v>-5052088470.7312012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-5052088470.7312012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-21050368.628046673</v>
      </c>
      <c r="L2311" s="444">
        <f t="shared" ca="1" si="147"/>
        <v>-5073138839.3592482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-5073138839.3592482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-21138078.4973302</v>
      </c>
      <c r="L2312" s="444">
        <f t="shared" ca="1" si="147"/>
        <v>-5094276917.8565788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-5094276917.8565788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-21226153.824402411</v>
      </c>
      <c r="L2313" s="444">
        <f t="shared" ca="1" si="147"/>
        <v>-5115503071.6809816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-5115503071.6809816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-21314596.13200409</v>
      </c>
      <c r="L2314" s="444">
        <f t="shared" ca="1" si="147"/>
        <v>-5136817667.8129854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-5136817667.8129854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-21403406.949220773</v>
      </c>
      <c r="L2315" s="444">
        <f t="shared" ca="1" si="147"/>
        <v>-5158221074.7622061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-5158221074.7622061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-21492587.811509192</v>
      </c>
      <c r="L2316" s="444">
        <f t="shared" ca="1" si="147"/>
        <v>-5179713662.5737152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-5179713662.5737152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-21582140.260723814</v>
      </c>
      <c r="L2317" s="444">
        <f t="shared" ca="1" si="147"/>
        <v>-5201295802.8344393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-5201295802.8344393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-21672065.845143497</v>
      </c>
      <c r="L2318" s="444">
        <f t="shared" ca="1" si="147"/>
        <v>-5222967868.6795826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-5222967868.6795826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-21762366.11949826</v>
      </c>
      <c r="L2319" s="444">
        <f t="shared" ca="1" si="147"/>
        <v>-5244730234.7990808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-5244730234.7990808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-21853042.64499617</v>
      </c>
      <c r="L2320" s="444">
        <f t="shared" ca="1" si="147"/>
        <v>-5266583277.4440775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-5266583277.4440775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-21944096.989350323</v>
      </c>
      <c r="L2321" s="444">
        <f t="shared" ca="1" si="147"/>
        <v>-5288527374.4334278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-5288527374.4334278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-22035530.726805948</v>
      </c>
      <c r="L2322" s="444">
        <f t="shared" ca="1" si="147"/>
        <v>-5310562905.1602335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-5310562905.1602335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-22127345.438167639</v>
      </c>
      <c r="L2323" s="444">
        <f t="shared" ca="1" si="147"/>
        <v>-5332690250.5984011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-5332690250.5984011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-22219542.710826673</v>
      </c>
      <c r="L2324" s="444">
        <f t="shared" ca="1" si="147"/>
        <v>-5354909793.3092279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-5354909793.3092279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-22312124.138788451</v>
      </c>
      <c r="L2325" s="444">
        <f t="shared" ca="1" si="147"/>
        <v>-5377221917.4480162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-5377221917.4480162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-22405091.322700068</v>
      </c>
      <c r="L2326" s="444">
        <f t="shared" ca="1" si="147"/>
        <v>-5399627008.7707167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-5399627008.7707167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-22498445.869877987</v>
      </c>
      <c r="L2327" s="444">
        <f t="shared" ca="1" si="147"/>
        <v>-5422125454.6405945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-5422125454.6405945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-22592189.39433581</v>
      </c>
      <c r="L2328" s="444">
        <f t="shared" ca="1" si="147"/>
        <v>-5444717644.0349302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-5444717644.0349302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-22686323.516812209</v>
      </c>
      <c r="L2329" s="444">
        <f t="shared" ca="1" si="147"/>
        <v>-5467403967.5517426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-5467403967.5517426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-22780849.864798926</v>
      </c>
      <c r="L2330" s="444">
        <f t="shared" ca="1" si="147"/>
        <v>-5490184817.4165411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-5490184817.4165411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-22875770.07256892</v>
      </c>
      <c r="L2331" s="444">
        <f t="shared" ca="1" si="147"/>
        <v>-5513060587.48911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-5513060587.48911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-22971085.781204626</v>
      </c>
      <c r="L2332" s="444">
        <f t="shared" ca="1" si="147"/>
        <v>-5536031673.2703142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-5536031673.2703142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-23066798.638626307</v>
      </c>
      <c r="L2333" s="444">
        <f t="shared" ca="1" si="147"/>
        <v>-5559098471.9089403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-5559098471.9089403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-23162910.299620584</v>
      </c>
      <c r="L2334" s="444">
        <f t="shared" ca="1" si="147"/>
        <v>-5582261382.2085609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-5582261382.2085609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-23259422.425869003</v>
      </c>
      <c r="L2335" s="444">
        <f t="shared" ca="1" si="147"/>
        <v>-5605520804.6344299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-5605520804.6344299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-23356336.685976792</v>
      </c>
      <c r="L2336" s="444">
        <f t="shared" ca="1" si="147"/>
        <v>-5628877141.3204069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-5628877141.3204069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-23453654.755501695</v>
      </c>
      <c r="L2337" s="444">
        <f t="shared" ca="1" si="147"/>
        <v>-5652330796.0759087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-5652330796.0759087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-23551378.316982951</v>
      </c>
      <c r="L2338" s="444">
        <f t="shared" ca="1" si="147"/>
        <v>-5675882174.3928919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-5675882174.3928919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-23649509.059970383</v>
      </c>
      <c r="L2339" s="444">
        <f t="shared" ca="1" si="147"/>
        <v>-5699531683.4528627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-5699531683.4528627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-23748048.681053594</v>
      </c>
      <c r="L2340" s="444">
        <f t="shared" ca="1" si="147"/>
        <v>-5723279732.1339159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-5723279732.1339159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-23846998.883891314</v>
      </c>
      <c r="L2341" s="444">
        <f t="shared" ca="1" si="147"/>
        <v>-5747126731.017807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-5747126731.017807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-23946361.379240863</v>
      </c>
      <c r="L2342" s="444">
        <f t="shared" ca="1" si="147"/>
        <v>-5771073092.397048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-5771073092.397048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-24046137.884987701</v>
      </c>
      <c r="L2343" s="444">
        <f t="shared" ca="1" si="147"/>
        <v>-5795119230.2820358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-5795119230.2820358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-24146330.12617515</v>
      </c>
      <c r="L2344" s="444">
        <f t="shared" ca="1" si="147"/>
        <v>-5819265560.4082108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-5819265560.4082108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-24246939.83503421</v>
      </c>
      <c r="L2345" s="444">
        <f t="shared" ca="1" si="147"/>
        <v>-5843512500.2432451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-5843512500.2432451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-24347968.751013521</v>
      </c>
      <c r="L2346" s="444">
        <f t="shared" ca="1" si="147"/>
        <v>-5867860468.9942589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-5867860468.9942589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-24449418.620809413</v>
      </c>
      <c r="L2347" s="444">
        <f t="shared" ca="1" si="147"/>
        <v>-5892309887.6150684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-5892309887.6150684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-24551291.198396116</v>
      </c>
      <c r="L2348" s="444">
        <f t="shared" ca="1" si="147"/>
        <v>-5916861178.8134642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-5916861178.8134642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-24653588.2450561</v>
      </c>
      <c r="L2349" s="444">
        <f t="shared" ca="1" si="147"/>
        <v>-5941514767.0585203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-5941514767.0585203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-24756311.5294105</v>
      </c>
      <c r="L2350" s="444">
        <f t="shared" ca="1" si="147"/>
        <v>-5966271078.5879307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-5966271078.5879307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-24859462.827449709</v>
      </c>
      <c r="L2351" s="444">
        <f t="shared" ca="1" si="147"/>
        <v>-5991130541.4153805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-5991130541.4153805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-24963043.922564086</v>
      </c>
      <c r="L2352" s="444">
        <f t="shared" ca="1" si="147"/>
        <v>-6016093585.337945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-6016093585.337945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-25067056.605574772</v>
      </c>
      <c r="L2353" s="444">
        <f t="shared" ca="1" si="147"/>
        <v>-6041160641.9435196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-6041160641.9435196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-25171502.674764663</v>
      </c>
      <c r="L2354" s="444">
        <f t="shared" ca="1" si="147"/>
        <v>-6066332144.6182842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-6066332144.6182842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-25276383.935909517</v>
      </c>
      <c r="L2355" s="444">
        <f t="shared" ca="1" si="147"/>
        <v>-6091608528.5541935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-6091608528.5541935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-25381702.202309139</v>
      </c>
      <c r="L2356" s="444">
        <f t="shared" ca="1" si="147"/>
        <v>-6116990230.7565031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-6116990230.7565031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-25487459.294818763</v>
      </c>
      <c r="L2357" s="444">
        <f t="shared" ca="1" si="147"/>
        <v>-6142477690.051322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-6142477690.051322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-25593657.041880507</v>
      </c>
      <c r="L2358" s="444">
        <f t="shared" ca="1" si="147"/>
        <v>-6168071347.0932026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-6168071347.0932026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-25700297.279555012</v>
      </c>
      <c r="L2359" s="444">
        <f t="shared" ca="1" si="147"/>
        <v>-6193771644.3727579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-6193771644.3727579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-25807381.851553157</v>
      </c>
      <c r="L2360" s="444">
        <f t="shared" ca="1" si="147"/>
        <v>-6219579026.2243109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-6219579026.2243109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-25914912.609267961</v>
      </c>
      <c r="L2361" s="444">
        <f t="shared" ca="1" si="147"/>
        <v>-6245493938.8335791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-6245493938.8335791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-26022891.41180658</v>
      </c>
      <c r="L2362" s="444">
        <f t="shared" ca="1" si="147"/>
        <v>-6271516830.2453852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-6271516830.2453852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-26131320.126022439</v>
      </c>
      <c r="L2363" s="444">
        <f t="shared" ca="1" si="147"/>
        <v>-6297648150.3714075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-6297648150.3714075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-26240200.62654753</v>
      </c>
      <c r="L2364" s="444">
        <f t="shared" ca="1" si="147"/>
        <v>-6323888350.9979553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-6323888350.9979553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-26349534.795824815</v>
      </c>
      <c r="L2365" s="444">
        <f t="shared" ca="1" si="147"/>
        <v>-6350237885.7937803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-6350237885.7937803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-26459324.524140753</v>
      </c>
      <c r="L2366" s="444">
        <f t="shared" ca="1" si="147"/>
        <v>-6376697210.3179207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-6376697210.3179207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-26569571.709658004</v>
      </c>
      <c r="L2367" s="444">
        <f t="shared" ca="1" si="147"/>
        <v>-6403266782.0275784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-6403266782.0275784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-26680278.258448243</v>
      </c>
      <c r="L2368" s="444">
        <f t="shared" ca="1" si="147"/>
        <v>-6429947060.286027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-6429947060.286027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-26791446.084525112</v>
      </c>
      <c r="L2369" s="444">
        <f t="shared" ca="1" si="147"/>
        <v>-6456738506.3705521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-6456738506.3705521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-26903077.1098773</v>
      </c>
      <c r="L2370" s="444">
        <f t="shared" ca="1" si="147"/>
        <v>-6483641583.4804296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-6483641583.4804296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-27015173.264501791</v>
      </c>
      <c r="L2371" s="444">
        <f t="shared" ca="1" si="147"/>
        <v>-6510656756.7449312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-6510656756.7449312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-27127736.486437213</v>
      </c>
      <c r="L2372" s="444">
        <f t="shared" ca="1" si="147"/>
        <v>-6537784493.2313681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-6537784493.2313681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-27240768.721797366</v>
      </c>
      <c r="L2373" s="444">
        <f t="shared" ca="1" si="147"/>
        <v>-6565025261.9531651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-6565025261.9531651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-27354271.924804855</v>
      </c>
      <c r="L2374" s="444">
        <f t="shared" ca="1" si="147"/>
        <v>-6592379533.8779697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-6592379533.8779697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-27468248.057824872</v>
      </c>
      <c r="L2375" s="444">
        <f t="shared" ca="1" si="147"/>
        <v>-6619847781.9357948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-6619847781.9357948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-27582699.091399144</v>
      </c>
      <c r="L2376" s="444">
        <f t="shared" ca="1" si="147"/>
        <v>-6647430481.027194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-6647430481.027194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-27697627.004279975</v>
      </c>
      <c r="L2377" s="444">
        <f t="shared" ca="1" si="147"/>
        <v>-6675128108.0314741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-6675128108.0314741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-27813033.783464476</v>
      </c>
      <c r="L2378" s="444">
        <f t="shared" ca="1" si="147"/>
        <v>-6702941141.8149385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-6702941141.8149385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-27928921.42422891</v>
      </c>
      <c r="L2379" s="444">
        <f t="shared" ca="1" si="147"/>
        <v>-6730870063.2391672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-6730870063.2391672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-28045291.930163197</v>
      </c>
      <c r="L2380" s="444">
        <f t="shared" ca="1" si="147"/>
        <v>-6758915355.1693306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-6758915355.1693306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-28162147.313205544</v>
      </c>
      <c r="L2381" s="444">
        <f t="shared" ca="1" si="147"/>
        <v>-6787077502.4825363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-6787077502.4825363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-28279489.593677234</v>
      </c>
      <c r="L2382" s="444">
        <f t="shared" ca="1" si="147"/>
        <v>-6815356992.0762138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-6815356992.0762138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-28397320.800317559</v>
      </c>
      <c r="L2383" s="444">
        <f t="shared" ca="1" si="147"/>
        <v>-6843754312.8765316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-6843754312.8765316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-28515642.97031888</v>
      </c>
      <c r="L2384" s="444">
        <f t="shared" ca="1" si="147"/>
        <v>-6872269955.8468504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-6872269955.8468504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-28634458.149361875</v>
      </c>
      <c r="L2385" s="444">
        <f t="shared" ca="1" si="147"/>
        <v>-6900904413.996212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-6900904413.996212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-28753768.391650885</v>
      </c>
      <c r="L2386" s="444">
        <f t="shared" ca="1" si="147"/>
        <v>-6929658182.3878632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-6929658182.3878632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-28873575.759949431</v>
      </c>
      <c r="L2387" s="444">
        <f t="shared" ca="1" si="147"/>
        <v>-6958531758.1478128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-6958531758.1478128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-28993882.325615887</v>
      </c>
      <c r="L2388" s="444">
        <f t="shared" ca="1" si="147"/>
        <v>-6987525640.4734287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-6987525640.4734287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-29114690.168639287</v>
      </c>
      <c r="L2389" s="444">
        <f t="shared" ca="1" si="147"/>
        <v>-7016640330.6420679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-7016640330.6420679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-29236001.377675284</v>
      </c>
      <c r="L2390" s="444">
        <f t="shared" ca="1" si="147"/>
        <v>-7045876332.019743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-7045876332.019743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-29357818.050082263</v>
      </c>
      <c r="L2391" s="444">
        <f t="shared" ca="1" si="147"/>
        <v>-7075234150.0698252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-7075234150.0698252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-29480142.291957602</v>
      </c>
      <c r="L2392" s="444">
        <f t="shared" ca="1" si="147"/>
        <v>-7104714292.361783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-7104714292.361783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-29602976.2181741</v>
      </c>
      <c r="L2393" s="444">
        <f t="shared" ca="1" si="147"/>
        <v>-7134317268.579957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-7134317268.579957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-29726321.952416487</v>
      </c>
      <c r="L2394" s="444">
        <f t="shared" ca="1" si="147"/>
        <v>-7164043590.5323734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-7164043590.5323734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-29850181.627218217</v>
      </c>
      <c r="L2395" s="444">
        <f t="shared" ca="1" si="147"/>
        <v>-7193893772.1595917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-7193893772.1595917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-29974557.383998301</v>
      </c>
      <c r="L2396" s="444">
        <f t="shared" ca="1" si="147"/>
        <v>-7223868329.5435896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-7223868329.5435896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-30099451.373098284</v>
      </c>
      <c r="L2397" s="444">
        <f t="shared" ca="1" si="147"/>
        <v>-7253967780.916688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-7253967780.916688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-30224865.753819536</v>
      </c>
      <c r="L2398" s="444">
        <f t="shared" ca="1" si="147"/>
        <v>-7284192646.6705074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-7284192646.6705074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-30350802.694460448</v>
      </c>
      <c r="L2399" s="444">
        <f t="shared" ca="1" si="147"/>
        <v>-7314543449.3649683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-7314543449.3649683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-30477264.372354034</v>
      </c>
      <c r="L2400" s="444">
        <f t="shared" ca="1" si="147"/>
        <v>-7345020713.7373228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-7345020713.7373228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-30604252.973905511</v>
      </c>
      <c r="L2401" s="444">
        <f t="shared" ca="1" si="147"/>
        <v>-7375624966.7112284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-7375624966.7112284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-30731770.694630116</v>
      </c>
      <c r="L2402" s="444">
        <f t="shared" ca="1" si="147"/>
        <v>-7406356737.405858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-7406356737.405858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-30859819.73919107</v>
      </c>
      <c r="L2403" s="444">
        <f t="shared" ca="1" si="147"/>
        <v>-7437216557.1450491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-7437216557.1450491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-30988402.321437709</v>
      </c>
      <c r="L2404" s="444">
        <f t="shared" ca="1" si="147"/>
        <v>-7468204959.4664869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-7468204959.4664869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-31117520.66444369</v>
      </c>
      <c r="L2405" s="444">
        <f t="shared" ca="1" si="147"/>
        <v>-7499322480.1309309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-7499322480.1309309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-31247177.000545546</v>
      </c>
      <c r="L2406" s="444">
        <f t="shared" ca="1" si="147"/>
        <v>-7530569657.1314764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-7530569657.1314764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-31377373.571381152</v>
      </c>
      <c r="L2407" s="444">
        <f t="shared" ca="1" si="147"/>
        <v>-7561947030.702858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-7561947030.702858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-31508112.62792857</v>
      </c>
      <c r="L2408" s="444">
        <f t="shared" ca="1" si="147"/>
        <v>-7593455143.3307867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-7593455143.3307867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-31639396.430544946</v>
      </c>
      <c r="L2409" s="444">
        <f t="shared" ca="1" si="147"/>
        <v>-7625094539.7613316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-7625094539.7613316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-31771227.249005549</v>
      </c>
      <c r="L2410" s="444">
        <f t="shared" ca="1" si="147"/>
        <v>-7656865767.0103369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-7656865767.0103369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-31903607.362543069</v>
      </c>
      <c r="L2411" s="444">
        <f t="shared" ca="1" si="147"/>
        <v>-7688769374.37288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-7688769374.37288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-32036539.059886999</v>
      </c>
      <c r="L2412" s="444">
        <f t="shared" ca="1" si="147"/>
        <v>-7720805913.4327669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-7720805913.4327669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-32170024.639303196</v>
      </c>
      <c r="L2413" s="444">
        <f t="shared" ca="1" si="147"/>
        <v>-7752975938.0720701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-7752975938.0720701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-32304066.408633631</v>
      </c>
      <c r="L2414" s="444">
        <f t="shared" ca="1" si="147"/>
        <v>-7785280004.4807034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-7785280004.4807034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-32438666.685336262</v>
      </c>
      <c r="L2415" s="444">
        <f t="shared" ca="1" si="147"/>
        <v>-7817718671.1660395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-7817718671.1660395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-32573827.796525162</v>
      </c>
      <c r="L2416" s="444">
        <f t="shared" ca="1" si="147"/>
        <v>-7850292498.9625645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-7850292498.9625645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-32709552.079010684</v>
      </c>
      <c r="L2417" s="444">
        <f t="shared" ca="1" si="147"/>
        <v>-7883002051.0415754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-7883002051.0415754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-32845841.879339896</v>
      </c>
      <c r="L2418" s="444">
        <f t="shared" ca="1" si="147"/>
        <v>-7915847892.9209156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-7915847892.9209156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-32982699.553837147</v>
      </c>
      <c r="L2419" s="444">
        <f t="shared" ca="1" si="147"/>
        <v>-7948830592.4747524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-7948830592.4747524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-33120127.468644802</v>
      </c>
      <c r="L2420" s="444">
        <f t="shared" ca="1" si="147"/>
        <v>-7981950719.9433975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-7981950719.9433975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-33258127.999764159</v>
      </c>
      <c r="L2421" s="444">
        <f t="shared" ca="1" si="147"/>
        <v>-8015208847.943162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-8015208847.943162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-33396703.533096507</v>
      </c>
      <c r="L2422" s="444">
        <f t="shared" ca="1" si="147"/>
        <v>-8048605551.4762583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-8048605551.4762583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-33535856.464484408</v>
      </c>
      <c r="L2423" s="444">
        <f t="shared" ca="1" si="147"/>
        <v>-8082141407.9407425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-8082141407.9407425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-33675589.199753091</v>
      </c>
      <c r="L2424" s="444">
        <f t="shared" ca="1" si="147"/>
        <v>-8115816997.1404953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-8115816997.1404953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-33815904.154752061</v>
      </c>
      <c r="L2425" s="444">
        <f t="shared" ca="1" si="147"/>
        <v>-8149632901.2952471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-8149632901.2952471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-33956803.755396865</v>
      </c>
      <c r="L2426" s="444">
        <f t="shared" ca="1" si="147"/>
        <v>-8183589705.0506439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-8183589705.0506439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-34098290.437711023</v>
      </c>
      <c r="L2427" s="444">
        <f t="shared" ca="1" si="147"/>
        <v>-8217687995.4883547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-8217687995.4883547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-34240366.647868149</v>
      </c>
      <c r="L2428" s="444">
        <f t="shared" ca="1" si="147"/>
        <v>-8251928362.1362228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-8251928362.1362228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-34383034.842234261</v>
      </c>
      <c r="L2429" s="444">
        <f t="shared" ca="1" si="147"/>
        <v>-8286311396.9784575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-8286311396.9784575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-34526297.48741024</v>
      </c>
      <c r="L2430" s="444">
        <f t="shared" ca="1" si="147"/>
        <v>-8320837694.465868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-8320837694.465868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-34670157.060274452</v>
      </c>
      <c r="L2431" s="444">
        <f t="shared" ca="1" si="147"/>
        <v>-8355507851.5261421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-8355507851.5261421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-34814616.048025593</v>
      </c>
      <c r="L2432" s="444">
        <f t="shared" ca="1" si="147"/>
        <v>-8390322467.5741673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-8390322467.5741673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-34959676.948225699</v>
      </c>
      <c r="L2433" s="444">
        <f t="shared" ca="1" si="147"/>
        <v>-8425282144.5223932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-8425282144.5223932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-35105342.268843308</v>
      </c>
      <c r="L2434" s="444">
        <f t="shared" ca="1" si="147"/>
        <v>-8460387486.7912369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-8460387486.7912369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-35251614.528296821</v>
      </c>
      <c r="L2435" s="444">
        <f t="shared" ca="1" si="147"/>
        <v>-8495639101.3195333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-8495639101.3195333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-35398496.255498052</v>
      </c>
      <c r="L2436" s="444">
        <f t="shared" ca="1" si="147"/>
        <v>-8531037597.5750313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-8531037597.5750313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-35545989.98989597</v>
      </c>
      <c r="L2437" s="444">
        <f t="shared" ca="1" si="147"/>
        <v>-8566583587.5649271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-8566583587.5649271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-35694098.281520531</v>
      </c>
      <c r="L2438" s="444">
        <f t="shared" ca="1" si="147"/>
        <v>-8602277685.846447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-8602277685.846447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-35842823.691026859</v>
      </c>
      <c r="L2439" s="444">
        <f t="shared" ca="1" si="147"/>
        <v>-8638120509.5374737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-8638120509.5374737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-35992168.789739475</v>
      </c>
      <c r="L2440" s="444">
        <f t="shared" ca="1" si="147"/>
        <v>-8674112678.3272133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-8674112678.3272133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-36142136.159696721</v>
      </c>
      <c r="L2441" s="444">
        <f t="shared" ca="1" si="147"/>
        <v>-8710254814.4869099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-8710254814.4869099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-36292728.393695459</v>
      </c>
      <c r="L2442" s="444">
        <f t="shared" ca="1" si="147"/>
        <v>-8746547542.8806057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-8746547542.8806057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-36443948.095335856</v>
      </c>
      <c r="L2443" s="444">
        <f t="shared" ca="1" si="147"/>
        <v>-8782991490.9759407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-8782991490.9759407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-36595797.879066423</v>
      </c>
      <c r="L2444" s="444">
        <f t="shared" ca="1" si="147"/>
        <v>-8819587288.8550072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-8819587288.8550072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-36748280.3702292</v>
      </c>
      <c r="L2445" s="444">
        <f t="shared" ca="1" si="147"/>
        <v>-8856335569.2252369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-8856335569.2252369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-36901398.205105156</v>
      </c>
      <c r="L2446" s="444">
        <f t="shared" ca="1" si="147"/>
        <v>-8893236967.4303417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-8893236967.4303417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-37055154.030959755</v>
      </c>
      <c r="L2447" s="444">
        <f t="shared" ca="1" si="147"/>
        <v>-8930292121.4613018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-8930292121.4613018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-37209550.506088756</v>
      </c>
      <c r="L2448" s="444">
        <f t="shared" ca="1" si="147"/>
        <v>-8967501671.9673901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-8967501671.9673901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-37364590.299864128</v>
      </c>
      <c r="L2449" s="444">
        <f t="shared" ca="1" si="147"/>
        <v>-9004866262.2672539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-9004866262.2672539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-37520276.092780225</v>
      </c>
      <c r="L2450" s="444">
        <f t="shared" ca="1" si="147"/>
        <v>-9042386538.3600349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-9042386538.3600349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-37676610.576500148</v>
      </c>
      <c r="L2451" s="444">
        <f t="shared" ca="1" si="147"/>
        <v>-9080063148.9365349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-9080063148.9365349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-37833596.45390223</v>
      </c>
      <c r="L2452" s="444">
        <f t="shared" ca="1" si="147"/>
        <v>-9117896745.3904362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-9117896745.3904362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-37991236.439126819</v>
      </c>
      <c r="L2453" s="444">
        <f t="shared" ca="1" si="147"/>
        <v>-9155887981.8295631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-9155887981.8295631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-38149533.257623181</v>
      </c>
      <c r="L2454" s="444">
        <f t="shared" ca="1" si="147"/>
        <v>-9194037515.0871868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-9194037515.0871868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-38308489.646196611</v>
      </c>
      <c r="L2455" s="444">
        <f t="shared" ca="1" si="147"/>
        <v>-9232346004.7333832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-9232346004.7333832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-38468108.35305576</v>
      </c>
      <c r="L2456" s="444">
        <f t="shared" ca="1" si="147"/>
        <v>-9270814113.0864391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-9270814113.0864391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-38628392.137860164</v>
      </c>
      <c r="L2457" s="444">
        <f t="shared" ca="1" si="147"/>
        <v>-9309442505.2242985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-9309442505.2242985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-38789343.771767907</v>
      </c>
      <c r="L2458" s="444">
        <f t="shared" ca="1" si="147"/>
        <v>-9348231848.996067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-9348231848.996067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-38950966.03748361</v>
      </c>
      <c r="L2459" s="444">
        <f t="shared" ca="1" si="147"/>
        <v>-9387182815.0335503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-9387182815.0335503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-39113261.729306459</v>
      </c>
      <c r="L2460" s="444">
        <f t="shared" ca="1" si="147"/>
        <v>-9426296076.7628574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-9426296076.7628574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-39276233.653178573</v>
      </c>
      <c r="L2461" s="444">
        <f t="shared" ca="1" si="147"/>
        <v>-9465572310.4160366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-9465572310.4160366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-39439884.626733482</v>
      </c>
      <c r="L2462" s="444">
        <f t="shared" ca="1" si="147"/>
        <v>-9505012195.0427704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-9505012195.0427704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-39604217.479344875</v>
      </c>
      <c r="L2463" s="444">
        <f t="shared" ca="1" si="147"/>
        <v>-9544616412.5221157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-9544616412.5221157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-39769235.052175485</v>
      </c>
      <c r="L2464" s="444">
        <f t="shared" ca="1" si="147"/>
        <v>-9584385647.5742912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-9584385647.5742912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-39934940.198226213</v>
      </c>
      <c r="L2465" s="444">
        <f t="shared" ca="1" si="147"/>
        <v>-9624320587.7725182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-9624320587.7725182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-40101335.782385491</v>
      </c>
      <c r="L2466" s="444">
        <f t="shared" ca="1" si="147"/>
        <v>-9664421923.554903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-9664421923.554903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-40268424.681478761</v>
      </c>
      <c r="L2467" s="444">
        <f t="shared" ca="1" si="147"/>
        <v>-9704690348.2363815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-9704690348.2363815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-40436209.784318253</v>
      </c>
      <c r="L2468" s="444">
        <f t="shared" ca="1" si="147"/>
        <v>-9745126558.0207005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-9745126558.0207005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-40604693.991752915</v>
      </c>
      <c r="L2469" s="444">
        <f t="shared" ca="1" si="147"/>
        <v>-9785731252.0124531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-9785731252.0124531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-40773880.216718554</v>
      </c>
      <c r="L2470" s="444">
        <f t="shared" ca="1" si="147"/>
        <v>-9826505132.2291718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-9826505132.2291718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-40943771.384288214</v>
      </c>
      <c r="L2471" s="444">
        <f t="shared" ca="1" si="147"/>
        <v>-9867448903.6134605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-9867448903.6134605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-41114370.431722753</v>
      </c>
      <c r="L2472" s="444">
        <f t="shared" ca="1" si="147"/>
        <v>-9908563274.0451832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-9908563274.0451832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-41285680.308521599</v>
      </c>
      <c r="L2473" s="444">
        <f t="shared" ca="1" si="147"/>
        <v>-9949848954.3537045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-9949848954.3537045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-41457703.976473771</v>
      </c>
      <c r="L2474" s="444">
        <f t="shared" ca="1" si="147"/>
        <v>-9991306658.3301773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-9991306658.3301773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-41630444.409709074</v>
      </c>
      <c r="L2475" s="444">
        <f t="shared" ca="1" si="147"/>
        <v>-10032937102.739887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-10032937102.739887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-41803904.594749533</v>
      </c>
      <c r="L2476" s="444">
        <f t="shared" ca="1" si="147"/>
        <v>-10074741007.334637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-10074741007.334637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-41978087.530560985</v>
      </c>
      <c r="L2477" s="444">
        <f t="shared" ca="1" si="147"/>
        <v>-10116719094.865198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-10116719094.865198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-42152996.228604995</v>
      </c>
      <c r="L2478" s="444">
        <f t="shared" ca="1" si="147"/>
        <v>-10158872091.093803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-10158872091.093803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-42328633.712890849</v>
      </c>
      <c r="L2479" s="444">
        <f t="shared" ca="1" si="147"/>
        <v>-10201200724.806694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-10201200724.806694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-42505003.020027891</v>
      </c>
      <c r="L2480" s="444">
        <f t="shared" ca="1" si="147"/>
        <v>-10243705727.826721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-10243705727.826721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-42682107.199278004</v>
      </c>
      <c r="L2481" s="444">
        <f t="shared" ca="1" si="147"/>
        <v>-10286387835.025999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-10286387835.025999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-42859949.312608331</v>
      </c>
      <c r="L2482" s="444">
        <f t="shared" ca="1" si="147"/>
        <v>-10329247784.338608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-10329247784.338608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-43038532.434744202</v>
      </c>
      <c r="L2483" s="444">
        <f t="shared" ca="1" si="147"/>
        <v>-10372286316.773352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-10372286316.773352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-43217859.6532223</v>
      </c>
      <c r="L2484" s="444">
        <f t="shared" ca="1" si="147"/>
        <v>-10415504176.426575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-10415504176.426575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-43397934.068444058</v>
      </c>
      <c r="L2485" s="444">
        <f t="shared" ca="1" si="147"/>
        <v>-10458902110.495018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-10458902110.495018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-43578758.793729238</v>
      </c>
      <c r="L2486" s="444">
        <f t="shared" ca="1" si="147"/>
        <v>-10502480869.288748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-10502480869.288748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-43760336.955369785</v>
      </c>
      <c r="L2487" s="444">
        <f t="shared" ca="1" si="147"/>
        <v>-10546241206.244118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-10546241206.244118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-43942671.692683823</v>
      </c>
      <c r="L2488" s="444">
        <f t="shared" ca="1" si="147"/>
        <v>-10590183877.936802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-10590183877.936802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-44125766.158070005</v>
      </c>
      <c r="L2489" s="444">
        <f t="shared" ca="1" si="147"/>
        <v>-10634309644.094872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-10634309644.094872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-44309623.517061964</v>
      </c>
      <c r="L2490" s="444">
        <f t="shared" ca="1" si="147"/>
        <v>-10678619267.611933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-10678619267.611933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-44494246.948383056</v>
      </c>
      <c r="L2491" s="444">
        <f t="shared" ca="1" si="147"/>
        <v>-10723113514.560316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-10723113514.560316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-44679639.64400132</v>
      </c>
      <c r="L2492" s="444">
        <f t="shared" ca="1" si="147"/>
        <v>-10767793154.204317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-10767793154.204317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-44865804.809184656</v>
      </c>
      <c r="L2493" s="444">
        <f t="shared" ca="1" si="147"/>
        <v>-10812658959.013502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-10812658959.013502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-45052745.662556261</v>
      </c>
      <c r="L2494" s="444">
        <f t="shared" ca="1" si="147"/>
        <v>-10857711704.676058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-10857711704.676058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-45240465.436150238</v>
      </c>
      <c r="L2495" s="444">
        <f t="shared" ca="1" si="147"/>
        <v>-10902952170.112207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-10902952170.112207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-45428967.375467531</v>
      </c>
      <c r="L2496" s="444">
        <f t="shared" ca="1" si="147"/>
        <v>-10948381137.487675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-10948381137.487675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-45618254.739531979</v>
      </c>
      <c r="L2497" s="444">
        <f t="shared" ca="1" si="147"/>
        <v>-10993999392.227207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-10993999392.227207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-45808330.800946698</v>
      </c>
      <c r="L2498" s="444">
        <f t="shared" ca="1" si="147"/>
        <v>-11039807723.028154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-11039807723.028154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-45999198.845950641</v>
      </c>
      <c r="L2499" s="444">
        <f t="shared" ca="1" si="147"/>
        <v>-11085806921.874105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-11085806921.874105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-46190862.174475439</v>
      </c>
      <c r="L2500" s="444">
        <f t="shared" ca="1" si="147"/>
        <v>-11131997784.04858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-11131997784.04858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-46383324.100202419</v>
      </c>
      <c r="L2501" s="444">
        <f t="shared" ca="1" si="147"/>
        <v>-11178381108.148783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-11178381108.148783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-46576587.950619929</v>
      </c>
      <c r="L2502" s="444">
        <f t="shared" ca="1" si="147"/>
        <v>-11224957696.099403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-11224957696.099403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-46770657.067080848</v>
      </c>
      <c r="L2503" s="444">
        <f t="shared" ca="1" si="147"/>
        <v>-11271728353.166485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-11271728353.166485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-46965534.804860353</v>
      </c>
      <c r="L2504" s="444">
        <f t="shared" ca="1" si="147"/>
        <v>-11318693887.971346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-11318693887.971346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-47161224.533213943</v>
      </c>
      <c r="L2505" s="444">
        <f t="shared" ca="1" si="147"/>
        <v>-11365855112.50456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-11365855112.50456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-47357729.635435671</v>
      </c>
      <c r="L2506" s="444">
        <f t="shared" ca="1" si="147"/>
        <v>-11413212842.139996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-11413212842.139996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-47555053.508916646</v>
      </c>
      <c r="L2507" s="444">
        <f t="shared" ca="1" si="147"/>
        <v>-11460767895.648912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-11460767895.648912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-47753199.565203801</v>
      </c>
      <c r="L2508" s="444">
        <f t="shared" ca="1" si="147"/>
        <v>-11508521095.214117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-11508521095.214117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-47952171.230058819</v>
      </c>
      <c r="L2509" s="444">
        <f t="shared" ca="1" si="147"/>
        <v>-11556473266.444176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-11556473266.444176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-48151971.943517402</v>
      </c>
      <c r="L2510" s="444">
        <f t="shared" ca="1" si="147"/>
        <v>-11604625238.387693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-11604625238.387693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-48352605.159948722</v>
      </c>
      <c r="L2511" s="444">
        <f t="shared" ca="1" si="147"/>
        <v>-11652977843.547642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-11652977843.547642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-48554074.348115176</v>
      </c>
      <c r="L2512" s="444">
        <f t="shared" ca="1" si="147"/>
        <v>-11701531917.895758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-11701531917.895758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-48756382.991232321</v>
      </c>
      <c r="L2513" s="444">
        <f t="shared" ca="1" si="147"/>
        <v>-11750288300.88699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-11750288300.88699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-48959534.587029122</v>
      </c>
      <c r="L2514" s="444">
        <f t="shared" ca="1" si="147"/>
        <v>-11799247835.474018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-11799247835.474018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-49163532.64780841</v>
      </c>
      <c r="L2515" s="444">
        <f t="shared" ca="1" si="147"/>
        <v>-11848411368.121826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-11848411368.121826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-49368380.700507611</v>
      </c>
      <c r="L2516" s="444">
        <f t="shared" ca="1" si="147"/>
        <v>-11897779748.822334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-11897779748.822334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-49574082.286759727</v>
      </c>
      <c r="L2517" s="444">
        <f t="shared" ca="1" si="147"/>
        <v>-11947353831.109095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-11947353831.109095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-49780640.962954558</v>
      </c>
      <c r="L2518" s="444">
        <f t="shared" ca="1" si="147"/>
        <v>-11997134472.07205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-11997134472.07205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-49988060.300300211</v>
      </c>
      <c r="L2519" s="444">
        <f t="shared" ca="1" si="147"/>
        <v>-12047122532.372351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-12047122532.372351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-50196343.884884797</v>
      </c>
      <c r="L2520" s="444">
        <f t="shared" ca="1" si="147"/>
        <v>-12097318876.257235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-12097318876.257235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-50405495.317738473</v>
      </c>
      <c r="L2521" s="444">
        <f t="shared" ca="1" si="147"/>
        <v>-12147724371.574972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-12147724371.574972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-50615518.214895718</v>
      </c>
      <c r="L2522" s="444">
        <f t="shared" ca="1" si="147"/>
        <v>-12198339889.789867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-12198339889.789867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-50826416.207457781</v>
      </c>
      <c r="L2523" s="444">
        <f t="shared" ca="1" si="147"/>
        <v>-12249166305.997326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-12249166305.997326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-51038192.941655524</v>
      </c>
      <c r="L2524" s="444">
        <f t="shared" ca="1" si="147"/>
        <v>-12300204498.938982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-12300204498.938982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-51250852.078912422</v>
      </c>
      <c r="L2525" s="444">
        <f t="shared" ca="1" si="147"/>
        <v>-12351455351.017895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-12351455351.017895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-51464397.295907892</v>
      </c>
      <c r="L2526" s="444">
        <f t="shared" ca="1" si="147"/>
        <v>-12402919748.313803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-12402919748.313803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-51678832.284640841</v>
      </c>
      <c r="L2527" s="444">
        <f t="shared" ca="1" si="147"/>
        <v>-12454598580.598444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-12454598580.598444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-51894160.752493516</v>
      </c>
      <c r="L2528" s="444">
        <f t="shared" ca="1" si="147"/>
        <v>-12506492741.350937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-12506492741.350937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-52110386.42229557</v>
      </c>
      <c r="L2529" s="444">
        <f t="shared" ca="1" si="147"/>
        <v>-12558603127.773232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-12558603127.773232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-52327513.032388464</v>
      </c>
      <c r="L2530" s="444">
        <f t="shared" ca="1" si="147"/>
        <v>-12610930640.80562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-12610930640.80562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-52545544.336690083</v>
      </c>
      <c r="L2531" s="444">
        <f t="shared" ca="1" si="147"/>
        <v>-12663476185.142311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-12663476185.142311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-52764484.104759626</v>
      </c>
      <c r="L2532" s="444">
        <f t="shared" ca="1" si="147"/>
        <v>-12716240669.24707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-12716240669.24707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-52984336.121862791</v>
      </c>
      <c r="L2533" s="444">
        <f t="shared" ca="1" si="147"/>
        <v>-12769225005.368933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-12769225005.368933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-53205104.189037219</v>
      </c>
      <c r="L2534" s="444">
        <f t="shared" ca="1" si="147"/>
        <v>-12822430109.55797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-12822430109.55797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-53426792.123158209</v>
      </c>
      <c r="L2535" s="444">
        <f t="shared" ca="1" si="147"/>
        <v>-12875856901.681128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-12875856901.681128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-53649403.757004701</v>
      </c>
      <c r="L2536" s="444">
        <f t="shared" ca="1" si="147"/>
        <v>-12929506305.438131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-12929506305.438131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-53872942.939325549</v>
      </c>
      <c r="L2537" s="444">
        <f t="shared" ca="1" si="147"/>
        <v>-12983379248.377457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-12983379248.377457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-54097413.534906067</v>
      </c>
      <c r="L2538" s="444">
        <f t="shared" ca="1" si="147"/>
        <v>-13037476661.912363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-13037476661.912363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-54322819.424634844</v>
      </c>
      <c r="L2539" s="444">
        <f t="shared" ca="1" si="147"/>
        <v>-13091799481.336998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-13091799481.336998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-54549164.505570821</v>
      </c>
      <c r="L2540" s="444">
        <f t="shared" ca="1" si="147"/>
        <v>-13146348645.842569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-13146348645.842569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-54776452.691010706</v>
      </c>
      <c r="L2541" s="444">
        <f t="shared" ca="1" si="147"/>
        <v>-13201125098.533581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-13201125098.533581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-55004687.910556585</v>
      </c>
      <c r="L2542" s="444">
        <f t="shared" ca="1" si="147"/>
        <v>-13256129786.444138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-13256129786.444138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-55233874.110183902</v>
      </c>
      <c r="L2543" s="444">
        <f t="shared" ca="1" si="147"/>
        <v>-13311363660.554321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-13311363660.554321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-55464015.252309673</v>
      </c>
      <c r="L2544" s="444">
        <f t="shared" ca="1" si="147"/>
        <v>-13366827675.806631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-13366827675.806631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-55695115.315860964</v>
      </c>
      <c r="L2545" s="444">
        <f t="shared" ca="1" si="147"/>
        <v>-13422522791.122492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-13422522791.122492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-55927178.296343721</v>
      </c>
      <c r="L2546" s="444">
        <f t="shared" ca="1" si="147"/>
        <v>-13478449969.418835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-13478449969.418835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-56160208.205911808</v>
      </c>
      <c r="L2547" s="444">
        <f t="shared" ca="1" si="147"/>
        <v>-13534610177.624746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-13534610177.624746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-56394209.073436439</v>
      </c>
      <c r="L2548" s="444">
        <f t="shared" ca="1" si="147"/>
        <v>-13591004386.698183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-13591004386.698183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-56629184.944575764</v>
      </c>
      <c r="L2549" s="444">
        <f t="shared" ca="1" si="147"/>
        <v>-13647633571.642759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-13647633571.642759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-56865139.881844819</v>
      </c>
      <c r="L2550" s="444">
        <f t="shared" ca="1" si="147"/>
        <v>-13704498711.524605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-13704498711.524605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-57102077.96468585</v>
      </c>
      <c r="L2551" s="444">
        <f t="shared" ca="1" si="147"/>
        <v>-13761600789.48929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-13761600789.48929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-57340003.289538704</v>
      </c>
      <c r="L2552" s="444">
        <f t="shared" ca="1" si="147"/>
        <v>-13818940792.77883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-13818940792.77883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-57578919.969911784</v>
      </c>
      <c r="L2553" s="444">
        <f t="shared" ca="1" si="147"/>
        <v>-13876519712.748741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-13876519712.748741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-57818832.136453085</v>
      </c>
      <c r="L2554" s="444">
        <f t="shared" ca="1" si="147"/>
        <v>-13934338544.885195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-13934338544.885195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-58059743.93702165</v>
      </c>
      <c r="L2555" s="444">
        <f t="shared" ca="1" si="147"/>
        <v>-13992398288.822216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-13992398288.822216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-58301659.536759235</v>
      </c>
      <c r="L2556" s="444">
        <f t="shared" ca="1" si="147"/>
        <v>-14050699948.358974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-14050699948.358974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-58544583.118162401</v>
      </c>
      <c r="L2557" s="444">
        <f t="shared" ca="1" si="147"/>
        <v>-14109244531.477137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-14109244531.477137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-58788518.881154738</v>
      </c>
      <c r="L2558" s="444">
        <f t="shared" ref="L2558:L2812" ca="1" si="152">I2558-J2558+K2558</f>
        <v>-14168033050.358292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-14168033050.358292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-59033471.043159544</v>
      </c>
      <c r="L2559" s="444">
        <f t="shared" ca="1" si="152"/>
        <v>-14227066521.401451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-14227066521.401451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-59279443.839172706</v>
      </c>
      <c r="L2560" s="444">
        <f t="shared" ca="1" si="152"/>
        <v>-14286345965.240623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-14286345965.240623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-59526441.521835931</v>
      </c>
      <c r="L2561" s="444">
        <f t="shared" ca="1" si="152"/>
        <v>-14345872406.762459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-14345872406.762459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-59774468.361510247</v>
      </c>
      <c r="L2562" s="444">
        <f t="shared" ca="1" si="152"/>
        <v>-14405646875.123968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-14405646875.123968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-60023528.64634987</v>
      </c>
      <c r="L2563" s="444">
        <f t="shared" ca="1" si="152"/>
        <v>-14465670403.770317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-14465670403.770317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-60273626.682376318</v>
      </c>
      <c r="L2564" s="444">
        <f t="shared" ca="1" si="152"/>
        <v>-14525944030.452694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-14525944030.452694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-60524766.79355289</v>
      </c>
      <c r="L2565" s="444">
        <f t="shared" ca="1" si="152"/>
        <v>-14586468797.246246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-14586468797.246246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-60776953.321859367</v>
      </c>
      <c r="L2566" s="444">
        <f t="shared" ca="1" si="152"/>
        <v>-14647245750.568106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-14647245750.568106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-61030190.627367109</v>
      </c>
      <c r="L2567" s="444">
        <f t="shared" ca="1" si="152"/>
        <v>-14708275941.195473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-14708275941.195473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-61284483.088314466</v>
      </c>
      <c r="L2568" s="444">
        <f t="shared" ca="1" si="152"/>
        <v>-14769560424.283787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-14769560424.283787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-61539835.101182446</v>
      </c>
      <c r="L2569" s="444">
        <f t="shared" ca="1" si="152"/>
        <v>-14831100259.38497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-14831100259.38497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-61796251.080770701</v>
      </c>
      <c r="L2570" s="444">
        <f t="shared" ca="1" si="152"/>
        <v>-14892896510.46574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-14892896510.46574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-62053735.460273921</v>
      </c>
      <c r="L2571" s="444">
        <f t="shared" ca="1" si="152"/>
        <v>-14954950245.926014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-14954950245.926014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-62312292.691358387</v>
      </c>
      <c r="L2572" s="444">
        <f t="shared" ca="1" si="152"/>
        <v>-15017262538.617373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-15017262538.617373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-62571927.244239055</v>
      </c>
      <c r="L2573" s="444">
        <f t="shared" ca="1" si="152"/>
        <v>-15079834465.861612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-15079834465.861612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-62832643.607756726</v>
      </c>
      <c r="L2574" s="444">
        <f t="shared" ca="1" si="152"/>
        <v>-15142667109.46937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-15142667109.46937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-63094446.289455712</v>
      </c>
      <c r="L2575" s="444">
        <f t="shared" ca="1" si="152"/>
        <v>-15205761555.758825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-15205761555.758825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-63357339.815661773</v>
      </c>
      <c r="L2576" s="444">
        <f t="shared" ca="1" si="152"/>
        <v>-15269118895.574488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-15269118895.574488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-63621328.731560364</v>
      </c>
      <c r="L2577" s="444">
        <f t="shared" ca="1" si="152"/>
        <v>-15332740224.306047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-15332740224.306047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-63886417.601275191</v>
      </c>
      <c r="L2578" s="444">
        <f t="shared" ca="1" si="152"/>
        <v>-15396626641.907322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-15396626641.907322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-64152611.007947177</v>
      </c>
      <c r="L2579" s="444">
        <f t="shared" ca="1" si="152"/>
        <v>-15460779252.91527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-15460779252.91527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-64419913.553813614</v>
      </c>
      <c r="L2580" s="444">
        <f t="shared" ca="1" si="152"/>
        <v>-15525199166.469084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-15525199166.469084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-64688329.860287845</v>
      </c>
      <c r="L2581" s="444">
        <f t="shared" ca="1" si="152"/>
        <v>-15589887496.329372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-15589887496.329372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-64957864.56803906</v>
      </c>
      <c r="L2582" s="444">
        <f t="shared" ca="1" si="152"/>
        <v>-15654845360.897411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-15654845360.897411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-65228522.337072551</v>
      </c>
      <c r="L2583" s="444">
        <f t="shared" ca="1" si="152"/>
        <v>-15720073883.234484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-15720073883.234484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-65500307.846810348</v>
      </c>
      <c r="L2584" s="444">
        <f t="shared" ca="1" si="152"/>
        <v>-15785574191.081295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-15785574191.081295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-65773225.79617206</v>
      </c>
      <c r="L2585" s="444">
        <f t="shared" ca="1" si="152"/>
        <v>-15851347416.877466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-15851347416.877466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-66047280.903656118</v>
      </c>
      <c r="L2586" s="444">
        <f t="shared" ca="1" si="152"/>
        <v>-15917394697.781122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-15917394697.781122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-66322477.907421343</v>
      </c>
      <c r="L2587" s="444">
        <f t="shared" ca="1" si="152"/>
        <v>-15983717175.688543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-15983717175.688543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-66598821.565368935</v>
      </c>
      <c r="L2588" s="444">
        <f t="shared" ca="1" si="152"/>
        <v>-16050315997.253912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-16050315997.253912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-66876316.655224629</v>
      </c>
      <c r="L2589" s="444">
        <f t="shared" ca="1" si="152"/>
        <v>-16117192313.909136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-16117192313.909136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-67154967.9746214</v>
      </c>
      <c r="L2590" s="444">
        <f t="shared" ca="1" si="152"/>
        <v>-16184347281.883757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-16184347281.883757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-67434780.341182321</v>
      </c>
      <c r="L2591" s="444">
        <f t="shared" ca="1" si="152"/>
        <v>-16251782062.224939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-16251782062.224939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-67715758.592603922</v>
      </c>
      <c r="L2592" s="444">
        <f t="shared" ca="1" si="152"/>
        <v>-16319497820.817543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-16319497820.817543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-67997907.586739764</v>
      </c>
      <c r="L2593" s="444">
        <f t="shared" ca="1" si="152"/>
        <v>-16387495728.404284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-16387495728.404284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-68281232.20168452</v>
      </c>
      <c r="L2594" s="444">
        <f t="shared" ca="1" si="152"/>
        <v>-16455776960.605968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-16455776960.605968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-68565737.335858211</v>
      </c>
      <c r="L2595" s="444">
        <f t="shared" ca="1" si="152"/>
        <v>-16524342697.941826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-16524342697.941826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-68851427.908090934</v>
      </c>
      <c r="L2596" s="444">
        <f t="shared" ca="1" si="152"/>
        <v>-16593194125.849916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-16593194125.849916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-69138308.857707977</v>
      </c>
      <c r="L2597" s="444">
        <f t="shared" ca="1" si="152"/>
        <v>-16662332434.707624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-16662332434.707624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-69426385.144615099</v>
      </c>
      <c r="L2598" s="444">
        <f t="shared" ca="1" si="152"/>
        <v>-16731758819.85224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-16731758819.85224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-69715661.749384329</v>
      </c>
      <c r="L2599" s="444">
        <f t="shared" ca="1" si="152"/>
        <v>-16801474481.601624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-16801474481.601624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-70006143.673340097</v>
      </c>
      <c r="L2600" s="444">
        <f t="shared" ca="1" si="152"/>
        <v>-16871480625.274963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-16871480625.274963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-70297835.938645691</v>
      </c>
      <c r="L2601" s="444">
        <f t="shared" ca="1" si="152"/>
        <v>-16941778461.21361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-16941778461.21361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-70590743.588390037</v>
      </c>
      <c r="L2602" s="444">
        <f t="shared" ca="1" si="152"/>
        <v>-17012369204.802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-17012369204.802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-70884871.686674997</v>
      </c>
      <c r="L2603" s="444">
        <f t="shared" ca="1" si="152"/>
        <v>-17083254076.488674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-17083254076.488674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-71180225.318702802</v>
      </c>
      <c r="L2604" s="444">
        <f t="shared" ca="1" si="152"/>
        <v>-17154434301.807377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-17154434301.807377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-71476809.590864062</v>
      </c>
      <c r="L2605" s="444">
        <f t="shared" ca="1" si="152"/>
        <v>-17225911111.398239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-17225911111.398239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-71774629.630825996</v>
      </c>
      <c r="L2606" s="444">
        <f t="shared" ca="1" si="152"/>
        <v>-17297685741.029064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-17297685741.029064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-72073690.587621093</v>
      </c>
      <c r="L2607" s="444">
        <f t="shared" ca="1" si="152"/>
        <v>-17369759431.616684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-17369759431.616684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-72373997.631736189</v>
      </c>
      <c r="L2608" s="444">
        <f t="shared" ca="1" si="152"/>
        <v>-17442133429.248421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-17442133429.248421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-72675555.955201745</v>
      </c>
      <c r="L2609" s="444">
        <f t="shared" ca="1" si="152"/>
        <v>-17514808985.203621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-17514808985.203621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-72978370.771681756</v>
      </c>
      <c r="L2610" s="444">
        <f t="shared" ca="1" si="152"/>
        <v>-17587787355.975304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-17587787355.975304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-73282447.31656377</v>
      </c>
      <c r="L2611" s="444">
        <f t="shared" ca="1" si="152"/>
        <v>-17661069803.291866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-17661069803.291866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-73587790.847049445</v>
      </c>
      <c r="L2612" s="444">
        <f t="shared" ca="1" si="152"/>
        <v>-17734657594.138916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-17734657594.138916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-73894406.642245486</v>
      </c>
      <c r="L2613" s="444">
        <f t="shared" ca="1" si="152"/>
        <v>-17808552000.781162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-17808552000.781162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-74202300.003254846</v>
      </c>
      <c r="L2614" s="444">
        <f t="shared" ca="1" si="152"/>
        <v>-17882754300.784416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-17882754300.784416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-74511476.253268406</v>
      </c>
      <c r="L2615" s="444">
        <f t="shared" ca="1" si="152"/>
        <v>-17957265777.037685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-17957265777.037685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-74821940.737657025</v>
      </c>
      <c r="L2616" s="444">
        <f t="shared" ca="1" si="152"/>
        <v>-18032087717.775341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-18032087717.775341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-75133698.824063927</v>
      </c>
      <c r="L2617" s="444">
        <f t="shared" ca="1" si="152"/>
        <v>-18107221416.599403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-18107221416.599403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-75446755.902497515</v>
      </c>
      <c r="L2618" s="444">
        <f t="shared" ca="1" si="152"/>
        <v>-18182668172.5019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-18182668172.5019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-75761117.385424584</v>
      </c>
      <c r="L2619" s="444">
        <f t="shared" ca="1" si="152"/>
        <v>-18258429289.887325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-18258429289.887325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-76076788.707863852</v>
      </c>
      <c r="L2620" s="444">
        <f t="shared" ca="1" si="152"/>
        <v>-18334506078.595188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-18334506078.595188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-76393775.327479944</v>
      </c>
      <c r="L2621" s="444">
        <f t="shared" ca="1" si="152"/>
        <v>-18410899853.922668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-18410899853.922668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-76712082.724677786</v>
      </c>
      <c r="L2622" s="444">
        <f t="shared" ca="1" si="152"/>
        <v>-18487611936.647346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-18487611936.647346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-77031716.40269728</v>
      </c>
      <c r="L2623" s="444">
        <f t="shared" ca="1" si="152"/>
        <v>-18564643653.050045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-18564643653.050045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-77352681.887708515</v>
      </c>
      <c r="L2624" s="444">
        <f t="shared" ca="1" si="152"/>
        <v>-18641996334.937752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-18641996334.937752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-77674984.728907302</v>
      </c>
      <c r="L2625" s="444">
        <f t="shared" ca="1" si="152"/>
        <v>-18719671319.66666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-18719671319.66666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-77998630.498611078</v>
      </c>
      <c r="L2626" s="444">
        <f t="shared" ca="1" si="152"/>
        <v>-18797669950.165272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-18797669950.165272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-78323624.792355299</v>
      </c>
      <c r="L2627" s="444">
        <f t="shared" ca="1" si="152"/>
        <v>-18875993574.957626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-18875993574.957626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-78649973.228990108</v>
      </c>
      <c r="L2628" s="444">
        <f t="shared" ca="1" si="152"/>
        <v>-18954643548.186615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-18954643548.186615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-78977681.45077756</v>
      </c>
      <c r="L2629" s="444">
        <f t="shared" ca="1" si="152"/>
        <v>-19033621229.637394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-19033621229.637394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-79306755.123489141</v>
      </c>
      <c r="L2630" s="444">
        <f t="shared" ca="1" si="152"/>
        <v>-19112927984.760883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-19112927984.760883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-79637199.936503679</v>
      </c>
      <c r="L2631" s="444">
        <f t="shared" ca="1" si="152"/>
        <v>-19192565184.697388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-19192565184.697388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-79969021.60290578</v>
      </c>
      <c r="L2632" s="444">
        <f t="shared" ca="1" si="152"/>
        <v>-19272534206.300293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-19272534206.300293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-80302225.859584555</v>
      </c>
      <c r="L2633" s="444">
        <f t="shared" ca="1" si="152"/>
        <v>-19352836432.159878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-19352836432.159878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-80636818.467332825</v>
      </c>
      <c r="L2634" s="444">
        <f t="shared" ca="1" si="152"/>
        <v>-19433473250.627209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-19433473250.627209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-80972805.210946709</v>
      </c>
      <c r="L2635" s="444">
        <f t="shared" ca="1" si="152"/>
        <v>-19514446055.838154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-19514446055.838154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-81310191.899325639</v>
      </c>
      <c r="L2636" s="444">
        <f t="shared" ca="1" si="152"/>
        <v>-19595756247.73748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-19595756247.73748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-81648984.36557284</v>
      </c>
      <c r="L2637" s="444">
        <f t="shared" ca="1" si="152"/>
        <v>-19677405232.103054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-19677405232.103054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-81989188.467096061</v>
      </c>
      <c r="L2638" s="444">
        <f t="shared" ca="1" si="152"/>
        <v>-19759394420.570148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-19759394420.570148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-82330810.085708946</v>
      </c>
      <c r="L2639" s="444">
        <f t="shared" ca="1" si="152"/>
        <v>-19841725230.655857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-19841725230.655857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-82673855.127732739</v>
      </c>
      <c r="L2640" s="444">
        <f t="shared" ca="1" si="152"/>
        <v>-19924399085.783588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-19924399085.783588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-83018329.524098277</v>
      </c>
      <c r="L2641" s="444">
        <f t="shared" ca="1" si="152"/>
        <v>-20007417415.307686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-20007417415.307686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-83364239.230448693</v>
      </c>
      <c r="L2642" s="444">
        <f t="shared" ca="1" si="152"/>
        <v>-20090781654.538136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-20090781654.538136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-83711590.227242231</v>
      </c>
      <c r="L2643" s="444">
        <f t="shared" ca="1" si="152"/>
        <v>-20174493244.765377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-20174493244.765377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-84060388.519855738</v>
      </c>
      <c r="L2644" s="444">
        <f t="shared" ca="1" si="152"/>
        <v>-20258553633.285233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-20258553633.285233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-84410640.138688475</v>
      </c>
      <c r="L2645" s="444">
        <f t="shared" ca="1" si="152"/>
        <v>-20342964273.42392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-20342964273.42392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-84762351.139266327</v>
      </c>
      <c r="L2646" s="444">
        <f t="shared" ca="1" si="152"/>
        <v>-20427726624.563187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-20427726624.563187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-85115527.602346614</v>
      </c>
      <c r="L2647" s="444">
        <f t="shared" ca="1" si="152"/>
        <v>-20512842152.165535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-20512842152.165535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-85470175.634023055</v>
      </c>
      <c r="L2648" s="444">
        <f t="shared" ca="1" si="152"/>
        <v>-20598312327.799557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-20598312327.799557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-85826301.365831479</v>
      </c>
      <c r="L2649" s="444">
        <f t="shared" ca="1" si="152"/>
        <v>-20684138629.16539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-20684138629.16539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-86183910.954855785</v>
      </c>
      <c r="L2650" s="444">
        <f t="shared" ca="1" si="152"/>
        <v>-20770322540.120247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-20770322540.120247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-86543010.583834365</v>
      </c>
      <c r="L2651" s="444">
        <f t="shared" ca="1" si="152"/>
        <v>-20856865550.704082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-20856865550.704082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-86903606.461267009</v>
      </c>
      <c r="L2652" s="444">
        <f t="shared" ca="1" si="152"/>
        <v>-20943769157.165348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-20943769157.165348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-87265704.821522281</v>
      </c>
      <c r="L2653" s="444">
        <f t="shared" ca="1" si="152"/>
        <v>-21031034861.98687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-21031034861.98687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-87629311.924945295</v>
      </c>
      <c r="L2654" s="444">
        <f t="shared" ca="1" si="152"/>
        <v>-21118664173.911816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-21118664173.911816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-87994434.057965904</v>
      </c>
      <c r="L2655" s="444">
        <f t="shared" ca="1" si="152"/>
        <v>-21206658607.96978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-21206658607.96978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-88361077.533207417</v>
      </c>
      <c r="L2656" s="444">
        <f t="shared" ca="1" si="152"/>
        <v>-21295019685.502987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-21295019685.502987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-88729248.689595774</v>
      </c>
      <c r="L2657" s="444">
        <f t="shared" ca="1" si="152"/>
        <v>-21383748934.192581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-21383748934.192581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-89098953.892469093</v>
      </c>
      <c r="L2658" s="444">
        <f t="shared" ca="1" si="152"/>
        <v>-21472847888.085049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-21472847888.085049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-89470199.533687696</v>
      </c>
      <c r="L2659" s="444">
        <f t="shared" ca="1" si="152"/>
        <v>-21562318087.618736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-21562318087.618736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-89842992.031744733</v>
      </c>
      <c r="L2660" s="444">
        <f t="shared" ca="1" si="152"/>
        <v>-21652161079.650482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-21652161079.650482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-90217337.831877008</v>
      </c>
      <c r="L2661" s="444">
        <f t="shared" ca="1" si="152"/>
        <v>-21742378417.482361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-21742378417.482361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-90593243.406176507</v>
      </c>
      <c r="L2662" s="444">
        <f t="shared" ca="1" si="152"/>
        <v>-21832971660.888538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-21832971660.888538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-90970715.253702238</v>
      </c>
      <c r="L2663" s="444">
        <f t="shared" ca="1" si="152"/>
        <v>-21923942376.142242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-21923942376.142242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-91349759.90059267</v>
      </c>
      <c r="L2664" s="444">
        <f t="shared" ca="1" si="152"/>
        <v>-22015292136.042835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-22015292136.042835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-91730383.900178477</v>
      </c>
      <c r="L2665" s="444">
        <f t="shared" ca="1" si="152"/>
        <v>-22107022519.943012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-22107022519.943012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-92112593.833095878</v>
      </c>
      <c r="L2666" s="444">
        <f t="shared" ca="1" si="152"/>
        <v>-22199135113.776108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-22199135113.776108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-92496396.30740045</v>
      </c>
      <c r="L2667" s="444">
        <f t="shared" ca="1" si="152"/>
        <v>-22291631510.083508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-22291631510.083508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-92881797.958681285</v>
      </c>
      <c r="L2668" s="444">
        <f t="shared" ca="1" si="152"/>
        <v>-22384513308.042191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-22384513308.042191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-93268805.450175792</v>
      </c>
      <c r="L2669" s="444">
        <f t="shared" ca="1" si="152"/>
        <v>-22477782113.492367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-22477782113.492367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-93657425.472884864</v>
      </c>
      <c r="L2670" s="444">
        <f t="shared" ca="1" si="152"/>
        <v>-22571439538.965252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-22571439538.965252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-94047664.745688543</v>
      </c>
      <c r="L2671" s="444">
        <f t="shared" ca="1" si="152"/>
        <v>-22665487203.710941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-22665487203.710941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-94439530.01546225</v>
      </c>
      <c r="L2672" s="444">
        <f t="shared" ca="1" si="152"/>
        <v>-22759926733.726402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-22759926733.726402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-94833028.057193339</v>
      </c>
      <c r="L2673" s="444">
        <f t="shared" ca="1" si="152"/>
        <v>-22854759761.783596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-22854759761.783596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-95228165.674098313</v>
      </c>
      <c r="L2674" s="444">
        <f t="shared" ca="1" si="152"/>
        <v>-22949987927.457695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-22949987927.457695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-95624949.697740391</v>
      </c>
      <c r="L2675" s="444">
        <f t="shared" ca="1" si="152"/>
        <v>-23045612877.155434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-23045612877.155434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-96023386.988147646</v>
      </c>
      <c r="L2676" s="444">
        <f t="shared" ca="1" si="152"/>
        <v>-23141636264.143581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-23141636264.143581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-96423484.433931589</v>
      </c>
      <c r="L2677" s="444">
        <f t="shared" ca="1" si="152"/>
        <v>-23238059748.577515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-23238059748.577515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-96825248.952406317</v>
      </c>
      <c r="L2678" s="444">
        <f t="shared" ca="1" si="152"/>
        <v>-23334884997.529922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-23334884997.529922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-97228687.489708006</v>
      </c>
      <c r="L2679" s="444">
        <f t="shared" ca="1" si="152"/>
        <v>-23432113685.01963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-23432113685.01963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-97633807.020915121</v>
      </c>
      <c r="L2680" s="444">
        <f t="shared" ca="1" si="152"/>
        <v>-23529747492.040546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-23529747492.040546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-98040614.550168946</v>
      </c>
      <c r="L2681" s="444">
        <f t="shared" ca="1" si="152"/>
        <v>-23627788106.590714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-23627788106.590714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-98449117.110794634</v>
      </c>
      <c r="L2682" s="444">
        <f t="shared" ca="1" si="152"/>
        <v>-23726237223.701508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-23726237223.701508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-98859321.76542294</v>
      </c>
      <c r="L2683" s="444">
        <f t="shared" ca="1" si="152"/>
        <v>-23825096545.46693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-23825096545.46693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-99271235.606112212</v>
      </c>
      <c r="L2684" s="444">
        <f t="shared" ca="1" si="152"/>
        <v>-23924367781.073044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-23924367781.073044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-99684865.754471019</v>
      </c>
      <c r="L2685" s="444">
        <f t="shared" ca="1" si="152"/>
        <v>-24024052646.827515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-24024052646.827515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-100100219.36178131</v>
      </c>
      <c r="L2686" s="444">
        <f t="shared" ca="1" si="152"/>
        <v>-24124152866.189297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-24124152866.189297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-100517303.60912207</v>
      </c>
      <c r="L2687" s="444">
        <f t="shared" ca="1" si="152"/>
        <v>-24224670169.79842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-24224670169.79842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-100936125.70749341</v>
      </c>
      <c r="L2688" s="444">
        <f t="shared" ca="1" si="152"/>
        <v>-24325606295.505913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-24325606295.505913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-101356692.89794131</v>
      </c>
      <c r="L2689" s="444">
        <f t="shared" ca="1" si="152"/>
        <v>-24426962988.403854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-24426962988.403854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-101779012.45168273</v>
      </c>
      <c r="L2690" s="444">
        <f t="shared" ca="1" si="152"/>
        <v>-24528742000.855537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-24528742000.855537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-102203091.6702314</v>
      </c>
      <c r="L2691" s="444">
        <f t="shared" ca="1" si="152"/>
        <v>-24630945092.525768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-24630945092.525768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-102628937.88552403</v>
      </c>
      <c r="L2692" s="444">
        <f t="shared" ca="1" si="152"/>
        <v>-24733574030.411293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-24733574030.411293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-103056558.46004705</v>
      </c>
      <c r="L2693" s="444">
        <f t="shared" ca="1" si="152"/>
        <v>-24836630588.871342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-24836630588.871342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-103485960.78696392</v>
      </c>
      <c r="L2694" s="444">
        <f t="shared" ca="1" si="152"/>
        <v>-24940116549.658306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-24940116549.658306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-103917152.29024294</v>
      </c>
      <c r="L2695" s="444">
        <f t="shared" ca="1" si="152"/>
        <v>-25044033701.948547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-25044033701.948547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-104350140.42478561</v>
      </c>
      <c r="L2696" s="444">
        <f t="shared" ca="1" si="152"/>
        <v>-25148383842.373333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-25148383842.373333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-104784932.67655556</v>
      </c>
      <c r="L2697" s="444">
        <f t="shared" ca="1" si="152"/>
        <v>-25253168775.049889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-25253168775.049889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-105221536.56270787</v>
      </c>
      <c r="L2698" s="444">
        <f t="shared" ca="1" si="152"/>
        <v>-25358390311.612595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-25358390311.612595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-105659959.63171914</v>
      </c>
      <c r="L2699" s="444">
        <f t="shared" ca="1" si="152"/>
        <v>-25464050271.244312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-25464050271.244312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-106100209.46351796</v>
      </c>
      <c r="L2700" s="444">
        <f t="shared" ca="1" si="152"/>
        <v>-25570150480.707829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-25570150480.707829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-106542293.66961595</v>
      </c>
      <c r="L2701" s="444">
        <f t="shared" ca="1" si="152"/>
        <v>-25676692774.377445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-25676692774.377445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-106986219.89323935</v>
      </c>
      <c r="L2702" s="444">
        <f t="shared" ca="1" si="152"/>
        <v>-25783678994.270683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-25783678994.270683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-107431995.80946118</v>
      </c>
      <c r="L2703" s="444">
        <f t="shared" ca="1" si="152"/>
        <v>-25891110990.080143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-25891110990.080143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-107879629.12533392</v>
      </c>
      <c r="L2704" s="444">
        <f t="shared" ca="1" si="152"/>
        <v>-25998990619.205479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-25998990619.205479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-108329127.58002283</v>
      </c>
      <c r="L2705" s="444">
        <f t="shared" ca="1" si="152"/>
        <v>-26107319746.785503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-26107319746.785503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-108780498.9449396</v>
      </c>
      <c r="L2706" s="444">
        <f t="shared" ca="1" si="152"/>
        <v>-26216100245.730442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-26216100245.730442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-109233751.02387685</v>
      </c>
      <c r="L2707" s="444">
        <f t="shared" ca="1" si="152"/>
        <v>-26325333996.754318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-26325333996.754318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-109688891.65314299</v>
      </c>
      <c r="L2708" s="444">
        <f t="shared" ca="1" si="152"/>
        <v>-26435022888.407463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-26435022888.407463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-110145928.70169777</v>
      </c>
      <c r="L2709" s="444">
        <f t="shared" ca="1" si="152"/>
        <v>-26545168817.109161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-26545168817.109161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-110604870.07128817</v>
      </c>
      <c r="L2710" s="444">
        <f t="shared" ca="1" si="152"/>
        <v>-26655773687.18045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-26655773687.18045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-111065723.69658521</v>
      </c>
      <c r="L2711" s="444">
        <f t="shared" ca="1" si="152"/>
        <v>-26766839410.877037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-26766839410.877037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-111528497.54532099</v>
      </c>
      <c r="L2712" s="444">
        <f t="shared" ca="1" si="152"/>
        <v>-26878367908.422359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-26878367908.422359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-111993199.6184265</v>
      </c>
      <c r="L2713" s="444">
        <f t="shared" ca="1" si="152"/>
        <v>-26990361108.040787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-26990361108.040787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-112459837.95016992</v>
      </c>
      <c r="L2714" s="444">
        <f t="shared" ca="1" si="152"/>
        <v>-27102820945.990955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-27102820945.990955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-112928420.60829565</v>
      </c>
      <c r="L2715" s="444">
        <f t="shared" ca="1" si="152"/>
        <v>-27215749366.599251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-27215749366.599251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-113398955.69416355</v>
      </c>
      <c r="L2716" s="444">
        <f t="shared" ca="1" si="152"/>
        <v>-27329148322.293415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-27329148322.293415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-113871451.34288923</v>
      </c>
      <c r="L2717" s="444">
        <f t="shared" ca="1" si="152"/>
        <v>-27443019773.636303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-27443019773.636303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-114345915.72348459</v>
      </c>
      <c r="L2718" s="444">
        <f t="shared" ca="1" si="152"/>
        <v>-27557365689.359787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-27557365689.359787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-114822357.03899911</v>
      </c>
      <c r="L2719" s="444">
        <f t="shared" ca="1" si="152"/>
        <v>-27672188046.398785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-27672188046.398785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-115300783.5266616</v>
      </c>
      <c r="L2720" s="444">
        <f t="shared" ca="1" si="152"/>
        <v>-27787488829.925446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-27787488829.925446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-115781203.4580227</v>
      </c>
      <c r="L2721" s="444">
        <f t="shared" ca="1" si="152"/>
        <v>-27903270033.383469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-27903270033.383469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-116263625.13909779</v>
      </c>
      <c r="L2722" s="444">
        <f t="shared" ca="1" si="152"/>
        <v>-28019533658.522568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-28019533658.522568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-116748056.9105107</v>
      </c>
      <c r="L2723" s="444">
        <f t="shared" ca="1" si="152"/>
        <v>-28136281715.433079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-28136281715.433079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-117234507.14763783</v>
      </c>
      <c r="L2724" s="444">
        <f t="shared" ca="1" si="152"/>
        <v>-28253516222.580715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-28253516222.580715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-117722984.26075298</v>
      </c>
      <c r="L2725" s="444">
        <f t="shared" ca="1" si="152"/>
        <v>-28371239206.841469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-28371239206.841469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-118213496.69517279</v>
      </c>
      <c r="L2726" s="444">
        <f t="shared" ca="1" si="152"/>
        <v>-28489452703.53664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-28489452703.53664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-118706052.93140267</v>
      </c>
      <c r="L2727" s="444">
        <f t="shared" ca="1" si="152"/>
        <v>-28608158756.468044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-28608158756.468044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-119200661.48528354</v>
      </c>
      <c r="L2728" s="444">
        <f t="shared" ca="1" si="152"/>
        <v>-28727359417.953327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-28727359417.953327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-119697330.90813886</v>
      </c>
      <c r="L2729" s="444">
        <f t="shared" ca="1" si="152"/>
        <v>-28847056748.861465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-28847056748.861465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-120196069.78692278</v>
      </c>
      <c r="L2730" s="444">
        <f t="shared" ca="1" si="152"/>
        <v>-28967252818.648388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-28967252818.648388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-120696886.74436827</v>
      </c>
      <c r="L2731" s="444">
        <f t="shared" ca="1" si="152"/>
        <v>-29087949705.392757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-29087949705.392757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-121199790.43913649</v>
      </c>
      <c r="L2732" s="444">
        <f t="shared" ca="1" si="152"/>
        <v>-29209149495.831894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-29209149495.831894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-121704789.56596623</v>
      </c>
      <c r="L2733" s="444">
        <f t="shared" ca="1" si="152"/>
        <v>-29330854285.397861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-29330854285.397861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-122211892.85582443</v>
      </c>
      <c r="L2734" s="444">
        <f t="shared" ca="1" si="152"/>
        <v>-29453066178.253685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-29453066178.253685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-122721109.07605702</v>
      </c>
      <c r="L2735" s="444">
        <f t="shared" ca="1" si="152"/>
        <v>-29575787287.329742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-29575787287.329742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-123232447.03054059</v>
      </c>
      <c r="L2736" s="444">
        <f t="shared" ca="1" si="152"/>
        <v>-29699019734.360283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-29699019734.360283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-123745915.55983452</v>
      </c>
      <c r="L2737" s="444">
        <f t="shared" ca="1" si="152"/>
        <v>-29822765649.920116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-29822765649.920116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-124261523.54133384</v>
      </c>
      <c r="L2738" s="444">
        <f t="shared" ca="1" si="152"/>
        <v>-29947027173.461449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-29947027173.461449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-124779279.8894227</v>
      </c>
      <c r="L2739" s="444">
        <f t="shared" ca="1" si="152"/>
        <v>-30071806453.350872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-30071806453.350872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-125299193.55562863</v>
      </c>
      <c r="L2740" s="444">
        <f t="shared" ca="1" si="152"/>
        <v>-30197105646.906502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-30197105646.906502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-125821273.52877709</v>
      </c>
      <c r="L2741" s="444">
        <f t="shared" ca="1" si="152"/>
        <v>-30322926920.43528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-30322926920.43528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-126345528.83514701</v>
      </c>
      <c r="L2742" s="444">
        <f t="shared" ca="1" si="152"/>
        <v>-30449272449.270428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-30449272449.270428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-126871968.53862678</v>
      </c>
      <c r="L2743" s="444">
        <f t="shared" ca="1" si="152"/>
        <v>-30576144417.809055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-30576144417.809055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-127400601.74087104</v>
      </c>
      <c r="L2744" s="444">
        <f t="shared" ca="1" si="152"/>
        <v>-30703545019.549927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-30703545019.549927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-127931437.58145803</v>
      </c>
      <c r="L2745" s="444">
        <f t="shared" ca="1" si="152"/>
        <v>-30831476457.131386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-30831476457.131386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-128464485.23804744</v>
      </c>
      <c r="L2746" s="444">
        <f t="shared" ca="1" si="152"/>
        <v>-30959940942.369434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-30959940942.369434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-128999753.9265393</v>
      </c>
      <c r="L2747" s="444">
        <f t="shared" ca="1" si="152"/>
        <v>-31088940696.295975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-31088940696.295975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-129537252.90123324</v>
      </c>
      <c r="L2748" s="444">
        <f t="shared" ca="1" si="152"/>
        <v>-31218477949.197208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-31218477949.197208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-130076991.45498836</v>
      </c>
      <c r="L2749" s="444">
        <f t="shared" ca="1" si="152"/>
        <v>-31348554940.652195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-31348554940.652195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-130618978.91938414</v>
      </c>
      <c r="L2750" s="444">
        <f t="shared" ca="1" si="152"/>
        <v>-31479173919.571579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-31479173919.571579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-131163224.66488156</v>
      </c>
      <c r="L2751" s="444">
        <f t="shared" ca="1" si="152"/>
        <v>-31610337144.236462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-31610337144.236462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-131709738.10098526</v>
      </c>
      <c r="L2752" s="444">
        <f t="shared" ca="1" si="152"/>
        <v>-31742046882.337448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-31742046882.337448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-132258528.67640603</v>
      </c>
      <c r="L2753" s="444">
        <f t="shared" ca="1" si="152"/>
        <v>-31874305411.013855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-31874305411.013855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-132809605.87922437</v>
      </c>
      <c r="L2754" s="444">
        <f t="shared" ca="1" si="152"/>
        <v>-32007115016.893078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-32007115016.893078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-133362979.23705448</v>
      </c>
      <c r="L2755" s="444">
        <f t="shared" ca="1" si="152"/>
        <v>-32140477996.130131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-32140477996.130131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-133918658.31720887</v>
      </c>
      <c r="L2756" s="444">
        <f t="shared" ca="1" si="152"/>
        <v>-32274396654.447338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-32274396654.447338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-134476652.72686392</v>
      </c>
      <c r="L2757" s="444">
        <f t="shared" ca="1" si="152"/>
        <v>-32408873307.174202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-32408873307.174202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-135036972.11322585</v>
      </c>
      <c r="L2758" s="444">
        <f t="shared" ca="1" si="152"/>
        <v>-32543910279.287426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-32543910279.287426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-135599626.1636976</v>
      </c>
      <c r="L2759" s="444">
        <f t="shared" ca="1" si="152"/>
        <v>-32679509905.451122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-32679509905.451122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-136164624.60604635</v>
      </c>
      <c r="L2760" s="444">
        <f t="shared" ca="1" si="152"/>
        <v>-32815674530.057167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-32815674530.057167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-136731977.20857152</v>
      </c>
      <c r="L2761" s="444">
        <f t="shared" ca="1" si="152"/>
        <v>-32952406507.265739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-32952406507.265739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-137301693.78027388</v>
      </c>
      <c r="L2762" s="444">
        <f t="shared" ca="1" si="152"/>
        <v>-33089708201.046013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-33089708201.046013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-137873784.17102504</v>
      </c>
      <c r="L2763" s="444">
        <f t="shared" ca="1" si="152"/>
        <v>-33227581985.217037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-33227581985.217037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-138448258.27173766</v>
      </c>
      <c r="L2764" s="444">
        <f t="shared" ca="1" si="152"/>
        <v>-33366030243.488773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-33366030243.488773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-139025126.01453656</v>
      </c>
      <c r="L2765" s="444">
        <f t="shared" ca="1" si="152"/>
        <v>-33505055369.503311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-33505055369.503311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-139604397.37293047</v>
      </c>
      <c r="L2766" s="444">
        <f t="shared" ca="1" si="152"/>
        <v>-33644659766.87624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-33644659766.87624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-140186082.36198434</v>
      </c>
      <c r="L2767" s="444">
        <f t="shared" ca="1" si="152"/>
        <v>-33784845849.238224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-33784845849.238224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-140770191.03849259</v>
      </c>
      <c r="L2768" s="444">
        <f t="shared" ca="1" si="152"/>
        <v>-33925616040.276718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-33925616040.276718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-141356733.50115299</v>
      </c>
      <c r="L2769" s="444">
        <f t="shared" ca="1" si="152"/>
        <v>-34066972773.77787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-34066972773.77787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-141945719.89074111</v>
      </c>
      <c r="L2770" s="444">
        <f t="shared" ca="1" si="152"/>
        <v>-34208918493.66861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-34208918493.66861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-142537160.39028585</v>
      </c>
      <c r="L2771" s="444">
        <f t="shared" ca="1" si="152"/>
        <v>-34351455654.058895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-34351455654.058895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-143131065.22524539</v>
      </c>
      <c r="L2772" s="444">
        <f t="shared" ca="1" si="152"/>
        <v>-34494586719.284142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-34494586719.284142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-143727444.66368392</v>
      </c>
      <c r="L2773" s="444">
        <f t="shared" ca="1" si="152"/>
        <v>-34638314163.947823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-34638314163.947823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-144326309.01644927</v>
      </c>
      <c r="L2774" s="444">
        <f t="shared" ca="1" si="152"/>
        <v>-34782640472.964272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-34782640472.964272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-144927668.63735113</v>
      </c>
      <c r="L2775" s="444">
        <f t="shared" ca="1" si="152"/>
        <v>-34927568141.601624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-34927568141.601624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-145531533.92334008</v>
      </c>
      <c r="L2776" s="444">
        <f t="shared" ca="1" si="152"/>
        <v>-35073099675.524963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-35073099675.524963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-146137915.31468734</v>
      </c>
      <c r="L2777" s="444">
        <f t="shared" ca="1" si="152"/>
        <v>-35219237590.839653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-35219237590.839653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-146746823.29516521</v>
      </c>
      <c r="L2778" s="444">
        <f t="shared" ca="1" si="152"/>
        <v>-35365984414.134819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-35365984414.134819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-147358268.39222842</v>
      </c>
      <c r="L2779" s="444">
        <f t="shared" ca="1" si="152"/>
        <v>-35513342682.527046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-35513342682.527046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-147972261.17719603</v>
      </c>
      <c r="L2780" s="444">
        <f t="shared" ca="1" si="152"/>
        <v>-35661314943.704239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-35661314943.704239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-148588812.26543432</v>
      </c>
      <c r="L2781" s="444">
        <f t="shared" ca="1" si="152"/>
        <v>-35809903755.969673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-35809903755.969673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-149207932.3165403</v>
      </c>
      <c r="L2782" s="444">
        <f t="shared" ca="1" si="152"/>
        <v>-35959111688.286217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-35959111688.286217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-149829632.0345259</v>
      </c>
      <c r="L2783" s="444">
        <f t="shared" ca="1" si="152"/>
        <v>-36108941320.32074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-36108941320.32074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-150453922.16800308</v>
      </c>
      <c r="L2784" s="444">
        <f t="shared" ca="1" si="152"/>
        <v>-36259395242.488739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-36259395242.488739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-151080813.51036975</v>
      </c>
      <c r="L2785" s="444">
        <f t="shared" ca="1" si="152"/>
        <v>-36410476055.999107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-36410476055.999107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-151710316.89999628</v>
      </c>
      <c r="L2786" s="444">
        <f t="shared" ca="1" si="152"/>
        <v>-36562186372.899101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-36562186372.899101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-152342443.22041291</v>
      </c>
      <c r="L2787" s="444">
        <f t="shared" ca="1" si="152"/>
        <v>-36714528816.119514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-36714528816.119514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-152977203.40049797</v>
      </c>
      <c r="L2788" s="444">
        <f t="shared" ca="1" si="152"/>
        <v>-36867506019.520012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-36867506019.520012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-153614608.41466671</v>
      </c>
      <c r="L2789" s="444">
        <f t="shared" ca="1" si="152"/>
        <v>-37021120627.934677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-37021120627.934677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-154254669.28306115</v>
      </c>
      <c r="L2790" s="444">
        <f t="shared" ca="1" si="152"/>
        <v>-37175375297.217735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-37175375297.217735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-154897397.07174057</v>
      </c>
      <c r="L2791" s="444">
        <f t="shared" ca="1" si="152"/>
        <v>-37330272694.289474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-37330272694.289474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-155542802.89287281</v>
      </c>
      <c r="L2792" s="444">
        <f t="shared" ca="1" si="152"/>
        <v>-37485815497.18235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-37485815497.18235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-156190897.90492645</v>
      </c>
      <c r="L2793" s="444">
        <f t="shared" ca="1" si="152"/>
        <v>-37642006395.08728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-37642006395.08728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-156841693.31286368</v>
      </c>
      <c r="L2794" s="444">
        <f t="shared" ca="1" si="152"/>
        <v>-37798848088.400146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-37798848088.400146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-157495200.36833394</v>
      </c>
      <c r="L2795" s="444">
        <f t="shared" ca="1" si="152"/>
        <v>-37956343288.768478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-37956343288.768478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-158151430.36986867</v>
      </c>
      <c r="L2796" s="444">
        <f t="shared" ca="1" si="152"/>
        <v>-38114494719.138344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-38114494719.138344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-158810394.66307643</v>
      </c>
      <c r="L2797" s="444">
        <f t="shared" ca="1" si="152"/>
        <v>-38273305113.801422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-38273305113.801422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-159472104.64083925</v>
      </c>
      <c r="L2798" s="444">
        <f t="shared" ca="1" si="152"/>
        <v>-38432777218.442261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-38432777218.442261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-160136571.74350941</v>
      </c>
      <c r="L2799" s="444">
        <f t="shared" ca="1" si="152"/>
        <v>-38592913790.185768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-38592913790.185768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-160803807.45910737</v>
      </c>
      <c r="L2800" s="444">
        <f t="shared" ca="1" si="152"/>
        <v>-38753717597.644875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-38753717597.644875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-161473823.3235203</v>
      </c>
      <c r="L2801" s="444">
        <f t="shared" ca="1" si="152"/>
        <v>-38915191420.968391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-38915191420.968391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-162146630.92070162</v>
      </c>
      <c r="L2802" s="444">
        <f t="shared" ca="1" si="152"/>
        <v>-39077338051.889091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-39077338051.889091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-162822241.88287121</v>
      </c>
      <c r="L2803" s="444">
        <f t="shared" ca="1" si="152"/>
        <v>-39240160293.771965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-39240160293.771965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-163500667.89071652</v>
      </c>
      <c r="L2804" s="444">
        <f t="shared" ca="1" si="152"/>
        <v>-39403660961.662682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-39403660961.662682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-164181920.6735945</v>
      </c>
      <c r="L2805" s="444">
        <f t="shared" ca="1" si="152"/>
        <v>-39567842882.336273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-39567842882.336273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-164866012.00973448</v>
      </c>
      <c r="L2806" s="444">
        <f t="shared" ca="1" si="152"/>
        <v>-39732708894.346008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-39732708894.346008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-165552953.72644171</v>
      </c>
      <c r="L2807" s="444">
        <f t="shared" ca="1" si="152"/>
        <v>-39898261848.072449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-39898261848.072449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-166242757.70030186</v>
      </c>
      <c r="L2808" s="444">
        <f t="shared" ca="1" si="152"/>
        <v>-40064504605.772751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-40064504605.772751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-166935435.85738647</v>
      </c>
      <c r="L2809" s="444">
        <f t="shared" ca="1" si="152"/>
        <v>-40231440041.630135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-40231440041.630135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-167631000.1734589</v>
      </c>
      <c r="L2810" s="444">
        <f t="shared" ca="1" si="152"/>
        <v>-40399071041.803596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-40399071041.803596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-168329462.67418164</v>
      </c>
      <c r="L2811" s="444">
        <f t="shared" ca="1" si="152"/>
        <v>-40567400504.477776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-40567400504.477776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-169030835.43532407</v>
      </c>
      <c r="L2812" s="444">
        <f t="shared" ca="1" si="152"/>
        <v>-40736431339.913101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-40736431339.913101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-169735130.58297125</v>
      </c>
      <c r="L2813" s="444">
        <f t="shared" ref="L2813:L3067" ca="1" si="157">I2813-J2813+K2813</f>
        <v>-40906166470.496071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-40906166470.496071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-170442360.29373363</v>
      </c>
      <c r="L2814" s="444">
        <f t="shared" ca="1" si="157"/>
        <v>-41076608830.789803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-41076608830.789803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-171152536.79495752</v>
      </c>
      <c r="L2815" s="444">
        <f t="shared" ca="1" si="157"/>
        <v>-41247761367.584763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-41247761367.584763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-171865672.3649365</v>
      </c>
      <c r="L2816" s="444">
        <f t="shared" ca="1" si="157"/>
        <v>-41419627039.949699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-41419627039.949699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-172581779.33312374</v>
      </c>
      <c r="L2817" s="444">
        <f t="shared" ca="1" si="157"/>
        <v>-41592208819.282822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-41592208819.282822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-173300870.08034509</v>
      </c>
      <c r="L2818" s="444">
        <f t="shared" ca="1" si="157"/>
        <v>-41765509689.363167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-41765509689.363167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-174022957.03901321</v>
      </c>
      <c r="L2819" s="444">
        <f t="shared" ca="1" si="157"/>
        <v>-41939532646.402184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-41939532646.402184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-174748052.69334242</v>
      </c>
      <c r="L2820" s="444">
        <f t="shared" ca="1" si="157"/>
        <v>-42114280699.095528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-42114280699.095528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-175476169.57956469</v>
      </c>
      <c r="L2821" s="444">
        <f t="shared" ca="1" si="157"/>
        <v>-42289756868.675095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-42289756868.675095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-176207320.28614622</v>
      </c>
      <c r="L2822" s="444">
        <f t="shared" ca="1" si="157"/>
        <v>-42465964188.961243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-42465964188.961243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-176941517.45400518</v>
      </c>
      <c r="L2823" s="444">
        <f t="shared" ca="1" si="157"/>
        <v>-42642905706.415245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-42642905706.415245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-177678773.77673018</v>
      </c>
      <c r="L2824" s="444">
        <f t="shared" ca="1" si="157"/>
        <v>-42820584480.191978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-42820584480.191978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-178419102.00079989</v>
      </c>
      <c r="L2825" s="444">
        <f t="shared" ca="1" si="157"/>
        <v>-42999003582.19278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-42999003582.19278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-179162514.92580324</v>
      </c>
      <c r="L2826" s="444">
        <f t="shared" ca="1" si="157"/>
        <v>-43178166097.118584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-43178166097.118584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-179909025.40466076</v>
      </c>
      <c r="L2827" s="444">
        <f t="shared" ca="1" si="157"/>
        <v>-43358075122.523247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-43358075122.523247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-180658646.34384686</v>
      </c>
      <c r="L2828" s="444">
        <f t="shared" ca="1" si="157"/>
        <v>-43538733768.867096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-43538733768.867096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-181411390.70361289</v>
      </c>
      <c r="L2829" s="444">
        <f t="shared" ca="1" si="157"/>
        <v>-43720145159.570709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-43720145159.570709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-182167271.49821129</v>
      </c>
      <c r="L2830" s="444">
        <f t="shared" ca="1" si="157"/>
        <v>-43902312431.068924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-43902312431.068924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-182926301.79612052</v>
      </c>
      <c r="L2831" s="444">
        <f t="shared" ca="1" si="157"/>
        <v>-44085238732.865044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-44085238732.865044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-183688494.72027102</v>
      </c>
      <c r="L2832" s="444">
        <f t="shared" ca="1" si="157"/>
        <v>-44268927227.585312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-44268927227.585312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-184453863.44827214</v>
      </c>
      <c r="L2833" s="444">
        <f t="shared" ca="1" si="157"/>
        <v>-44453381091.033585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-44453381091.033585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-185222421.21263993</v>
      </c>
      <c r="L2834" s="444">
        <f t="shared" ca="1" si="157"/>
        <v>-44638603512.246223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-44638603512.246223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-185994181.30102593</v>
      </c>
      <c r="L2835" s="444">
        <f t="shared" ca="1" si="157"/>
        <v>-44824597693.547249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-44824597693.547249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-186769157.05644688</v>
      </c>
      <c r="L2836" s="444">
        <f t="shared" ca="1" si="157"/>
        <v>-45011366850.603699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-45011366850.603699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-187547361.87751541</v>
      </c>
      <c r="L2837" s="444">
        <f t="shared" ca="1" si="157"/>
        <v>-45198914212.481216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-45198914212.481216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-188328809.21867174</v>
      </c>
      <c r="L2838" s="444">
        <f t="shared" ca="1" si="157"/>
        <v>-45387243021.69989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-45387243021.69989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-189113512.59041619</v>
      </c>
      <c r="L2839" s="444">
        <f t="shared" ca="1" si="157"/>
        <v>-45576356534.290306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-45576356534.290306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-189901485.55954295</v>
      </c>
      <c r="L2840" s="444">
        <f t="shared" ca="1" si="157"/>
        <v>-45766258019.849846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-45766258019.849846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-190692741.74937436</v>
      </c>
      <c r="L2841" s="444">
        <f t="shared" ca="1" si="157"/>
        <v>-45956950761.59922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-45956950761.59922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-191487294.83999676</v>
      </c>
      <c r="L2842" s="444">
        <f t="shared" ca="1" si="157"/>
        <v>-46148438056.439217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-46148438056.439217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-192285158.56849673</v>
      </c>
      <c r="L2843" s="444">
        <f t="shared" ca="1" si="157"/>
        <v>-46340723215.007713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-46340723215.007713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-193086346.72919881</v>
      </c>
      <c r="L2844" s="444">
        <f t="shared" ca="1" si="157"/>
        <v>-46533809561.736916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-46533809561.736916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-193890873.17390382</v>
      </c>
      <c r="L2845" s="444">
        <f t="shared" ca="1" si="157"/>
        <v>-46727700434.91082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-46727700434.91082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-194698751.81212842</v>
      </c>
      <c r="L2846" s="444">
        <f t="shared" ca="1" si="157"/>
        <v>-46922399186.722946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-46922399186.722946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-195509996.61134562</v>
      </c>
      <c r="L2847" s="444">
        <f t="shared" ca="1" si="157"/>
        <v>-47117909183.33429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-47117909183.33429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-196324621.5972262</v>
      </c>
      <c r="L2848" s="444">
        <f t="shared" ca="1" si="157"/>
        <v>-47314233804.931519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-47314233804.931519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-197142640.85388133</v>
      </c>
      <c r="L2849" s="444">
        <f t="shared" ca="1" si="157"/>
        <v>-47511376445.7854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-47511376445.7854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-197964068.52410585</v>
      </c>
      <c r="L2850" s="444">
        <f t="shared" ca="1" si="157"/>
        <v>-47709340514.309509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-47709340514.309509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-198788918.80962294</v>
      </c>
      <c r="L2851" s="444">
        <f t="shared" ca="1" si="157"/>
        <v>-47908129433.119133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-47908129433.119133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-199617205.97132972</v>
      </c>
      <c r="L2852" s="444">
        <f t="shared" ca="1" si="157"/>
        <v>-48107746639.090462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-48107746639.090462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-200448944.32954359</v>
      </c>
      <c r="L2853" s="444">
        <f t="shared" ca="1" si="157"/>
        <v>-48308195583.420006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-48308195583.420006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-201284148.26425001</v>
      </c>
      <c r="L2854" s="444">
        <f t="shared" ca="1" si="157"/>
        <v>-48509479731.684258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-48509479731.684258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-202122832.21535107</v>
      </c>
      <c r="L2855" s="444">
        <f t="shared" ca="1" si="157"/>
        <v>-48711602563.899605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-48711602563.899605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-202965010.68291503</v>
      </c>
      <c r="L2856" s="444">
        <f t="shared" ca="1" si="157"/>
        <v>-48914567574.58252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-48914567574.58252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-203810698.22742715</v>
      </c>
      <c r="L2857" s="444">
        <f t="shared" ca="1" si="157"/>
        <v>-49118378272.809944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-49118378272.809944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-204659909.47004142</v>
      </c>
      <c r="L2858" s="444">
        <f t="shared" ca="1" si="157"/>
        <v>-49323038182.279984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-49323038182.279984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-205512659.09283325</v>
      </c>
      <c r="L2859" s="444">
        <f t="shared" ca="1" si="157"/>
        <v>-49528550841.372818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-49528550841.372818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-206368961.83905339</v>
      </c>
      <c r="L2860" s="444">
        <f t="shared" ca="1" si="157"/>
        <v>-49734919803.211868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-49734919803.211868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-207228832.51338279</v>
      </c>
      <c r="L2861" s="444">
        <f t="shared" ca="1" si="157"/>
        <v>-49942148635.72525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-49942148635.72525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-208092285.98218855</v>
      </c>
      <c r="L2862" s="444">
        <f t="shared" ca="1" si="157"/>
        <v>-50150240921.707436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-50150240921.707436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-208959337.17378098</v>
      </c>
      <c r="L2863" s="444">
        <f t="shared" ca="1" si="157"/>
        <v>-50359200258.881218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-50359200258.881218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-209830001.07867175</v>
      </c>
      <c r="L2864" s="444">
        <f t="shared" ca="1" si="157"/>
        <v>-50569030259.959892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-50569030259.959892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-210704292.74983287</v>
      </c>
      <c r="L2865" s="444">
        <f t="shared" ca="1" si="157"/>
        <v>-50779734552.709724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-50779734552.709724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-211582227.30295718</v>
      </c>
      <c r="L2866" s="444">
        <f t="shared" ca="1" si="157"/>
        <v>-50991316780.01268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-50991316780.01268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-212463819.9167195</v>
      </c>
      <c r="L2867" s="444">
        <f t="shared" ca="1" si="157"/>
        <v>-51203780599.929398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-51203780599.929398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-213349085.83303916</v>
      </c>
      <c r="L2868" s="444">
        <f t="shared" ca="1" si="157"/>
        <v>-51417129685.762436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-51417129685.762436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-214238040.35734349</v>
      </c>
      <c r="L2869" s="444">
        <f t="shared" ca="1" si="157"/>
        <v>-51631367726.119781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-51631367726.119781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-215130698.85883242</v>
      </c>
      <c r="L2870" s="444">
        <f t="shared" ca="1" si="157"/>
        <v>-51846498424.978615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-51846498424.978615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-216027076.77074423</v>
      </c>
      <c r="L2871" s="444">
        <f t="shared" ca="1" si="157"/>
        <v>-52062525501.749359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-52062525501.749359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-216927189.59062234</v>
      </c>
      <c r="L2872" s="444">
        <f t="shared" ca="1" si="157"/>
        <v>-52279452691.339981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-52279452691.339981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-217831052.88058326</v>
      </c>
      <c r="L2873" s="444">
        <f t="shared" ca="1" si="157"/>
        <v>-52497283744.220566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-52497283744.220566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-218738682.26758569</v>
      </c>
      <c r="L2874" s="444">
        <f t="shared" ca="1" si="157"/>
        <v>-52716022426.488152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-52716022426.488152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-219650093.44370064</v>
      </c>
      <c r="L2875" s="444">
        <f t="shared" ca="1" si="157"/>
        <v>-52935672519.931854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-52935672519.931854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-220565302.16638273</v>
      </c>
      <c r="L2876" s="444">
        <f t="shared" ca="1" si="157"/>
        <v>-53156237822.098236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-53156237822.098236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-221484324.25874266</v>
      </c>
      <c r="L2877" s="444">
        <f t="shared" ca="1" si="157"/>
        <v>-53377722146.356979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-53377722146.356979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-222407175.60982075</v>
      </c>
      <c r="L2878" s="444">
        <f t="shared" ca="1" si="157"/>
        <v>-53600129321.966797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-53600129321.966797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-223333872.17486164</v>
      </c>
      <c r="L2879" s="444">
        <f t="shared" ca="1" si="157"/>
        <v>-53823463194.141655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-53823463194.141655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-224264429.97559023</v>
      </c>
      <c r="L2880" s="444">
        <f t="shared" ca="1" si="157"/>
        <v>-54047727624.117249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-54047727624.117249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-225198865.10048854</v>
      </c>
      <c r="L2881" s="444">
        <f t="shared" ca="1" si="157"/>
        <v>-54272926489.217735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-54272926489.217735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-226137193.70507389</v>
      </c>
      <c r="L2882" s="444">
        <f t="shared" ca="1" si="157"/>
        <v>-54499063682.922806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-54499063682.922806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-227079432.01217836</v>
      </c>
      <c r="L2883" s="444">
        <f t="shared" ca="1" si="157"/>
        <v>-54726143114.934982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-54726143114.934982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-228025596.31222913</v>
      </c>
      <c r="L2884" s="444">
        <f t="shared" ca="1" si="157"/>
        <v>-54954168711.247208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-54954168711.247208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-228975702.96353003</v>
      </c>
      <c r="L2885" s="444">
        <f t="shared" ca="1" si="157"/>
        <v>-55183144414.210739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-55183144414.210739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-229929768.39254475</v>
      </c>
      <c r="L2886" s="444">
        <f t="shared" ca="1" si="157"/>
        <v>-55413074182.603287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-55413074182.603287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-230887809.09418035</v>
      </c>
      <c r="L2887" s="444">
        <f t="shared" ca="1" si="157"/>
        <v>-55643961991.697464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-55643961991.697464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-231849841.63207278</v>
      </c>
      <c r="L2888" s="444">
        <f t="shared" ca="1" si="157"/>
        <v>-55875811833.329536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-55875811833.329536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-232815882.63887307</v>
      </c>
      <c r="L2889" s="444">
        <f t="shared" ca="1" si="157"/>
        <v>-56108627715.968407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-56108627715.968407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-233785948.81653503</v>
      </c>
      <c r="L2890" s="444">
        <f t="shared" ca="1" si="157"/>
        <v>-56342413664.784943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-56342413664.784943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-234760056.9366039</v>
      </c>
      <c r="L2891" s="444">
        <f t="shared" ca="1" si="157"/>
        <v>-56577173721.72155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-56577173721.72155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-235738223.84050646</v>
      </c>
      <c r="L2892" s="444">
        <f t="shared" ca="1" si="157"/>
        <v>-56812911945.562057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-56812911945.562057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-236720466.4398419</v>
      </c>
      <c r="L2893" s="444">
        <f t="shared" ca="1" si="157"/>
        <v>-57049632412.0019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-57049632412.0019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-237706801.71667454</v>
      </c>
      <c r="L2894" s="444">
        <f t="shared" ca="1" si="157"/>
        <v>-57287339213.718575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-57287339213.718575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-238697246.72382739</v>
      </c>
      <c r="L2895" s="444">
        <f t="shared" ca="1" si="157"/>
        <v>-57526036460.442406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-57526036460.442406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-239691818.58517668</v>
      </c>
      <c r="L2896" s="444">
        <f t="shared" ca="1" si="157"/>
        <v>-57765728279.02758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-57765728279.02758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-240690534.49594826</v>
      </c>
      <c r="L2897" s="444">
        <f t="shared" ca="1" si="157"/>
        <v>-58006418813.523529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-58006418813.523529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-241693411.72301471</v>
      </c>
      <c r="L2898" s="444">
        <f t="shared" ca="1" si="157"/>
        <v>-58248112225.246544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-58248112225.246544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-242700467.60519394</v>
      </c>
      <c r="L2899" s="444">
        <f t="shared" ca="1" si="157"/>
        <v>-58490812692.851738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-58490812692.851738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-243711719.5535489</v>
      </c>
      <c r="L2900" s="444">
        <f t="shared" ca="1" si="157"/>
        <v>-58734524412.405289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-58734524412.405289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-244727185.0516887</v>
      </c>
      <c r="L2901" s="444">
        <f t="shared" ca="1" si="157"/>
        <v>-58979251597.456978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-58979251597.456978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-245746881.65607074</v>
      </c>
      <c r="L2902" s="444">
        <f t="shared" ca="1" si="157"/>
        <v>-59224998479.113052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-59224998479.113052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-246770826.99630439</v>
      </c>
      <c r="L2903" s="444">
        <f t="shared" ca="1" si="157"/>
        <v>-59471769306.10936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-59471769306.10936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-247799038.77545565</v>
      </c>
      <c r="L2904" s="444">
        <f t="shared" ca="1" si="157"/>
        <v>-59719568344.884819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-59719568344.884819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-248831534.77035341</v>
      </c>
      <c r="L2905" s="444">
        <f t="shared" ca="1" si="157"/>
        <v>-59968399879.655174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-59968399879.655174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-249868332.83189651</v>
      </c>
      <c r="L2906" s="444">
        <f t="shared" ca="1" si="157"/>
        <v>-60218268212.487068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-60218268212.487068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-250909450.88536277</v>
      </c>
      <c r="L2907" s="444">
        <f t="shared" ca="1" si="157"/>
        <v>-60469177663.372429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-60469177663.372429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-251954906.93071845</v>
      </c>
      <c r="L2908" s="444">
        <f t="shared" ca="1" si="157"/>
        <v>-60721132570.303146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-60721132570.303146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-253004719.04292977</v>
      </c>
      <c r="L2909" s="444">
        <f t="shared" ca="1" si="157"/>
        <v>-60974137289.346077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-60974137289.346077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-254058905.37227532</v>
      </c>
      <c r="L2910" s="444">
        <f t="shared" ca="1" si="157"/>
        <v>-61228196194.718353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-61228196194.718353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-255117484.14465979</v>
      </c>
      <c r="L2911" s="444">
        <f t="shared" ca="1" si="157"/>
        <v>-61483313678.863014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-61483313678.863014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-256180473.66192922</v>
      </c>
      <c r="L2912" s="444">
        <f t="shared" ca="1" si="157"/>
        <v>-61739494152.52494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-61739494152.52494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-257247892.30218729</v>
      </c>
      <c r="L2913" s="444">
        <f t="shared" ca="1" si="157"/>
        <v>-61996742044.827126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-61996742044.827126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-258319758.52011302</v>
      </c>
      <c r="L2914" s="444">
        <f t="shared" ca="1" si="157"/>
        <v>-62255061803.347237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-62255061803.347237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-259396090.84728014</v>
      </c>
      <c r="L2915" s="444">
        <f t="shared" ca="1" si="157"/>
        <v>-62514457894.194519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-62514457894.194519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-260476907.89247718</v>
      </c>
      <c r="L2916" s="444">
        <f t="shared" ca="1" si="157"/>
        <v>-62774934802.086998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-62774934802.086998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-261562228.34202915</v>
      </c>
      <c r="L2917" s="444">
        <f t="shared" ca="1" si="157"/>
        <v>-63036497030.429024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-63036497030.429024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-262652070.96012092</v>
      </c>
      <c r="L2918" s="444">
        <f t="shared" ca="1" si="157"/>
        <v>-63299149101.389145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-63299149101.389145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-263746454.58912143</v>
      </c>
      <c r="L2919" s="444">
        <f t="shared" ca="1" si="157"/>
        <v>-63562895555.978264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-63562895555.978264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-264845398.14990947</v>
      </c>
      <c r="L2920" s="444">
        <f t="shared" ca="1" si="157"/>
        <v>-63827740954.128174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-63827740954.128174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-265948920.64220068</v>
      </c>
      <c r="L2921" s="444">
        <f t="shared" ca="1" si="157"/>
        <v>-64093689874.770378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-64093689874.770378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-267057041.14487654</v>
      </c>
      <c r="L2922" s="444">
        <f t="shared" ca="1" si="157"/>
        <v>-64360746915.915253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-64360746915.915253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-268169778.81631353</v>
      </c>
      <c r="L2923" s="444">
        <f t="shared" ca="1" si="157"/>
        <v>-64628916694.731567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-64628916694.731567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-269287152.89471483</v>
      </c>
      <c r="L2924" s="444">
        <f t="shared" ca="1" si="157"/>
        <v>-64898203847.626282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-64898203847.626282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-270409182.69844282</v>
      </c>
      <c r="L2925" s="444">
        <f t="shared" ca="1" si="157"/>
        <v>-65168613030.324722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-65168613030.324722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-271535887.62635303</v>
      </c>
      <c r="L2926" s="444">
        <f t="shared" ca="1" si="157"/>
        <v>-65440148917.951073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-65440148917.951073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-272667287.15812945</v>
      </c>
      <c r="L2927" s="444">
        <f t="shared" ca="1" si="157"/>
        <v>-65712816205.1092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-65712816205.1092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-273803400.85462165</v>
      </c>
      <c r="L2928" s="444">
        <f t="shared" ca="1" si="157"/>
        <v>-65986619605.963821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-65986619605.963821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-274944248.35818261</v>
      </c>
      <c r="L2929" s="444">
        <f t="shared" ca="1" si="157"/>
        <v>-66261563854.322006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-66261563854.322006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-276089849.39300841</v>
      </c>
      <c r="L2930" s="444">
        <f t="shared" ca="1" si="157"/>
        <v>-66537653703.715012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-66537653703.715012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-277240223.76547921</v>
      </c>
      <c r="L2931" s="444">
        <f t="shared" ca="1" si="157"/>
        <v>-66814893927.480492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-66814893927.480492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-278395391.36450201</v>
      </c>
      <c r="L2932" s="444">
        <f t="shared" ca="1" si="157"/>
        <v>-67093289318.844994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-67093289318.844994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-279555372.16185415</v>
      </c>
      <c r="L2933" s="444">
        <f t="shared" ca="1" si="157"/>
        <v>-67372844691.006851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-67372844691.006851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-280720186.21252853</v>
      </c>
      <c r="L2934" s="444">
        <f t="shared" ca="1" si="157"/>
        <v>-67653564877.219383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-67653564877.219383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-281889853.65508074</v>
      </c>
      <c r="L2935" s="444">
        <f t="shared" ca="1" si="157"/>
        <v>-67935454730.874466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-67935454730.874466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-283064394.71197695</v>
      </c>
      <c r="L2936" s="444">
        <f t="shared" ca="1" si="157"/>
        <v>-68218519125.586441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-68218519125.586441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-284243829.68994349</v>
      </c>
      <c r="L2937" s="444">
        <f t="shared" ca="1" si="157"/>
        <v>-68502762955.276382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-68502762955.276382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-285428178.98031825</v>
      </c>
      <c r="L2938" s="444">
        <f t="shared" ca="1" si="157"/>
        <v>-68788191134.256699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-68788191134.256699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-286617463.05940288</v>
      </c>
      <c r="L2939" s="444">
        <f t="shared" ca="1" si="157"/>
        <v>-69074808597.316101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-69074808597.316101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-287811702.4888171</v>
      </c>
      <c r="L2940" s="444">
        <f t="shared" ca="1" si="157"/>
        <v>-69362620299.804916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-69362620299.804916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-289010917.9158538</v>
      </c>
      <c r="L2941" s="444">
        <f t="shared" ca="1" si="157"/>
        <v>-69651631217.720764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-69651631217.720764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-290215130.07383651</v>
      </c>
      <c r="L2942" s="444">
        <f t="shared" ca="1" si="157"/>
        <v>-69941846347.794601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-69941846347.794601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-291424359.7824775</v>
      </c>
      <c r="L2943" s="444">
        <f t="shared" ca="1" si="157"/>
        <v>-70233270707.577072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-70233270707.577072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-292638627.94823778</v>
      </c>
      <c r="L2944" s="444">
        <f t="shared" ca="1" si="157"/>
        <v>-70525909335.525314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-70525909335.525314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-293857955.5646888</v>
      </c>
      <c r="L2945" s="444">
        <f t="shared" ca="1" si="157"/>
        <v>-70819767291.089996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-70819767291.089996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-295082363.71287501</v>
      </c>
      <c r="L2946" s="444">
        <f t="shared" ca="1" si="157"/>
        <v>-71114849654.802872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-71114849654.802872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-296311873.56167865</v>
      </c>
      <c r="L2947" s="444">
        <f t="shared" ca="1" si="157"/>
        <v>-71411161528.364548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-71411161528.364548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-297546506.36818564</v>
      </c>
      <c r="L2948" s="444">
        <f t="shared" ca="1" si="157"/>
        <v>-71708708034.732727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-71708708034.732727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-298786283.47805303</v>
      </c>
      <c r="L2949" s="444">
        <f t="shared" ca="1" si="157"/>
        <v>-72007494318.210785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-72007494318.210785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-300031226.32587826</v>
      </c>
      <c r="L2950" s="444">
        <f t="shared" ca="1" si="157"/>
        <v>-72307525544.536667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-72307525544.536667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-301281356.43556947</v>
      </c>
      <c r="L2951" s="444">
        <f t="shared" ca="1" si="157"/>
        <v>-72608806900.972229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-72608806900.972229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-302536695.4207176</v>
      </c>
      <c r="L2952" s="444">
        <f t="shared" ca="1" si="157"/>
        <v>-72911343596.392944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-72911343596.392944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-303797264.98497057</v>
      </c>
      <c r="L2953" s="444">
        <f t="shared" ca="1" si="157"/>
        <v>-73215140861.377914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-73215140861.377914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-305063086.92240798</v>
      </c>
      <c r="L2954" s="444">
        <f t="shared" ca="1" si="157"/>
        <v>-73520203948.300323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-73520203948.300323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-306334183.11791801</v>
      </c>
      <c r="L2955" s="444">
        <f t="shared" ca="1" si="157"/>
        <v>-73826538131.418243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-73826538131.418243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-307610575.54757601</v>
      </c>
      <c r="L2956" s="444">
        <f t="shared" ca="1" si="157"/>
        <v>-74134148706.96582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-74134148706.96582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-308892286.27902424</v>
      </c>
      <c r="L2957" s="444">
        <f t="shared" ca="1" si="157"/>
        <v>-74443040993.244843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-74443040993.244843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-310179337.47185349</v>
      </c>
      <c r="L2958" s="444">
        <f t="shared" ca="1" si="157"/>
        <v>-74753220330.71669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-74753220330.71669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-311471751.37798619</v>
      </c>
      <c r="L2959" s="444">
        <f t="shared" ca="1" si="157"/>
        <v>-75064692082.094681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-75064692082.094681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-312769550.34206116</v>
      </c>
      <c r="L2960" s="444">
        <f t="shared" ca="1" si="157"/>
        <v>-75377461632.436737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-75377461632.436737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-314072756.80181974</v>
      </c>
      <c r="L2961" s="444">
        <f t="shared" ca="1" si="157"/>
        <v>-75691534389.238556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-75691534389.238556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-315381393.28849399</v>
      </c>
      <c r="L2962" s="444">
        <f t="shared" ca="1" si="157"/>
        <v>-76006915782.527054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-76006915782.527054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-316695482.42719603</v>
      </c>
      <c r="L2963" s="444">
        <f t="shared" ca="1" si="157"/>
        <v>-76323611264.954254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-76323611264.954254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-318015046.93730938</v>
      </c>
      <c r="L2964" s="444">
        <f t="shared" ca="1" si="157"/>
        <v>-76641626311.891571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-76641626311.891571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-319340109.63288152</v>
      </c>
      <c r="L2965" s="444">
        <f t="shared" ca="1" si="157"/>
        <v>-76960966421.52446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-76960966421.52446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-320670693.42301857</v>
      </c>
      <c r="L2966" s="444">
        <f t="shared" ca="1" si="157"/>
        <v>-77281637114.947479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-77281637114.947479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-322006821.31228113</v>
      </c>
      <c r="L2967" s="444">
        <f t="shared" ca="1" si="157"/>
        <v>-77603643936.259766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-77603643936.259766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-323348516.40108234</v>
      </c>
      <c r="L2968" s="444">
        <f t="shared" ca="1" si="157"/>
        <v>-77926992452.660843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-77926992452.660843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-324695801.88608682</v>
      </c>
      <c r="L2969" s="444">
        <f t="shared" ca="1" si="157"/>
        <v>-78251688254.546936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-78251688254.546936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-326048701.0606122</v>
      </c>
      <c r="L2970" s="444">
        <f t="shared" ca="1" si="157"/>
        <v>-78577736955.607544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-78577736955.607544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-327407237.31503141</v>
      </c>
      <c r="L2971" s="444">
        <f t="shared" ca="1" si="157"/>
        <v>-78905144192.922577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-78905144192.922577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-328771434.13717741</v>
      </c>
      <c r="L2972" s="444">
        <f t="shared" ca="1" si="157"/>
        <v>-79233915627.059753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-79233915627.059753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-330141315.11274898</v>
      </c>
      <c r="L2973" s="444">
        <f t="shared" ca="1" si="157"/>
        <v>-79564056942.172501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-79564056942.172501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-331516903.92571872</v>
      </c>
      <c r="L2974" s="444">
        <f t="shared" ca="1" si="157"/>
        <v>-79895573846.098221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-79895573846.098221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-332898224.35874259</v>
      </c>
      <c r="L2975" s="444">
        <f t="shared" ca="1" si="157"/>
        <v>-80228472070.45697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-80228472070.45697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-334285300.2935707</v>
      </c>
      <c r="L2976" s="444">
        <f t="shared" ca="1" si="157"/>
        <v>-80562757370.750534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-80562757370.750534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-335678155.71146053</v>
      </c>
      <c r="L2977" s="444">
        <f t="shared" ca="1" si="157"/>
        <v>-80898435526.46199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-80898435526.46199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-337076814.69359159</v>
      </c>
      <c r="L2978" s="444">
        <f t="shared" ca="1" si="157"/>
        <v>-81235512341.155579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-81235512341.155579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-338481301.42148155</v>
      </c>
      <c r="L2979" s="444">
        <f t="shared" ca="1" si="157"/>
        <v>-81573993642.577057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-81573993642.577057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-339891640.1774044</v>
      </c>
      <c r="L2980" s="444">
        <f t="shared" ca="1" si="157"/>
        <v>-81913885282.754456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-81913885282.754456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-341307855.34481025</v>
      </c>
      <c r="L2981" s="444">
        <f t="shared" ca="1" si="157"/>
        <v>-82255193138.099258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-82255193138.099258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-342729971.4087469</v>
      </c>
      <c r="L2982" s="444">
        <f t="shared" ca="1" si="157"/>
        <v>-82597923109.508011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-82597923109.508011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-344158012.95628339</v>
      </c>
      <c r="L2983" s="444">
        <f t="shared" ca="1" si="157"/>
        <v>-82942081122.464294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-82942081122.464294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-345592004.67693454</v>
      </c>
      <c r="L2984" s="444">
        <f t="shared" ca="1" si="157"/>
        <v>-83287673127.141235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-83287673127.141235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-347031971.36308849</v>
      </c>
      <c r="L2985" s="444">
        <f t="shared" ca="1" si="157"/>
        <v>-83634705098.504318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-83634705098.504318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-348477937.91043466</v>
      </c>
      <c r="L2986" s="444">
        <f t="shared" ca="1" si="157"/>
        <v>-83983183036.414749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-83983183036.414749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-349929929.31839478</v>
      </c>
      <c r="L2987" s="444">
        <f t="shared" ca="1" si="157"/>
        <v>-84333112965.733139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-84333112965.733139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-351387970.69055474</v>
      </c>
      <c r="L2988" s="444">
        <f t="shared" ca="1" si="157"/>
        <v>-84684500936.423691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-84684500936.423691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-352852087.23509872</v>
      </c>
      <c r="L2989" s="444">
        <f t="shared" ca="1" si="157"/>
        <v>-85037353023.658783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-85037353023.658783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-354322304.2652449</v>
      </c>
      <c r="L2990" s="444">
        <f t="shared" ca="1" si="157"/>
        <v>-85391675327.924026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-85391675327.924026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-355798647.19968343</v>
      </c>
      <c r="L2991" s="444">
        <f t="shared" ca="1" si="157"/>
        <v>-85747473975.123703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-85747473975.123703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-357281141.5630154</v>
      </c>
      <c r="L2992" s="444">
        <f t="shared" ca="1" si="157"/>
        <v>-86104755116.686722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-86104755116.686722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-358769812.98619467</v>
      </c>
      <c r="L2993" s="444">
        <f t="shared" ca="1" si="157"/>
        <v>-86463524929.672913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-86463524929.672913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-360264687.20697045</v>
      </c>
      <c r="L2994" s="444">
        <f t="shared" ca="1" si="157"/>
        <v>-86823789616.879883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-86823789616.879883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-361765790.07033283</v>
      </c>
      <c r="L2995" s="444">
        <f t="shared" ca="1" si="157"/>
        <v>-87185555406.950211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-87185555406.950211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-363273147.52895921</v>
      </c>
      <c r="L2996" s="444">
        <f t="shared" ca="1" si="157"/>
        <v>-87548828554.479172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-87548828554.479172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-364786785.64366323</v>
      </c>
      <c r="L2997" s="444">
        <f t="shared" ca="1" si="157"/>
        <v>-87913615340.122833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-87913615340.122833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-366306730.58384514</v>
      </c>
      <c r="L2998" s="444">
        <f t="shared" ca="1" si="157"/>
        <v>-88279922070.70668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-88279922070.70668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-367833008.62794447</v>
      </c>
      <c r="L2999" s="444">
        <f t="shared" ca="1" si="157"/>
        <v>-88647755079.334625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-88647755079.334625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-369365646.1638943</v>
      </c>
      <c r="L3000" s="444">
        <f t="shared" ca="1" si="157"/>
        <v>-89017120725.49852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-89017120725.49852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-370904669.68957716</v>
      </c>
      <c r="L3001" s="444">
        <f t="shared" ca="1" si="157"/>
        <v>-89388025395.188095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-89388025395.188095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-372450105.81328374</v>
      </c>
      <c r="L3002" s="444">
        <f t="shared" ca="1" si="157"/>
        <v>-89760475501.001373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-89760475501.001373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-374001981.25417238</v>
      </c>
      <c r="L3003" s="444">
        <f t="shared" ca="1" si="157"/>
        <v>-90134477482.255539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-90134477482.255539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-375560322.84273142</v>
      </c>
      <c r="L3004" s="444">
        <f t="shared" ca="1" si="157"/>
        <v>-90510037805.098267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-90510037805.098267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-377125157.5212428</v>
      </c>
      <c r="L3005" s="444">
        <f t="shared" ca="1" si="157"/>
        <v>-90887162962.619507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-90887162962.619507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-378696512.34424794</v>
      </c>
      <c r="L3006" s="444">
        <f t="shared" ca="1" si="157"/>
        <v>-91265859474.96376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-91265859474.96376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-380274414.47901565</v>
      </c>
      <c r="L3007" s="444">
        <f t="shared" ca="1" si="157"/>
        <v>-91646133889.44278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-91646133889.44278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-381858891.20601159</v>
      </c>
      <c r="L3008" s="444">
        <f t="shared" ca="1" si="157"/>
        <v>-92027992780.648788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-92027992780.648788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-383449969.91936994</v>
      </c>
      <c r="L3009" s="444">
        <f t="shared" ca="1" si="157"/>
        <v>-92411442750.568161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-92411442750.568161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-385047678.12736732</v>
      </c>
      <c r="L3010" s="444">
        <f t="shared" ca="1" si="157"/>
        <v>-92796490428.695526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-92796490428.695526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-386652043.45289803</v>
      </c>
      <c r="L3011" s="444">
        <f t="shared" ca="1" si="157"/>
        <v>-93183142472.148422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-93183142472.148422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-388263093.63395178</v>
      </c>
      <c r="L3012" s="444">
        <f t="shared" ca="1" si="157"/>
        <v>-93571405565.782379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-93571405565.782379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-389880856.52409327</v>
      </c>
      <c r="L3013" s="444">
        <f t="shared" ca="1" si="157"/>
        <v>-93961286422.306473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-93961286422.306473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-391505360.09294361</v>
      </c>
      <c r="L3014" s="444">
        <f t="shared" ca="1" si="157"/>
        <v>-94352791782.399414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-94352791782.399414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-393136632.42666423</v>
      </c>
      <c r="L3015" s="444">
        <f t="shared" ca="1" si="157"/>
        <v>-94745928414.82608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-94745928414.82608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-394774701.72844201</v>
      </c>
      <c r="L3016" s="444">
        <f t="shared" ca="1" si="157"/>
        <v>-95140703116.55452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-95140703116.55452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-396419596.31897718</v>
      </c>
      <c r="L3017" s="444">
        <f t="shared" ca="1" si="157"/>
        <v>-95537122712.873489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-95537122712.873489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-398071344.63697284</v>
      </c>
      <c r="L3018" s="444">
        <f t="shared" ca="1" si="157"/>
        <v>-95935194057.510468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-95935194057.510468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-399729975.23962694</v>
      </c>
      <c r="L3019" s="444">
        <f t="shared" ca="1" si="157"/>
        <v>-96334924032.750092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-96334924032.750092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-401395516.80312538</v>
      </c>
      <c r="L3020" s="444">
        <f t="shared" ca="1" si="157"/>
        <v>-96736319549.553223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-96736319549.553223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-403067998.12313843</v>
      </c>
      <c r="L3021" s="444">
        <f t="shared" ca="1" si="157"/>
        <v>-97139387547.676361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-97139387547.676361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-404747448.11531818</v>
      </c>
      <c r="L3022" s="444">
        <f t="shared" ca="1" si="157"/>
        <v>-97544134995.791672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-97544134995.791672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-406433895.81579864</v>
      </c>
      <c r="L3023" s="444">
        <f t="shared" ca="1" si="157"/>
        <v>-97950568891.607468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-97950568891.607468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-408127370.38169777</v>
      </c>
      <c r="L3024" s="444">
        <f t="shared" ca="1" si="157"/>
        <v>-98358696261.989166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-98358696261.989166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-409827901.09162152</v>
      </c>
      <c r="L3025" s="444">
        <f t="shared" ca="1" si="157"/>
        <v>-98768524163.080795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-98768524163.080795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-411535517.34616995</v>
      </c>
      <c r="L3026" s="444">
        <f t="shared" ca="1" si="157"/>
        <v>-99180059680.426971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-99180059680.426971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-413250248.66844571</v>
      </c>
      <c r="L3027" s="444">
        <f t="shared" ca="1" si="157"/>
        <v>-99593309929.095413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-99593309929.095413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-414972124.70456421</v>
      </c>
      <c r="L3028" s="444">
        <f t="shared" ca="1" si="157"/>
        <v>-100008282053.79997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-100008282053.79997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-416701175.22416657</v>
      </c>
      <c r="L3029" s="444">
        <f t="shared" ca="1" si="157"/>
        <v>-100424983229.02414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-100424983229.02414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-418437430.12093389</v>
      </c>
      <c r="L3030" s="444">
        <f t="shared" ca="1" si="157"/>
        <v>-100843420659.14508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-100843420659.14508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-420180919.41310447</v>
      </c>
      <c r="L3031" s="444">
        <f t="shared" ca="1" si="157"/>
        <v>-101263601578.55818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-101263601578.55818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-421931673.24399245</v>
      </c>
      <c r="L3032" s="444">
        <f t="shared" ca="1" si="157"/>
        <v>-101685533251.80217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-101685533251.80217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-423689721.88250905</v>
      </c>
      <c r="L3033" s="444">
        <f t="shared" ca="1" si="157"/>
        <v>-102109222973.68468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-102109222973.68468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-425455095.72368616</v>
      </c>
      <c r="L3034" s="444">
        <f t="shared" ca="1" si="157"/>
        <v>-102534678069.40836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-102534678069.40836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-427227825.2892015</v>
      </c>
      <c r="L3035" s="444">
        <f t="shared" ca="1" si="157"/>
        <v>-102961905894.69756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-102961905894.69756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-429007941.22790647</v>
      </c>
      <c r="L3036" s="444">
        <f t="shared" ca="1" si="157"/>
        <v>-103390913835.92546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-103390913835.92546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-430795474.31635606</v>
      </c>
      <c r="L3037" s="444">
        <f t="shared" ca="1" si="157"/>
        <v>-103821709310.24182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-103821709310.24182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-432590455.45934093</v>
      </c>
      <c r="L3038" s="444">
        <f t="shared" ca="1" si="157"/>
        <v>-104254299765.70116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-104254299765.70116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-434392915.69042146</v>
      </c>
      <c r="L3039" s="444">
        <f t="shared" ca="1" si="157"/>
        <v>-104688692681.39157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-104688692681.39157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-436202886.17246485</v>
      </c>
      <c r="L3040" s="444">
        <f t="shared" ca="1" si="157"/>
        <v>-105124895567.56404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-105124895567.56404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-438020398.19818348</v>
      </c>
      <c r="L3041" s="444">
        <f t="shared" ca="1" si="157"/>
        <v>-105562915965.76222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-105562915965.76222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-439845483.19067591</v>
      </c>
      <c r="L3042" s="444">
        <f t="shared" ca="1" si="157"/>
        <v>-106002761448.9529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-106002761448.9529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-441678172.70397037</v>
      </c>
      <c r="L3043" s="444">
        <f t="shared" ca="1" si="157"/>
        <v>-106444439621.65686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-106444439621.65686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-443518498.42357022</v>
      </c>
      <c r="L3044" s="444">
        <f t="shared" ca="1" si="157"/>
        <v>-106887958120.08043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-106887958120.08043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-445366492.16700178</v>
      </c>
      <c r="L3045" s="444">
        <f t="shared" ca="1" si="157"/>
        <v>-107333324612.24744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-107333324612.24744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-447222185.88436431</v>
      </c>
      <c r="L3046" s="444">
        <f t="shared" ca="1" si="157"/>
        <v>-107780546798.13181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-107780546798.13181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-449085611.65888244</v>
      </c>
      <c r="L3047" s="444">
        <f t="shared" ca="1" si="157"/>
        <v>-108229632409.7907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-108229632409.7907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-450956801.70746124</v>
      </c>
      <c r="L3048" s="444">
        <f t="shared" ca="1" si="157"/>
        <v>-108680589211.49815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-108680589211.49815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-452835788.38124228</v>
      </c>
      <c r="L3049" s="444">
        <f t="shared" ca="1" si="157"/>
        <v>-109133424999.87939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-109133424999.87939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-454722604.16616416</v>
      </c>
      <c r="L3050" s="444">
        <f t="shared" ca="1" si="157"/>
        <v>-109588147604.04556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-109588147604.04556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-456617281.68352318</v>
      </c>
      <c r="L3051" s="444">
        <f t="shared" ca="1" si="157"/>
        <v>-110044764885.72908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-110044764885.72908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-458519853.69053781</v>
      </c>
      <c r="L3052" s="444">
        <f t="shared" ca="1" si="157"/>
        <v>-110503284739.41962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-110503284739.41962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-460430353.08091503</v>
      </c>
      <c r="L3053" s="444">
        <f t="shared" ca="1" si="157"/>
        <v>-110963715092.50053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-110963715092.50053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-462348812.88541883</v>
      </c>
      <c r="L3054" s="444">
        <f t="shared" ca="1" si="157"/>
        <v>-111426063905.38596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-111426063905.38596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-464275266.27244157</v>
      </c>
      <c r="L3055" s="444">
        <f t="shared" ca="1" si="157"/>
        <v>-111890339171.6584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-111890339171.6584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-466209746.54857659</v>
      </c>
      <c r="L3056" s="444">
        <f t="shared" ca="1" si="157"/>
        <v>-112356548918.20699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-112356548918.20699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-468152287.15919572</v>
      </c>
      <c r="L3057" s="444">
        <f t="shared" ca="1" si="157"/>
        <v>-112824701205.36618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-112824701205.36618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-470102921.68902576</v>
      </c>
      <c r="L3058" s="444">
        <f t="shared" ca="1" si="157"/>
        <v>-113294804127.05521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-113294804127.05521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-472061683.86273003</v>
      </c>
      <c r="L3059" s="444">
        <f t="shared" ca="1" si="157"/>
        <v>-113766865810.91794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-113766865810.91794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-474028607.54549146</v>
      </c>
      <c r="L3060" s="444">
        <f t="shared" ca="1" si="157"/>
        <v>-114240894418.46342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-114240894418.46342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-476003726.74359769</v>
      </c>
      <c r="L3061" s="444">
        <f t="shared" ca="1" si="157"/>
        <v>-114716898145.20702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-114716898145.20702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-477987075.60502917</v>
      </c>
      <c r="L3062" s="444">
        <f t="shared" ca="1" si="157"/>
        <v>-115194885220.81204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-115194885220.81204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-479978688.42005014</v>
      </c>
      <c r="L3063" s="444">
        <f t="shared" ca="1" si="157"/>
        <v>-115674863909.23209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-115674863909.23209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-481978599.62180036</v>
      </c>
      <c r="L3064" s="444">
        <f t="shared" ca="1" si="157"/>
        <v>-116156842508.85388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-116156842508.85388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-483986843.78689122</v>
      </c>
      <c r="L3065" s="444">
        <f t="shared" ca="1" si="157"/>
        <v>-116640829352.64078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-116640829352.64078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-486003455.63600332</v>
      </c>
      <c r="L3066" s="444">
        <f t="shared" ca="1" si="157"/>
        <v>-117126832808.27678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-117126832808.27678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-488028470.03448659</v>
      </c>
      <c r="L3067" s="444">
        <f t="shared" ca="1" si="157"/>
        <v>-117614861278.31126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-117614861278.31126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-490061921.99296355</v>
      </c>
      <c r="L3068" s="444">
        <f t="shared" ref="L3068:L3322" ca="1" si="162">I3068-J3068+K3068</f>
        <v>-118104923200.30423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-118104923200.30423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-492103846.66793436</v>
      </c>
      <c r="L3069" s="444">
        <f t="shared" ca="1" si="162"/>
        <v>-118597027046.97217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-118597027046.97217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-494154279.36238396</v>
      </c>
      <c r="L3070" s="444">
        <f t="shared" ca="1" si="162"/>
        <v>-119091181326.33455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-119091181326.33455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-496213255.52639401</v>
      </c>
      <c r="L3071" s="444">
        <f t="shared" ca="1" si="162"/>
        <v>-119587394581.86095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-119587394581.86095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-498280810.75775391</v>
      </c>
      <c r="L3072" s="444">
        <f t="shared" ca="1" si="162"/>
        <v>-120085675392.6187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-120085675392.6187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-500356980.80257791</v>
      </c>
      <c r="L3073" s="444">
        <f t="shared" ca="1" si="162"/>
        <v>-120586032373.42128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-120586032373.42128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-502441801.55592197</v>
      </c>
      <c r="L3074" s="444">
        <f t="shared" ca="1" si="162"/>
        <v>-121088474174.9772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-121088474174.9772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-504535309.06240499</v>
      </c>
      <c r="L3075" s="444">
        <f t="shared" ca="1" si="162"/>
        <v>-121593009484.03961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-121593009484.03961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-506637539.51683176</v>
      </c>
      <c r="L3076" s="444">
        <f t="shared" ca="1" si="162"/>
        <v>-122099647023.55644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-122099647023.55644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-508748529.26481849</v>
      </c>
      <c r="L3077" s="444">
        <f t="shared" ca="1" si="162"/>
        <v>-122608395552.82126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-122608395552.82126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-510868314.80342191</v>
      </c>
      <c r="L3078" s="444">
        <f t="shared" ca="1" si="162"/>
        <v>-123119263867.62468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-123119263867.62468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-512996932.78176951</v>
      </c>
      <c r="L3079" s="444">
        <f t="shared" ca="1" si="162"/>
        <v>-123632260800.40645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-123632260800.40645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-515134420.00169355</v>
      </c>
      <c r="L3080" s="444">
        <f t="shared" ca="1" si="162"/>
        <v>-124147395220.40814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-124147395220.40814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-517280813.41836727</v>
      </c>
      <c r="L3081" s="444">
        <f t="shared" ca="1" si="162"/>
        <v>-124664676033.82651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-124664676033.82651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-519436150.14094377</v>
      </c>
      <c r="L3082" s="444">
        <f t="shared" ca="1" si="162"/>
        <v>-125184112183.96745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-125184112183.96745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-521600467.43319774</v>
      </c>
      <c r="L3083" s="444">
        <f t="shared" ca="1" si="162"/>
        <v>-125705712651.40065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-125705712651.40065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-523773802.71416938</v>
      </c>
      <c r="L3084" s="444">
        <f t="shared" ca="1" si="162"/>
        <v>-126229486454.11482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-126229486454.11482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-525956193.55881184</v>
      </c>
      <c r="L3085" s="444">
        <f t="shared" ca="1" si="162"/>
        <v>-126755442647.67363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-126755442647.67363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-528147677.69864017</v>
      </c>
      <c r="L3086" s="444">
        <f t="shared" ca="1" si="162"/>
        <v>-127283590325.37227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-127283590325.37227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-530348293.02238452</v>
      </c>
      <c r="L3087" s="444">
        <f t="shared" ca="1" si="162"/>
        <v>-127813938618.39465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-127813938618.39465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-532558077.57664442</v>
      </c>
      <c r="L3088" s="444">
        <f t="shared" ca="1" si="162"/>
        <v>-128346496695.9713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-128346496695.9713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-534777069.5665471</v>
      </c>
      <c r="L3089" s="444">
        <f t="shared" ca="1" si="162"/>
        <v>-128881273765.53784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-128881273765.53784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-537005307.35640764</v>
      </c>
      <c r="L3090" s="444">
        <f t="shared" ca="1" si="162"/>
        <v>-129418279072.89426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-129418279072.89426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-539242829.4703927</v>
      </c>
      <c r="L3091" s="444">
        <f t="shared" ca="1" si="162"/>
        <v>-129957521902.36465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-129957521902.36465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-541489674.59318602</v>
      </c>
      <c r="L3092" s="444">
        <f t="shared" ca="1" si="162"/>
        <v>-130499011576.95784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-130499011576.95784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-543745881.57065761</v>
      </c>
      <c r="L3093" s="444">
        <f t="shared" ca="1" si="162"/>
        <v>-131042757458.5285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-131042757458.5285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-546011489.41053545</v>
      </c>
      <c r="L3094" s="444">
        <f t="shared" ca="1" si="162"/>
        <v>-131588768947.93904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-131588768947.93904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-548286537.28307939</v>
      </c>
      <c r="L3095" s="444">
        <f t="shared" ca="1" si="162"/>
        <v>-132137055485.22212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-132137055485.22212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-550571064.52175879</v>
      </c>
      <c r="L3096" s="444">
        <f t="shared" ca="1" si="162"/>
        <v>-132687626549.74388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-132687626549.74388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-552865110.62393284</v>
      </c>
      <c r="L3097" s="444">
        <f t="shared" ca="1" si="162"/>
        <v>-133240491660.36781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-133240491660.36781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-555168715.25153255</v>
      </c>
      <c r="L3098" s="444">
        <f t="shared" ca="1" si="162"/>
        <v>-133795660375.61934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-133795660375.61934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-557481918.23174715</v>
      </c>
      <c r="L3099" s="444">
        <f t="shared" ca="1" si="162"/>
        <v>-134353142293.85109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-134353142293.85109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-559804759.55771291</v>
      </c>
      <c r="L3100" s="444">
        <f t="shared" ca="1" si="162"/>
        <v>-134912947053.4088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-134912947053.4088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-562137279.38920331</v>
      </c>
      <c r="L3101" s="444">
        <f t="shared" ca="1" si="162"/>
        <v>-135475084332.798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-135475084332.798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-564479518.05332506</v>
      </c>
      <c r="L3102" s="444">
        <f t="shared" ca="1" si="162"/>
        <v>-136039563850.85133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-136039563850.85133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-566831516.04521382</v>
      </c>
      <c r="L3103" s="444">
        <f t="shared" ca="1" si="162"/>
        <v>-136606395366.89655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-136606395366.89655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-569193314.02873564</v>
      </c>
      <c r="L3104" s="444">
        <f t="shared" ca="1" si="162"/>
        <v>-137175588680.92528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-137175588680.92528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-571564952.8371886</v>
      </c>
      <c r="L3105" s="444">
        <f t="shared" ca="1" si="162"/>
        <v>-137747153633.76245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-137747153633.76245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-573946473.47401023</v>
      </c>
      <c r="L3106" s="444">
        <f t="shared" ca="1" si="162"/>
        <v>-138321100107.23645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-138321100107.23645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-576337917.11348522</v>
      </c>
      <c r="L3107" s="444">
        <f t="shared" ca="1" si="162"/>
        <v>-138897438024.34995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-138897438024.34995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-578739325.10145807</v>
      </c>
      <c r="L3108" s="444">
        <f t="shared" ca="1" si="162"/>
        <v>-139476177349.45142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-139476177349.45142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-581150738.95604753</v>
      </c>
      <c r="L3109" s="444">
        <f t="shared" ca="1" si="162"/>
        <v>-140057328088.40747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-140057328088.40747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-583572200.36836445</v>
      </c>
      <c r="L3110" s="444">
        <f t="shared" ca="1" si="162"/>
        <v>-140640900288.77585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-140640900288.77585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-586003751.20323265</v>
      </c>
      <c r="L3111" s="444">
        <f t="shared" ca="1" si="162"/>
        <v>-141226904039.9791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-141226904039.9791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-588445433.49991286</v>
      </c>
      <c r="L3112" s="444">
        <f t="shared" ca="1" si="162"/>
        <v>-141815349473.479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-141815349473.479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-590897289.47282922</v>
      </c>
      <c r="L3113" s="444">
        <f t="shared" ca="1" si="162"/>
        <v>-142406246762.95184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-142406246762.95184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-593359361.5122993</v>
      </c>
      <c r="L3114" s="444">
        <f t="shared" ca="1" si="162"/>
        <v>-142999606124.46414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-142999606124.46414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-595831692.18526721</v>
      </c>
      <c r="L3115" s="444">
        <f t="shared" ca="1" si="162"/>
        <v>-143595437816.64941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-143595437816.64941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-598314324.23603916</v>
      </c>
      <c r="L3116" s="444">
        <f t="shared" ca="1" si="162"/>
        <v>-144193752140.88547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-144193752140.88547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-600807300.58702278</v>
      </c>
      <c r="L3117" s="444">
        <f t="shared" ca="1" si="162"/>
        <v>-144794559441.4725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-144794559441.4725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-603310664.33946872</v>
      </c>
      <c r="L3118" s="444">
        <f t="shared" ca="1" si="162"/>
        <v>-145397870105.81198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-145397870105.81198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-605824458.77421653</v>
      </c>
      <c r="L3119" s="444">
        <f t="shared" ca="1" si="162"/>
        <v>-146003694564.58621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-146003694564.58621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-608348727.3524425</v>
      </c>
      <c r="L3120" s="444">
        <f t="shared" ca="1" si="162"/>
        <v>-146612043291.93866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-146612043291.93866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-610883513.71641111</v>
      </c>
      <c r="L3121" s="444">
        <f t="shared" ca="1" si="162"/>
        <v>-147222926805.65506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-147222926805.65506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-613428861.69022942</v>
      </c>
      <c r="L3122" s="444">
        <f t="shared" ca="1" si="162"/>
        <v>-147836355667.34528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-147836355667.34528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-615984815.28060532</v>
      </c>
      <c r="L3123" s="444">
        <f t="shared" ca="1" si="162"/>
        <v>-148452340482.62589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-148452340482.62589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-618551418.67760789</v>
      </c>
      <c r="L3124" s="444">
        <f t="shared" ca="1" si="162"/>
        <v>-149070891901.3035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-149070891901.3035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-621128716.25543118</v>
      </c>
      <c r="L3125" s="444">
        <f t="shared" ca="1" si="162"/>
        <v>-149692020617.55893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-149692020617.55893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-623716752.5731622</v>
      </c>
      <c r="L3126" s="444">
        <f t="shared" ca="1" si="162"/>
        <v>-150315737370.13208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-150315737370.13208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-626315572.37555027</v>
      </c>
      <c r="L3127" s="444">
        <f t="shared" ca="1" si="162"/>
        <v>-150942052942.50763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-150942052942.50763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-628925220.59378183</v>
      </c>
      <c r="L3128" s="444">
        <f t="shared" ca="1" si="162"/>
        <v>-151570978163.10141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-151570978163.10141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-631545742.3462559</v>
      </c>
      <c r="L3129" s="444">
        <f t="shared" ca="1" si="162"/>
        <v>-152202523905.44766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-152202523905.44766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-634177182.93936527</v>
      </c>
      <c r="L3130" s="444">
        <f t="shared" ca="1" si="162"/>
        <v>-152836701088.38702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-152836701088.38702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-636819587.86827922</v>
      </c>
      <c r="L3131" s="444">
        <f t="shared" ca="1" si="162"/>
        <v>-153473520676.25531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-153473520676.25531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-639473002.81773043</v>
      </c>
      <c r="L3132" s="444">
        <f t="shared" ca="1" si="162"/>
        <v>-154112993679.07303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-154112993679.07303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-642137473.66280425</v>
      </c>
      <c r="L3133" s="444">
        <f t="shared" ca="1" si="162"/>
        <v>-154755131152.73584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-154755131152.73584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-644813046.46973264</v>
      </c>
      <c r="L3134" s="444">
        <f t="shared" ca="1" si="162"/>
        <v>-155399944199.20557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-155399944199.20557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-647499767.4966898</v>
      </c>
      <c r="L3135" s="444">
        <f t="shared" ca="1" si="162"/>
        <v>-156047443966.70227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-156047443966.70227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-650197683.19459283</v>
      </c>
      <c r="L3136" s="444">
        <f t="shared" ca="1" si="162"/>
        <v>-156697641649.89685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-156697641649.89685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-652906840.2079035</v>
      </c>
      <c r="L3137" s="444">
        <f t="shared" ca="1" si="162"/>
        <v>-157350548490.10477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-157350548490.10477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-655627285.37543654</v>
      </c>
      <c r="L3138" s="444">
        <f t="shared" ca="1" si="162"/>
        <v>-158006175775.48019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-158006175775.48019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-658359065.73116744</v>
      </c>
      <c r="L3139" s="444">
        <f t="shared" ca="1" si="162"/>
        <v>-158664534841.21136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-158664534841.21136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-661102228.50504732</v>
      </c>
      <c r="L3140" s="444">
        <f t="shared" ca="1" si="162"/>
        <v>-159325637069.7164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-159325637069.7164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-663856821.12381828</v>
      </c>
      <c r="L3141" s="444">
        <f t="shared" ca="1" si="162"/>
        <v>-159989493890.84021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-159989493890.84021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-666622891.21183419</v>
      </c>
      <c r="L3142" s="444">
        <f t="shared" ca="1" si="162"/>
        <v>-160656116782.05203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-160656116782.05203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-669400486.59188342</v>
      </c>
      <c r="L3143" s="444">
        <f t="shared" ca="1" si="162"/>
        <v>-161325517268.64392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-161325517268.64392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-672189655.28601635</v>
      </c>
      <c r="L3144" s="444">
        <f t="shared" ca="1" si="162"/>
        <v>-161997706923.92993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-161997706923.92993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-674990445.51637471</v>
      </c>
      <c r="L3145" s="444">
        <f t="shared" ca="1" si="162"/>
        <v>-162672697369.44632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-162672697369.44632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-677802905.70602632</v>
      </c>
      <c r="L3146" s="444">
        <f t="shared" ca="1" si="162"/>
        <v>-163350500275.15234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-163350500275.15234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-680627084.47980142</v>
      </c>
      <c r="L3147" s="444">
        <f t="shared" ca="1" si="162"/>
        <v>-164031127359.63214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-164031127359.63214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-683463030.66513395</v>
      </c>
      <c r="L3148" s="444">
        <f t="shared" ca="1" si="162"/>
        <v>-164714590390.29727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-164714590390.29727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-686310793.29290533</v>
      </c>
      <c r="L3149" s="444">
        <f t="shared" ca="1" si="162"/>
        <v>-165400901183.59018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-165400901183.59018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-689170421.59829235</v>
      </c>
      <c r="L3150" s="444">
        <f t="shared" ca="1" si="162"/>
        <v>-166090071605.18848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-166090071605.18848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-692041965.0216186</v>
      </c>
      <c r="L3151" s="444">
        <f t="shared" ca="1" si="162"/>
        <v>-166782113570.21008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-166782113570.21008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-694925473.20920873</v>
      </c>
      <c r="L3152" s="444">
        <f t="shared" ca="1" si="162"/>
        <v>-167477039043.41928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-167477039043.41928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-697820996.01424694</v>
      </c>
      <c r="L3153" s="444">
        <f t="shared" ca="1" si="162"/>
        <v>-168174860039.43353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-168174860039.43353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-700728583.49763966</v>
      </c>
      <c r="L3154" s="444">
        <f t="shared" ca="1" si="162"/>
        <v>-168875588622.93118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-168875588622.93118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-703648285.92887998</v>
      </c>
      <c r="L3155" s="444">
        <f t="shared" ca="1" si="162"/>
        <v>-169579236908.86008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-169579236908.86008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-706580153.78691697</v>
      </c>
      <c r="L3156" s="444">
        <f t="shared" ca="1" si="162"/>
        <v>-170285817062.647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-170285817062.647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-709524237.76102912</v>
      </c>
      <c r="L3157" s="444">
        <f t="shared" ca="1" si="162"/>
        <v>-170995341300.40802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-170995341300.40802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-712480588.75170004</v>
      </c>
      <c r="L3158" s="444">
        <f t="shared" ca="1" si="162"/>
        <v>-171707821889.15973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-171707821889.15973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-715449257.87149882</v>
      </c>
      <c r="L3159" s="444">
        <f t="shared" ca="1" si="162"/>
        <v>-172423271147.03122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-172423271147.03122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-718430296.44596338</v>
      </c>
      <c r="L3160" s="444">
        <f t="shared" ca="1" si="162"/>
        <v>-173141701443.47717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-173141701443.47717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-721423756.01448822</v>
      </c>
      <c r="L3161" s="444">
        <f t="shared" ca="1" si="162"/>
        <v>-173863125199.49167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-173863125199.49167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-724429688.33121526</v>
      </c>
      <c r="L3162" s="444">
        <f t="shared" ca="1" si="162"/>
        <v>-174587554887.82288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-174587554887.82288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-727448145.36592865</v>
      </c>
      <c r="L3163" s="444">
        <f t="shared" ca="1" si="162"/>
        <v>-175315003033.18881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-175315003033.18881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-730479179.30495334</v>
      </c>
      <c r="L3164" s="444">
        <f t="shared" ca="1" si="162"/>
        <v>-176045482212.49377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-176045482212.49377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-733522842.55205739</v>
      </c>
      <c r="L3165" s="444">
        <f t="shared" ca="1" si="162"/>
        <v>-176779005055.04584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-176779005055.04584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-736579187.7293576</v>
      </c>
      <c r="L3166" s="444">
        <f t="shared" ca="1" si="162"/>
        <v>-177515584242.77521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-177515584242.77521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-739648267.67823005</v>
      </c>
      <c r="L3167" s="444">
        <f t="shared" ca="1" si="162"/>
        <v>-178255232510.45343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-178255232510.45343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-742730135.4602226</v>
      </c>
      <c r="L3168" s="444">
        <f t="shared" ca="1" si="162"/>
        <v>-178997962645.91367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-178997962645.91367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-745824844.35797358</v>
      </c>
      <c r="L3169" s="444">
        <f t="shared" ca="1" si="162"/>
        <v>-179743787490.27164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-179743787490.27164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-748932447.87613177</v>
      </c>
      <c r="L3170" s="444">
        <f t="shared" ca="1" si="162"/>
        <v>-180492719938.14777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-180492719938.14777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-752052999.74228239</v>
      </c>
      <c r="L3171" s="444">
        <f t="shared" ca="1" si="162"/>
        <v>-181244772937.89005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-181244772937.89005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-755186553.90787518</v>
      </c>
      <c r="L3172" s="444">
        <f t="shared" ca="1" si="162"/>
        <v>-181999959491.79791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-181999959491.79791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-758333164.54915798</v>
      </c>
      <c r="L3173" s="444">
        <f t="shared" ca="1" si="162"/>
        <v>-182758292656.34708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-182758292656.34708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-761492886.06811285</v>
      </c>
      <c r="L3174" s="444">
        <f t="shared" ca="1" si="162"/>
        <v>-183519785542.41519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-183519785542.41519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-764665773.09339666</v>
      </c>
      <c r="L3175" s="444">
        <f t="shared" ca="1" si="162"/>
        <v>-184284451315.50858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-184284451315.50858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-767851880.48128569</v>
      </c>
      <c r="L3176" s="444">
        <f t="shared" ca="1" si="162"/>
        <v>-185052303195.98987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-185052303195.98987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-771051263.3166244</v>
      </c>
      <c r="L3177" s="444">
        <f t="shared" ca="1" si="162"/>
        <v>-185823354459.30649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-185823354459.30649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-774263976.91377699</v>
      </c>
      <c r="L3178" s="444">
        <f t="shared" ca="1" si="162"/>
        <v>-186597618436.22028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-186597618436.22028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-777490076.81758451</v>
      </c>
      <c r="L3179" s="444">
        <f t="shared" ca="1" si="162"/>
        <v>-187375108513.03787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-187375108513.03787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-780729618.80432451</v>
      </c>
      <c r="L3180" s="444">
        <f t="shared" ca="1" si="162"/>
        <v>-188155838131.84219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-188155838131.84219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-783982658.88267577</v>
      </c>
      <c r="L3181" s="444">
        <f t="shared" ca="1" si="162"/>
        <v>-188939820790.72488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-188939820790.72488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-787249253.29468703</v>
      </c>
      <c r="L3182" s="444">
        <f t="shared" ca="1" si="162"/>
        <v>-189727070044.01956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-189727070044.01956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-790529458.51674819</v>
      </c>
      <c r="L3183" s="444">
        <f t="shared" ca="1" si="162"/>
        <v>-190517599502.53632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-190517599502.53632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-793823331.26056802</v>
      </c>
      <c r="L3184" s="444">
        <f t="shared" ca="1" si="162"/>
        <v>-191311422833.79688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-191311422833.79688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-797130928.47415364</v>
      </c>
      <c r="L3185" s="444">
        <f t="shared" ca="1" si="162"/>
        <v>-192108553762.27103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-192108553762.27103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-800452307.34279597</v>
      </c>
      <c r="L3186" s="444">
        <f t="shared" ca="1" si="162"/>
        <v>-192909006069.61383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-192909006069.61383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-803787525.29005766</v>
      </c>
      <c r="L3187" s="444">
        <f t="shared" ca="1" si="162"/>
        <v>-193712793594.9039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-193712793594.9039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-807136639.9787662</v>
      </c>
      <c r="L3188" s="444">
        <f t="shared" ca="1" si="162"/>
        <v>-194519930234.88266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-194519930234.88266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-810499709.31201112</v>
      </c>
      <c r="L3189" s="444">
        <f t="shared" ca="1" si="162"/>
        <v>-195330429944.19467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-195330429944.19467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-813876791.4341445</v>
      </c>
      <c r="L3190" s="444">
        <f t="shared" ca="1" si="162"/>
        <v>-196144306735.62881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-196144306735.62881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-817267944.73178673</v>
      </c>
      <c r="L3191" s="444">
        <f t="shared" ca="1" si="162"/>
        <v>-196961574680.3606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-196961574680.3606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-820673227.83483577</v>
      </c>
      <c r="L3192" s="444">
        <f t="shared" ca="1" si="162"/>
        <v>-197782247908.19543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-197782247908.19543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-824092699.61748099</v>
      </c>
      <c r="L3193" s="444">
        <f t="shared" ca="1" si="162"/>
        <v>-198606340607.81293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-198606340607.81293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-827526419.19922054</v>
      </c>
      <c r="L3194" s="444">
        <f t="shared" ca="1" si="162"/>
        <v>-199433867027.01215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-199433867027.01215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-830974445.94588399</v>
      </c>
      <c r="L3195" s="444">
        <f t="shared" ca="1" si="162"/>
        <v>-200264841472.95804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-200264841472.95804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-834436839.47065854</v>
      </c>
      <c r="L3196" s="444">
        <f t="shared" ca="1" si="162"/>
        <v>-201099278312.42871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-201099278312.42871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-837913659.63511968</v>
      </c>
      <c r="L3197" s="444">
        <f t="shared" ca="1" si="162"/>
        <v>-201937191972.06384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-201937191972.06384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-841404966.55026603</v>
      </c>
      <c r="L3198" s="444">
        <f t="shared" ca="1" si="162"/>
        <v>-202778596938.61411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-202778596938.61411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-844910820.57755876</v>
      </c>
      <c r="L3199" s="444">
        <f t="shared" ca="1" si="162"/>
        <v>-203623507759.19165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-203623507759.19165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-848431282.32996523</v>
      </c>
      <c r="L3200" s="444">
        <f t="shared" ca="1" si="162"/>
        <v>-204471939041.52161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-204471939041.52161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-851966412.67300665</v>
      </c>
      <c r="L3201" s="444">
        <f t="shared" ca="1" si="162"/>
        <v>-205323905454.19461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-205323905454.19461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-855516272.72581089</v>
      </c>
      <c r="L3202" s="444">
        <f t="shared" ca="1" si="162"/>
        <v>-206179421726.92041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-206179421726.92041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-859080923.86216831</v>
      </c>
      <c r="L3203" s="444">
        <f t="shared" ca="1" si="162"/>
        <v>-207038502650.78259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-207038502650.78259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-862660427.7115941</v>
      </c>
      <c r="L3204" s="444">
        <f t="shared" ca="1" si="162"/>
        <v>-207901163078.4942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-207901163078.4942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-866254846.16039252</v>
      </c>
      <c r="L3205" s="444">
        <f t="shared" ca="1" si="162"/>
        <v>-208767417924.6546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-208767417924.6546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-869864241.35272753</v>
      </c>
      <c r="L3206" s="444">
        <f t="shared" ca="1" si="162"/>
        <v>-209637282166.00732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-209637282166.00732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-873488675.69169712</v>
      </c>
      <c r="L3207" s="444">
        <f t="shared" ca="1" si="162"/>
        <v>-210510770841.69904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-210510770841.69904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-877128211.84041262</v>
      </c>
      <c r="L3208" s="444">
        <f t="shared" ca="1" si="162"/>
        <v>-211387899053.53946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-211387899053.53946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-880782912.72308111</v>
      </c>
      <c r="L3209" s="444">
        <f t="shared" ca="1" si="162"/>
        <v>-212268681966.26254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-212268681966.26254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-884452841.52609396</v>
      </c>
      <c r="L3210" s="444">
        <f t="shared" ca="1" si="162"/>
        <v>-213153134807.78864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-213153134807.78864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-888138061.69911933</v>
      </c>
      <c r="L3211" s="444">
        <f t="shared" ca="1" si="162"/>
        <v>-214041272869.48776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-214041272869.48776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-891838636.95619905</v>
      </c>
      <c r="L3212" s="444">
        <f t="shared" ca="1" si="162"/>
        <v>-214933111506.44397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-214933111506.44397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-895554631.27684987</v>
      </c>
      <c r="L3213" s="444">
        <f t="shared" ca="1" si="162"/>
        <v>-215828666137.72083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-215828666137.72083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-899286108.90717006</v>
      </c>
      <c r="L3214" s="444">
        <f t="shared" ca="1" si="162"/>
        <v>-216727952246.62799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-216727952246.62799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-903033134.36094999</v>
      </c>
      <c r="L3215" s="444">
        <f t="shared" ca="1" si="162"/>
        <v>-217630985380.98895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-217630985380.98895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-906795772.42078733</v>
      </c>
      <c r="L3216" s="444">
        <f t="shared" ca="1" si="162"/>
        <v>-218537781153.40973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-218537781153.40973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-910574088.13920736</v>
      </c>
      <c r="L3217" s="444">
        <f t="shared" ca="1" si="162"/>
        <v>-219448355241.54895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-219448355241.54895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-914368146.83978724</v>
      </c>
      <c r="L3218" s="444">
        <f t="shared" ca="1" si="162"/>
        <v>-220362723388.38873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-220362723388.38873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-918178014.11828637</v>
      </c>
      <c r="L3219" s="444">
        <f t="shared" ca="1" si="162"/>
        <v>-221280901402.50702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-221280901402.50702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-922003755.84377933</v>
      </c>
      <c r="L3220" s="444">
        <f t="shared" ca="1" si="162"/>
        <v>-222202905158.3508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-222202905158.3508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-925845438.15979493</v>
      </c>
      <c r="L3221" s="444">
        <f t="shared" ca="1" si="162"/>
        <v>-223128750596.51059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-223128750596.51059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-929703127.48546064</v>
      </c>
      <c r="L3222" s="444">
        <f t="shared" ca="1" si="162"/>
        <v>-224058453723.99606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-224058453723.99606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-933576890.5166502</v>
      </c>
      <c r="L3223" s="444">
        <f t="shared" ca="1" si="162"/>
        <v>-224992030614.51273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-224992030614.51273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-937466794.22713637</v>
      </c>
      <c r="L3224" s="444">
        <f t="shared" ca="1" si="162"/>
        <v>-225929497408.73987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-225929497408.73987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-941372905.86974931</v>
      </c>
      <c r="L3225" s="444">
        <f t="shared" ca="1" si="162"/>
        <v>-226870870314.60962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-226870870314.60962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-945295292.97754002</v>
      </c>
      <c r="L3226" s="444">
        <f t="shared" ca="1" si="162"/>
        <v>-227816165607.58716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-227816165607.58716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-949234023.36494648</v>
      </c>
      <c r="L3227" s="444">
        <f t="shared" ca="1" si="162"/>
        <v>-228765399630.95212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-228765399630.95212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-953189165.12896717</v>
      </c>
      <c r="L3228" s="444">
        <f t="shared" ca="1" si="162"/>
        <v>-229718588796.08109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-229718588796.08109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-957160786.65033782</v>
      </c>
      <c r="L3229" s="444">
        <f t="shared" ca="1" si="162"/>
        <v>-230675749582.73141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-230675749582.73141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-961148956.59471405</v>
      </c>
      <c r="L3230" s="444">
        <f t="shared" ca="1" si="162"/>
        <v>-231636898539.32614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-231636898539.32614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-965153743.91385889</v>
      </c>
      <c r="L3231" s="444">
        <f t="shared" ca="1" si="162"/>
        <v>-232602052283.23999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-232602052283.23999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-969175217.84683323</v>
      </c>
      <c r="L3232" s="444">
        <f t="shared" ca="1" si="162"/>
        <v>-233571227501.08682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-233571227501.08682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-973213447.92119503</v>
      </c>
      <c r="L3233" s="444">
        <f t="shared" ca="1" si="162"/>
        <v>-234544440949.00803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-234544440949.00803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-977268503.95420015</v>
      </c>
      <c r="L3234" s="444">
        <f t="shared" ca="1" si="162"/>
        <v>-235521709452.96222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-235521709452.96222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-981340456.0540092</v>
      </c>
      <c r="L3235" s="444">
        <f t="shared" ca="1" si="162"/>
        <v>-236503049909.01624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-236503049909.01624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-985429374.62090099</v>
      </c>
      <c r="L3236" s="444">
        <f t="shared" ca="1" si="162"/>
        <v>-237488479283.63715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-237488479283.63715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-989535330.34848797</v>
      </c>
      <c r="L3237" s="444">
        <f t="shared" ca="1" si="162"/>
        <v>-238478014613.98563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-238478014613.98563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-993658394.22494006</v>
      </c>
      <c r="L3238" s="444">
        <f t="shared" ca="1" si="162"/>
        <v>-239471673008.21057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-239471673008.21057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-997798637.53421068</v>
      </c>
      <c r="L3239" s="444">
        <f t="shared" ca="1" si="162"/>
        <v>-240469471645.74478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-240469471645.74478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-1001956131.8572699</v>
      </c>
      <c r="L3240" s="444">
        <f t="shared" ca="1" si="162"/>
        <v>-241471427777.60205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-241471427777.60205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-1006130949.0733417</v>
      </c>
      <c r="L3241" s="444">
        <f t="shared" ca="1" si="162"/>
        <v>-242477558726.67538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-242477558726.67538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-1010323161.3611474</v>
      </c>
      <c r="L3242" s="444">
        <f t="shared" ca="1" si="162"/>
        <v>-243487881888.03653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-243487881888.03653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-1014532841.200152</v>
      </c>
      <c r="L3243" s="444">
        <f t="shared" ca="1" si="162"/>
        <v>-244502414729.23669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-244502414729.23669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-1018760061.3718195</v>
      </c>
      <c r="L3244" s="444">
        <f t="shared" ca="1" si="162"/>
        <v>-245521174790.60852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-245521174790.60852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-1023004894.9608687</v>
      </c>
      <c r="L3245" s="444">
        <f t="shared" ca="1" si="162"/>
        <v>-246544179685.5694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-246544179685.5694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-1027267415.3565391</v>
      </c>
      <c r="L3246" s="444">
        <f t="shared" ca="1" si="162"/>
        <v>-247571447100.92593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-247571447100.92593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-1031547696.2538581</v>
      </c>
      <c r="L3247" s="444">
        <f t="shared" ca="1" si="162"/>
        <v>-248602994797.17978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-248602994797.17978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-1035845811.6549156</v>
      </c>
      <c r="L3248" s="444">
        <f t="shared" ca="1" si="162"/>
        <v>-249638840608.83469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-249638840608.83469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-1040161835.8701445</v>
      </c>
      <c r="L3249" s="444">
        <f t="shared" ca="1" si="162"/>
        <v>-250679002444.70483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-250679002444.70483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-1044495843.5196036</v>
      </c>
      <c r="L3250" s="444">
        <f t="shared" ca="1" si="162"/>
        <v>-251723498288.22443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-251723498288.22443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-1048847909.5342683</v>
      </c>
      <c r="L3251" s="444">
        <f t="shared" ca="1" si="162"/>
        <v>-252772346197.7587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-252772346197.7587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-1053218109.1573278</v>
      </c>
      <c r="L3252" s="444">
        <f t="shared" ca="1" si="162"/>
        <v>-253825564306.91602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-253825564306.91602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-1057606517.9454833</v>
      </c>
      <c r="L3253" s="444">
        <f t="shared" ca="1" si="162"/>
        <v>-254883170824.86151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-254883170824.86151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-1062013211.7702562</v>
      </c>
      <c r="L3254" s="444">
        <f t="shared" ca="1" si="162"/>
        <v>-255945184036.63177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-255945184036.63177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-1066438266.8192992</v>
      </c>
      <c r="L3255" s="444">
        <f t="shared" ca="1" si="162"/>
        <v>-257011622303.45108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-257011622303.45108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-1070881759.5977129</v>
      </c>
      <c r="L3256" s="444">
        <f t="shared" ca="1" si="162"/>
        <v>-258082504063.0488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-258082504063.0488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-1075343766.9293699</v>
      </c>
      <c r="L3257" s="444">
        <f t="shared" ca="1" si="162"/>
        <v>-259157847829.97818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-259157847829.97818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-1079824365.9582424</v>
      </c>
      <c r="L3258" s="444">
        <f t="shared" ca="1" si="162"/>
        <v>-260237672195.93643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-260237672195.93643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-1084323634.1497352</v>
      </c>
      <c r="L3259" s="444">
        <f t="shared" ca="1" si="162"/>
        <v>-261321995830.08618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-261321995830.08618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-1088841649.2920258</v>
      </c>
      <c r="L3260" s="444">
        <f t="shared" ca="1" si="162"/>
        <v>-262410837479.3782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-262410837479.3782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-1093378489.4974091</v>
      </c>
      <c r="L3261" s="444">
        <f t="shared" ca="1" si="162"/>
        <v>-263504215968.87561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-263504215968.87561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-1097934233.2036483</v>
      </c>
      <c r="L3262" s="444">
        <f t="shared" ca="1" si="162"/>
        <v>-264602150202.07925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-264602150202.07925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-1102508959.1753304</v>
      </c>
      <c r="L3263" s="444">
        <f t="shared" ca="1" si="162"/>
        <v>-265704659161.25458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-265704659161.25458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-1107102746.5052273</v>
      </c>
      <c r="L3264" s="444">
        <f t="shared" ca="1" si="162"/>
        <v>-266811761907.7598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-266811761907.7598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-1111715674.6156659</v>
      </c>
      <c r="L3265" s="444">
        <f t="shared" ca="1" si="162"/>
        <v>-267923477582.37546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-267923477582.37546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-1116347823.2598977</v>
      </c>
      <c r="L3266" s="444">
        <f t="shared" ca="1" si="162"/>
        <v>-269039825405.63535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-269039825405.63535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-1120999272.5234807</v>
      </c>
      <c r="L3267" s="444">
        <f t="shared" ca="1" si="162"/>
        <v>-270160824678.15881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-270160824678.15881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-1125670102.8256617</v>
      </c>
      <c r="L3268" s="444">
        <f t="shared" ca="1" si="162"/>
        <v>-271286494780.98447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-271286494780.98447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-1130360394.9207685</v>
      </c>
      <c r="L3269" s="444">
        <f t="shared" ca="1" si="162"/>
        <v>-272416855175.90524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-272416855175.90524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-1135070229.899605</v>
      </c>
      <c r="L3270" s="444">
        <f t="shared" ca="1" si="162"/>
        <v>-273551925405.80484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-273551925405.80484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-1139799689.1908536</v>
      </c>
      <c r="L3271" s="444">
        <f t="shared" ca="1" si="162"/>
        <v>-274691725094.9957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-274691725094.9957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-1144548854.5624821</v>
      </c>
      <c r="L3272" s="444">
        <f t="shared" ca="1" si="162"/>
        <v>-275836273949.55817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-275836273949.55817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-1149317808.1231589</v>
      </c>
      <c r="L3273" s="444">
        <f t="shared" ca="1" si="162"/>
        <v>-276985591757.68134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-276985591757.68134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-1154106632.3236723</v>
      </c>
      <c r="L3274" s="444">
        <f t="shared" ca="1" si="162"/>
        <v>-278139698390.005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-278139698390.005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-1158915409.9583542</v>
      </c>
      <c r="L3275" s="444">
        <f t="shared" ca="1" si="162"/>
        <v>-279298613799.96338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-279298613799.96338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-1163744224.1665142</v>
      </c>
      <c r="L3276" s="444">
        <f t="shared" ca="1" si="162"/>
        <v>-280462358024.12988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-280462358024.12988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-1168593158.4338746</v>
      </c>
      <c r="L3277" s="444">
        <f t="shared" ca="1" si="162"/>
        <v>-281630951182.56378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-281630951182.56378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-1173462296.5940158</v>
      </c>
      <c r="L3278" s="444">
        <f t="shared" ca="1" si="162"/>
        <v>-282804413479.15778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-282804413479.15778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-1178351722.829824</v>
      </c>
      <c r="L3279" s="444">
        <f t="shared" ca="1" si="162"/>
        <v>-283982765201.98761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-283982765201.98761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-1183261521.6749485</v>
      </c>
      <c r="L3280" s="444">
        <f t="shared" ca="1" si="162"/>
        <v>-285166026723.66254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-285166026723.66254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-1188191778.0152605</v>
      </c>
      <c r="L3281" s="444">
        <f t="shared" ca="1" si="162"/>
        <v>-286354218501.6778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-286354218501.6778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-1193142577.0903242</v>
      </c>
      <c r="L3282" s="444">
        <f t="shared" ca="1" si="162"/>
        <v>-287547361078.76813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-287547361078.76813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-1198114004.4948671</v>
      </c>
      <c r="L3283" s="444">
        <f t="shared" ca="1" si="162"/>
        <v>-288745475083.263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-288745475083.263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-1203106146.1802626</v>
      </c>
      <c r="L3284" s="444">
        <f t="shared" ca="1" si="162"/>
        <v>-289948581229.44324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-289948581229.44324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-1208119088.4560134</v>
      </c>
      <c r="L3285" s="444">
        <f t="shared" ca="1" si="162"/>
        <v>-291156700317.89923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-291156700317.89923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-1213152917.9912467</v>
      </c>
      <c r="L3286" s="444">
        <f t="shared" ca="1" si="162"/>
        <v>-292369853235.8905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-292369853235.8905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-1218207721.8162105</v>
      </c>
      <c r="L3287" s="444">
        <f t="shared" ca="1" si="162"/>
        <v>-293588060957.70673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-293588060957.70673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-1223283587.3237779</v>
      </c>
      <c r="L3288" s="444">
        <f t="shared" ca="1" si="162"/>
        <v>-294811344545.03052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-294811344545.03052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-1228380602.2709606</v>
      </c>
      <c r="L3289" s="444">
        <f t="shared" ca="1" si="162"/>
        <v>-296039725147.30145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-296039725147.30145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-1233498854.7804227</v>
      </c>
      <c r="L3290" s="444">
        <f t="shared" ca="1" si="162"/>
        <v>-297273224002.08185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-297273224002.08185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-1238638433.3420076</v>
      </c>
      <c r="L3291" s="444">
        <f t="shared" ca="1" si="162"/>
        <v>-298511862435.42383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-298511862435.42383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-1243799426.814266</v>
      </c>
      <c r="L3292" s="444">
        <f t="shared" ca="1" si="162"/>
        <v>-299755661862.2381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-299755661862.2381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-1248981924.425992</v>
      </c>
      <c r="L3293" s="444">
        <f t="shared" ca="1" si="162"/>
        <v>-301004643786.66406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-301004643786.66406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-1254186015.7777669</v>
      </c>
      <c r="L3294" s="444">
        <f t="shared" ca="1" si="162"/>
        <v>-302258829802.44183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-302258829802.44183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-1259411790.8435075</v>
      </c>
      <c r="L3295" s="444">
        <f t="shared" ca="1" si="162"/>
        <v>-303518241593.28534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-303518241593.28534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-1264659339.9720223</v>
      </c>
      <c r="L3296" s="444">
        <f t="shared" ca="1" si="162"/>
        <v>-304782900933.25739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-304782900933.25739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-1269928753.8885725</v>
      </c>
      <c r="L3297" s="444">
        <f t="shared" ca="1" si="162"/>
        <v>-306052829687.14594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-306052829687.14594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-1275220123.6964414</v>
      </c>
      <c r="L3298" s="444">
        <f t="shared" ca="1" si="162"/>
        <v>-307328049810.84235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-307328049810.84235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-1280533540.8785098</v>
      </c>
      <c r="L3299" s="444">
        <f t="shared" ca="1" si="162"/>
        <v>-308608583351.72089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-308608583351.72089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-1285869097.2988369</v>
      </c>
      <c r="L3300" s="444">
        <f t="shared" ca="1" si="162"/>
        <v>-309894452449.01971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-309894452449.01971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-1291226885.2042489</v>
      </c>
      <c r="L3301" s="444">
        <f t="shared" ca="1" si="162"/>
        <v>-311185679334.22394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-311185679334.22394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-1296606997.2259331</v>
      </c>
      <c r="L3302" s="444">
        <f t="shared" ca="1" si="162"/>
        <v>-312482286331.44989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-312482286331.44989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-1302009526.3810413</v>
      </c>
      <c r="L3303" s="444">
        <f t="shared" ca="1" si="162"/>
        <v>-313784295857.83093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-313784295857.83093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-1307434566.0742955</v>
      </c>
      <c r="L3304" s="444">
        <f t="shared" ca="1" si="162"/>
        <v>-315091730423.90521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-315091730423.90521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-1312882210.0996051</v>
      </c>
      <c r="L3305" s="444">
        <f t="shared" ca="1" si="162"/>
        <v>-316404612634.00482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-316404612634.00482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-1318352552.6416867</v>
      </c>
      <c r="L3306" s="444">
        <f t="shared" ca="1" si="162"/>
        <v>-317722965186.64648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-317722965186.64648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-1323845688.2776937</v>
      </c>
      <c r="L3307" s="444">
        <f t="shared" ca="1" si="162"/>
        <v>-319046810874.92419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-319046810874.92419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-1329361711.9788508</v>
      </c>
      <c r="L3308" s="444">
        <f t="shared" ca="1" si="162"/>
        <v>-320376172586.90302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-320376172586.90302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-1334900719.1120958</v>
      </c>
      <c r="L3309" s="444">
        <f t="shared" ca="1" si="162"/>
        <v>-321711073306.01514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-321711073306.01514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-1340462805.4417298</v>
      </c>
      <c r="L3310" s="444">
        <f t="shared" ca="1" si="162"/>
        <v>-323051536111.45685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-323051536111.45685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-1346048067.1310701</v>
      </c>
      <c r="L3311" s="444">
        <f t="shared" ca="1" si="162"/>
        <v>-324397584178.58789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-324397584178.58789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-1351656600.7441163</v>
      </c>
      <c r="L3312" s="444">
        <f t="shared" ca="1" si="162"/>
        <v>-325749240779.33203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-325749240779.33203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-1357288503.2472167</v>
      </c>
      <c r="L3313" s="444">
        <f t="shared" ca="1" si="162"/>
        <v>-327106529282.57922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-327106529282.57922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-1362943872.0107467</v>
      </c>
      <c r="L3314" s="444">
        <f t="shared" ca="1" si="162"/>
        <v>-328469473154.58997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-328469473154.58997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-1368622804.8107915</v>
      </c>
      <c r="L3315" s="444">
        <f t="shared" ca="1" si="162"/>
        <v>-329838095959.40076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-329838095959.40076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-1374325399.8308365</v>
      </c>
      <c r="L3316" s="444">
        <f t="shared" ca="1" si="162"/>
        <v>-331212421359.23157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-331212421359.23157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-1380051755.6634648</v>
      </c>
      <c r="L3317" s="444">
        <f t="shared" ca="1" si="162"/>
        <v>-332592473114.89502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-332592473114.89502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-1385801971.3120625</v>
      </c>
      <c r="L3318" s="444">
        <f t="shared" ca="1" si="162"/>
        <v>-333978275086.20709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-333978275086.20709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-1391576146.1925294</v>
      </c>
      <c r="L3319" s="444">
        <f t="shared" ca="1" si="162"/>
        <v>-335369851232.3996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-335369851232.3996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-1397374380.1349983</v>
      </c>
      <c r="L3320" s="444">
        <f t="shared" ca="1" si="162"/>
        <v>-336767225612.53461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-336767225612.53461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-1403196773.3855608</v>
      </c>
      <c r="L3321" s="444">
        <f t="shared" ca="1" si="162"/>
        <v>-338170422385.92017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-338170422385.92017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-1409043426.6080008</v>
      </c>
      <c r="L3322" s="444">
        <f t="shared" ca="1" si="162"/>
        <v>-339579465812.52814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-339579465812.52814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-1414914440.8855338</v>
      </c>
      <c r="L3323" s="444">
        <f t="shared" ref="L3323:L3577" ca="1" si="167">I3323-J3323+K3323</f>
        <v>-340994380253.4137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-340994380253.4137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-1420809917.7225571</v>
      </c>
      <c r="L3324" s="444">
        <f t="shared" ca="1" si="167"/>
        <v>-342415190171.13623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-342415190171.13623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-1426729959.046401</v>
      </c>
      <c r="L3325" s="444">
        <f t="shared" ca="1" si="167"/>
        <v>-343841920130.18262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-343841920130.18262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-1432674667.2090943</v>
      </c>
      <c r="L3326" s="444">
        <f t="shared" ca="1" si="167"/>
        <v>-345274594797.39172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-345274594797.39172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-1438644144.9891322</v>
      </c>
      <c r="L3327" s="444">
        <f t="shared" ca="1" si="167"/>
        <v>-346713238942.38086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-346713238942.38086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-1444638495.5932536</v>
      </c>
      <c r="L3328" s="444">
        <f t="shared" ca="1" si="167"/>
        <v>-348157877437.97412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-348157877437.97412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-1450657822.6582255</v>
      </c>
      <c r="L3329" s="444">
        <f t="shared" ca="1" si="167"/>
        <v>-349608535260.63232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-349608535260.63232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-1456702230.2526348</v>
      </c>
      <c r="L3330" s="444">
        <f t="shared" ca="1" si="167"/>
        <v>-351065237490.88495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-351065237490.88495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-1462771822.8786874</v>
      </c>
      <c r="L3331" s="444">
        <f t="shared" ca="1" si="167"/>
        <v>-352528009313.76361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-352528009313.76361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-1468866705.474015</v>
      </c>
      <c r="L3332" s="444">
        <f t="shared" ca="1" si="167"/>
        <v>-353996876019.23761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-353996876019.23761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-1474986983.4134901</v>
      </c>
      <c r="L3333" s="444">
        <f t="shared" ca="1" si="167"/>
        <v>-355471863002.65112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-355471863002.65112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-1481132762.5110464</v>
      </c>
      <c r="L3334" s="444">
        <f t="shared" ca="1" si="167"/>
        <v>-356952995765.16217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-356952995765.16217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-1487304149.0215089</v>
      </c>
      <c r="L3335" s="444">
        <f t="shared" ca="1" si="167"/>
        <v>-358440299914.18365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-358440299914.18365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-1493501249.642432</v>
      </c>
      <c r="L3336" s="444">
        <f t="shared" ca="1" si="167"/>
        <v>-359933801163.82611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-359933801163.82611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-1499724171.5159421</v>
      </c>
      <c r="L3337" s="444">
        <f t="shared" ca="1" si="167"/>
        <v>-361433525335.34204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-361433525335.34204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-1505973022.2305918</v>
      </c>
      <c r="L3338" s="444">
        <f t="shared" ca="1" si="167"/>
        <v>-362939498357.57263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-362939498357.57263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-1512247909.8232193</v>
      </c>
      <c r="L3339" s="444">
        <f t="shared" ca="1" si="167"/>
        <v>-364451746267.39587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-364451746267.39587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-1518548942.7808161</v>
      </c>
      <c r="L3340" s="444">
        <f t="shared" ca="1" si="167"/>
        <v>-365970295210.1767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-365970295210.1767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-1524876230.042403</v>
      </c>
      <c r="L3341" s="444">
        <f t="shared" ca="1" si="167"/>
        <v>-367495171440.21912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-367495171440.21912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-1531229881.0009129</v>
      </c>
      <c r="L3342" s="444">
        <f t="shared" ca="1" si="167"/>
        <v>-369026401321.22003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-369026401321.22003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-1537610005.5050836</v>
      </c>
      <c r="L3343" s="444">
        <f t="shared" ca="1" si="167"/>
        <v>-370564011326.7251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-370564011326.7251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-1544016713.8613546</v>
      </c>
      <c r="L3344" s="444">
        <f t="shared" ca="1" si="167"/>
        <v>-372108028040.58643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-372108028040.58643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-1550450116.8357768</v>
      </c>
      <c r="L3345" s="444">
        <f t="shared" ca="1" si="167"/>
        <v>-373658478157.42218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-373658478157.42218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-1556910325.6559258</v>
      </c>
      <c r="L3346" s="444">
        <f t="shared" ca="1" si="167"/>
        <v>-375215388483.07813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-375215388483.07813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-1563397452.0128255</v>
      </c>
      <c r="L3347" s="444">
        <f t="shared" ca="1" si="167"/>
        <v>-376778785935.09094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-376778785935.09094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-1569911608.0628788</v>
      </c>
      <c r="L3348" s="444">
        <f t="shared" ca="1" si="167"/>
        <v>-378348697543.15381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-378348697543.15381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-1576452906.4298074</v>
      </c>
      <c r="L3349" s="444">
        <f t="shared" ca="1" si="167"/>
        <v>-379925150449.58362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-379925150449.58362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-1583021460.2065983</v>
      </c>
      <c r="L3350" s="444">
        <f t="shared" ca="1" si="167"/>
        <v>-381508171909.79022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-381508171909.79022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-1589617382.9574592</v>
      </c>
      <c r="L3351" s="444">
        <f t="shared" ca="1" si="167"/>
        <v>-383097789292.74768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-383097789292.74768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-1596240788.7197819</v>
      </c>
      <c r="L3352" s="444">
        <f t="shared" ca="1" si="167"/>
        <v>-384694030081.46747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-384694030081.46747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-1602891792.0061145</v>
      </c>
      <c r="L3353" s="444">
        <f t="shared" ca="1" si="167"/>
        <v>-386296921873.47357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-386296921873.47357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-1609570507.8061399</v>
      </c>
      <c r="L3354" s="444">
        <f t="shared" ca="1" si="167"/>
        <v>-387906492381.27972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-387906492381.27972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-1616277051.5886655</v>
      </c>
      <c r="L3355" s="444">
        <f t="shared" ca="1" si="167"/>
        <v>-389522769432.86841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-389522769432.86841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-1623011539.3036184</v>
      </c>
      <c r="L3356" s="444">
        <f t="shared" ca="1" si="167"/>
        <v>-391145780972.172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-391145780972.172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-1629774087.3840499</v>
      </c>
      <c r="L3357" s="444">
        <f t="shared" ca="1" si="167"/>
        <v>-392775555059.55603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-392775555059.55603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-1636564812.7481501</v>
      </c>
      <c r="L3358" s="444">
        <f t="shared" ca="1" si="167"/>
        <v>-394412119872.3042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-394412119872.3042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-1643383832.8012674</v>
      </c>
      <c r="L3359" s="444">
        <f t="shared" ca="1" si="167"/>
        <v>-396055503705.10547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-396055503705.10547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-1650231265.4379394</v>
      </c>
      <c r="L3360" s="444">
        <f t="shared" ca="1" si="167"/>
        <v>-397705734970.5434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-397705734970.5434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-1657107229.0439308</v>
      </c>
      <c r="L3361" s="444">
        <f t="shared" ca="1" si="167"/>
        <v>-399362842199.58734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-399362842199.58734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-1664011842.4982805</v>
      </c>
      <c r="L3362" s="444">
        <f t="shared" ca="1" si="167"/>
        <v>-401026854042.08563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-401026854042.08563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-1670945225.1753569</v>
      </c>
      <c r="L3363" s="444">
        <f t="shared" ca="1" si="167"/>
        <v>-402697799267.26099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-402697799267.26099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-1677907496.9469209</v>
      </c>
      <c r="L3364" s="444">
        <f t="shared" ca="1" si="167"/>
        <v>-404375706764.20789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-404375706764.20789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-1684898778.1841996</v>
      </c>
      <c r="L3365" s="444">
        <f t="shared" ca="1" si="167"/>
        <v>-406060605542.39209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-406060605542.39209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-1691919189.7599671</v>
      </c>
      <c r="L3366" s="444">
        <f t="shared" ca="1" si="167"/>
        <v>-407752524732.15204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-407752524732.15204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-1698968853.0506334</v>
      </c>
      <c r="L3367" s="444">
        <f t="shared" ca="1" si="167"/>
        <v>-409451493585.2027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-409451493585.2027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-1706047889.9383445</v>
      </c>
      <c r="L3368" s="444">
        <f t="shared" ca="1" si="167"/>
        <v>-411157541475.14105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-411157541475.14105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-1713156422.8130877</v>
      </c>
      <c r="L3369" s="444">
        <f t="shared" ca="1" si="167"/>
        <v>-412870697897.95416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-412870697897.95416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-1720294574.5748091</v>
      </c>
      <c r="L3370" s="444">
        <f t="shared" ca="1" si="167"/>
        <v>-414590992472.52899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-414590992472.52899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-1727462468.6355374</v>
      </c>
      <c r="L3371" s="444">
        <f t="shared" ca="1" si="167"/>
        <v>-416318454941.16455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-416318454941.16455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-1734660228.921519</v>
      </c>
      <c r="L3372" s="444">
        <f t="shared" ca="1" si="167"/>
        <v>-418053115170.08606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-418053115170.08606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-1741887979.8753586</v>
      </c>
      <c r="L3373" s="444">
        <f t="shared" ca="1" si="167"/>
        <v>-419795003149.96143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-419795003149.96143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-1749145846.4581726</v>
      </c>
      <c r="L3374" s="444">
        <f t="shared" ca="1" si="167"/>
        <v>-421544148996.41962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-421544148996.41962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-1756433954.1517484</v>
      </c>
      <c r="L3375" s="444">
        <f t="shared" ca="1" si="167"/>
        <v>-423300582950.57135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-423300582950.57135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-1763752428.9607139</v>
      </c>
      <c r="L3376" s="444">
        <f t="shared" ca="1" si="167"/>
        <v>-425064335379.53204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-425064335379.53204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-1771101397.4147167</v>
      </c>
      <c r="L3377" s="444">
        <f t="shared" ca="1" si="167"/>
        <v>-426835436776.94678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-426835436776.94678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-1778480986.5706115</v>
      </c>
      <c r="L3378" s="444">
        <f t="shared" ca="1" si="167"/>
        <v>-428613917763.5174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-428613917763.5174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-1785891324.0146558</v>
      </c>
      <c r="L3379" s="444">
        <f t="shared" ca="1" si="167"/>
        <v>-430399809087.53204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-430399809087.53204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-1793332537.8647168</v>
      </c>
      <c r="L3380" s="444">
        <f t="shared" ca="1" si="167"/>
        <v>-432193141625.39679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-432193141625.39679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-1800804756.7724867</v>
      </c>
      <c r="L3381" s="444">
        <f t="shared" ca="1" si="167"/>
        <v>-433993946382.16925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-433993946382.16925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-1808308109.9257052</v>
      </c>
      <c r="L3382" s="444">
        <f t="shared" ca="1" si="167"/>
        <v>-435802254492.09497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-435802254492.09497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-1815842727.0503957</v>
      </c>
      <c r="L3383" s="444">
        <f t="shared" ca="1" si="167"/>
        <v>-437618097219.14539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-437618097219.14539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-1823408738.4131057</v>
      </c>
      <c r="L3384" s="444">
        <f t="shared" ca="1" si="167"/>
        <v>-439441505957.55847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-439441505957.55847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-1831006274.8231604</v>
      </c>
      <c r="L3385" s="444">
        <f t="shared" ca="1" si="167"/>
        <v>-441272512232.38165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-441272512232.38165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-1838635467.6349235</v>
      </c>
      <c r="L3386" s="444">
        <f t="shared" ca="1" si="167"/>
        <v>-443111147700.0166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-443111147700.0166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-1846296448.7500691</v>
      </c>
      <c r="L3387" s="444">
        <f t="shared" ca="1" si="167"/>
        <v>-444957444148.76666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-444957444148.76666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-1853989350.6198611</v>
      </c>
      <c r="L3388" s="444">
        <f t="shared" ca="1" si="167"/>
        <v>-446811433499.38654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-446811433499.38654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-1861714306.2474442</v>
      </c>
      <c r="L3389" s="444">
        <f t="shared" ca="1" si="167"/>
        <v>-448673147805.63397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-448673147805.63397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-1869471449.1901412</v>
      </c>
      <c r="L3390" s="444">
        <f t="shared" ca="1" si="167"/>
        <v>-450542619254.8241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-450542619254.8241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-1877260913.5617673</v>
      </c>
      <c r="L3391" s="444">
        <f t="shared" ca="1" si="167"/>
        <v>-452419880168.38586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-452419880168.38586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-1885082834.034941</v>
      </c>
      <c r="L3392" s="444">
        <f t="shared" ca="1" si="167"/>
        <v>-454304963002.42078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-454304963002.42078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-1892937345.8434196</v>
      </c>
      <c r="L3393" s="444">
        <f t="shared" ca="1" si="167"/>
        <v>-456197900348.26422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-456197900348.26422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-1900824584.7844341</v>
      </c>
      <c r="L3394" s="444">
        <f t="shared" ca="1" si="167"/>
        <v>-458098724933.04865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-458098724933.04865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-1908744687.221036</v>
      </c>
      <c r="L3395" s="444">
        <f t="shared" ca="1" si="167"/>
        <v>-460007469620.26965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-460007469620.26965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-1916697790.0844569</v>
      </c>
      <c r="L3396" s="444">
        <f t="shared" ca="1" si="167"/>
        <v>-461924167410.35413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-461924167410.35413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-1924684030.8764756</v>
      </c>
      <c r="L3397" s="444">
        <f t="shared" ca="1" si="167"/>
        <v>-463848851441.23059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-463848851441.23059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-1932703547.6717942</v>
      </c>
      <c r="L3398" s="444">
        <f t="shared" ca="1" si="167"/>
        <v>-465781554988.9024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-465781554988.9024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-1940756479.1204267</v>
      </c>
      <c r="L3399" s="444">
        <f t="shared" ca="1" si="167"/>
        <v>-467722311468.02283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-467722311468.02283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-1948842964.4500952</v>
      </c>
      <c r="L3400" s="444">
        <f t="shared" ca="1" si="167"/>
        <v>-469671154432.4729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-469671154432.4729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-1956963143.468637</v>
      </c>
      <c r="L3401" s="444">
        <f t="shared" ca="1" si="167"/>
        <v>-471628117575.94153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-471628117575.94153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-1965117156.5664229</v>
      </c>
      <c r="L3402" s="444">
        <f t="shared" ca="1" si="167"/>
        <v>-473593234732.50793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-473593234732.50793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-1973305144.7187831</v>
      </c>
      <c r="L3403" s="444">
        <f t="shared" ca="1" si="167"/>
        <v>-475566539877.22675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-475566539877.22675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-1981527249.488445</v>
      </c>
      <c r="L3404" s="444">
        <f t="shared" ca="1" si="167"/>
        <v>-477548067126.71521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-477548067126.71521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-1989783613.0279801</v>
      </c>
      <c r="L3405" s="444">
        <f t="shared" ca="1" si="167"/>
        <v>-479537850739.74316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-479537850739.74316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-1998074378.082263</v>
      </c>
      <c r="L3406" s="444">
        <f t="shared" ca="1" si="167"/>
        <v>-481535925117.82544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-481535925117.82544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-2006399687.9909394</v>
      </c>
      <c r="L3407" s="444">
        <f t="shared" ca="1" si="167"/>
        <v>-483542324805.81641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-483542324805.81641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-2014759686.6909018</v>
      </c>
      <c r="L3408" s="444">
        <f t="shared" ca="1" si="167"/>
        <v>-485557084492.50732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-485557084492.50732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-2023154518.7187805</v>
      </c>
      <c r="L3409" s="444">
        <f t="shared" ca="1" si="167"/>
        <v>-487580239011.22607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-487580239011.22607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-2031584329.2134418</v>
      </c>
      <c r="L3410" s="444">
        <f t="shared" ca="1" si="167"/>
        <v>-489611823340.43951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-489611823340.43951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-2040049263.918498</v>
      </c>
      <c r="L3411" s="444">
        <f t="shared" ca="1" si="167"/>
        <v>-491651872604.35803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-491651872604.35803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-2048549469.1848252</v>
      </c>
      <c r="L3412" s="444">
        <f t="shared" ca="1" si="167"/>
        <v>-493700422073.54285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-493700422073.54285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-2057085091.9730952</v>
      </c>
      <c r="L3413" s="444">
        <f t="shared" ca="1" si="167"/>
        <v>-495757507165.51593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-495757507165.51593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-2065656279.8563163</v>
      </c>
      <c r="L3414" s="444">
        <f t="shared" ca="1" si="167"/>
        <v>-497823163445.37225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-497823163445.37225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-2074263181.0223844</v>
      </c>
      <c r="L3415" s="444">
        <f t="shared" ca="1" si="167"/>
        <v>-499897426626.39465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-499897426626.39465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-2082905944.2766445</v>
      </c>
      <c r="L3416" s="444">
        <f t="shared" ca="1" si="167"/>
        <v>-501980332570.67133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-501980332570.67133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-2091584719.0444639</v>
      </c>
      <c r="L3417" s="444">
        <f t="shared" ca="1" si="167"/>
        <v>-504071917289.71576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-504071917289.71576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-2100299655.3738153</v>
      </c>
      <c r="L3418" s="444">
        <f t="shared" ca="1" si="167"/>
        <v>-506172216945.0896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-506172216945.0896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-2109050903.9378734</v>
      </c>
      <c r="L3419" s="444">
        <f t="shared" ca="1" si="167"/>
        <v>-508281267849.02747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-508281267849.02747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-2117838616.0376141</v>
      </c>
      <c r="L3420" s="444">
        <f t="shared" ca="1" si="167"/>
        <v>-510399106465.06506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-510399106465.06506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-2126662943.6044378</v>
      </c>
      <c r="L3421" s="444">
        <f t="shared" ca="1" si="167"/>
        <v>-512525769408.66949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-512525769408.66949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-2135524039.2027895</v>
      </c>
      <c r="L3422" s="444">
        <f t="shared" ca="1" si="167"/>
        <v>-514661293447.87231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-514661293447.87231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-2144422056.0328014</v>
      </c>
      <c r="L3423" s="444">
        <f t="shared" ca="1" si="167"/>
        <v>-516805715503.90509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-516805715503.90509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-2153357147.9329376</v>
      </c>
      <c r="L3424" s="444">
        <f t="shared" ca="1" si="167"/>
        <v>-518959072651.83801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-518959072651.83801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-2162329469.3826585</v>
      </c>
      <c r="L3425" s="444">
        <f t="shared" ca="1" si="167"/>
        <v>-521121402121.22064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-521121402121.22064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-2171339175.5050859</v>
      </c>
      <c r="L3426" s="444">
        <f t="shared" ca="1" si="167"/>
        <v>-523292741296.72571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-523292741296.72571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-2180386422.0696902</v>
      </c>
      <c r="L3427" s="444">
        <f t="shared" ca="1" si="167"/>
        <v>-525473127718.79541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-525473127718.79541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-2189471365.4949808</v>
      </c>
      <c r="L3428" s="444">
        <f t="shared" ca="1" si="167"/>
        <v>-527662599084.29041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-527662599084.29041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-2198594162.8512101</v>
      </c>
      <c r="L3429" s="444">
        <f t="shared" ca="1" si="167"/>
        <v>-529861193247.1416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-529861193247.1416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-2207754971.8630896</v>
      </c>
      <c r="L3430" s="444">
        <f t="shared" ca="1" si="167"/>
        <v>-532068948219.0047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-532068948219.0047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-2216953950.9125195</v>
      </c>
      <c r="L3431" s="444">
        <f t="shared" ca="1" si="167"/>
        <v>-534285902169.91724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-534285902169.91724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-2226191259.0413222</v>
      </c>
      <c r="L3432" s="444">
        <f t="shared" ca="1" si="167"/>
        <v>-536512093428.95856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-536512093428.95856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-2235467055.9539938</v>
      </c>
      <c r="L3433" s="444">
        <f t="shared" ca="1" si="167"/>
        <v>-538747560484.91254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-538747560484.91254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-2244781502.0204687</v>
      </c>
      <c r="L3434" s="444">
        <f t="shared" ca="1" si="167"/>
        <v>-540992341986.93298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-540992341986.93298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-2254134758.2788877</v>
      </c>
      <c r="L3435" s="444">
        <f t="shared" ca="1" si="167"/>
        <v>-543246476745.21185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-543246476745.21185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-2263526986.4383826</v>
      </c>
      <c r="L3436" s="444">
        <f t="shared" ca="1" si="167"/>
        <v>-545510003731.65021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-545510003731.65021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-2272958348.881876</v>
      </c>
      <c r="L3437" s="444">
        <f t="shared" ca="1" si="167"/>
        <v>-547782962080.5321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-547782962080.5321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-2282429008.6688838</v>
      </c>
      <c r="L3438" s="444">
        <f t="shared" ca="1" si="167"/>
        <v>-550065391089.20093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-550065391089.20093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-2291939129.5383372</v>
      </c>
      <c r="L3439" s="444">
        <f t="shared" ca="1" si="167"/>
        <v>-552357330218.73926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-552357330218.73926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-2301488875.9114137</v>
      </c>
      <c r="L3440" s="444">
        <f t="shared" ca="1" si="167"/>
        <v>-554658819094.65063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-554658819094.65063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-2311078412.8943777</v>
      </c>
      <c r="L3441" s="444">
        <f t="shared" ca="1" si="167"/>
        <v>-556969897507.54504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-556969897507.54504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-2320707906.2814379</v>
      </c>
      <c r="L3442" s="444">
        <f t="shared" ca="1" si="167"/>
        <v>-559290605413.82654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-559290605413.82654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-2330377522.5576105</v>
      </c>
      <c r="L3443" s="444">
        <f t="shared" ca="1" si="167"/>
        <v>-561620982936.38416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-561620982936.38416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-2340087428.9016008</v>
      </c>
      <c r="L3444" s="444">
        <f t="shared" ca="1" si="167"/>
        <v>-563961070365.28577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-563961070365.28577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-2349837793.1886907</v>
      </c>
      <c r="L3445" s="444">
        <f t="shared" ca="1" si="167"/>
        <v>-566310908158.47449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-566310908158.47449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-2359628783.9936438</v>
      </c>
      <c r="L3446" s="444">
        <f t="shared" ca="1" si="167"/>
        <v>-568670536942.46814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-568670536942.46814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-2369460570.5936174</v>
      </c>
      <c r="L3447" s="444">
        <f t="shared" ca="1" si="167"/>
        <v>-571039997513.06177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-571039997513.06177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-2379333322.9710908</v>
      </c>
      <c r="L3448" s="444">
        <f t="shared" ca="1" si="167"/>
        <v>-573419330836.03284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-573419330836.03284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-2389247211.8168035</v>
      </c>
      <c r="L3449" s="444">
        <f t="shared" ca="1" si="167"/>
        <v>-575808578047.84961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-575808578047.84961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-2399202408.5327067</v>
      </c>
      <c r="L3450" s="444">
        <f t="shared" ca="1" si="167"/>
        <v>-578207780456.38232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-578207780456.38232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-2409199085.2349262</v>
      </c>
      <c r="L3451" s="444">
        <f t="shared" ca="1" si="167"/>
        <v>-580616979541.61731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-580616979541.61731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-2419237414.7567387</v>
      </c>
      <c r="L3452" s="444">
        <f t="shared" ca="1" si="167"/>
        <v>-583036216956.37402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-583036216956.37402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-2429317570.6515584</v>
      </c>
      <c r="L3453" s="444">
        <f t="shared" ca="1" si="167"/>
        <v>-585465534527.02563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-585465534527.02563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-2439439727.19594</v>
      </c>
      <c r="L3454" s="444">
        <f t="shared" ca="1" si="167"/>
        <v>-587904974254.22156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-587904974254.22156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-2449604059.3925896</v>
      </c>
      <c r="L3455" s="444">
        <f t="shared" ca="1" si="167"/>
        <v>-590354578313.61414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-590354578313.61414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-2459810742.973392</v>
      </c>
      <c r="L3456" s="444">
        <f t="shared" ca="1" si="167"/>
        <v>-592814389056.58752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-592814389056.58752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-2470059954.4024482</v>
      </c>
      <c r="L3457" s="444">
        <f t="shared" ca="1" si="167"/>
        <v>-595284449010.98999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-595284449010.98999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-2480351870.8791251</v>
      </c>
      <c r="L3458" s="444">
        <f t="shared" ca="1" si="167"/>
        <v>-597764800881.86914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-597764800881.86914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-2490686670.3411212</v>
      </c>
      <c r="L3459" s="444">
        <f t="shared" ca="1" si="167"/>
        <v>-600255487552.21021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-600255487552.21021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-2501064531.4675426</v>
      </c>
      <c r="L3460" s="444">
        <f t="shared" ca="1" si="167"/>
        <v>-602756552083.67773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-602756552083.67773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-2511485633.6819906</v>
      </c>
      <c r="L3461" s="444">
        <f t="shared" ca="1" si="167"/>
        <v>-605268037717.35974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-605268037717.35974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-2521950157.1556654</v>
      </c>
      <c r="L3462" s="444">
        <f t="shared" ca="1" si="167"/>
        <v>-607789987874.51538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-607789987874.51538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-2532458282.8104806</v>
      </c>
      <c r="L3463" s="444">
        <f t="shared" ca="1" si="167"/>
        <v>-610322446157.32581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-610322446157.32581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-2543010192.3221908</v>
      </c>
      <c r="L3464" s="444">
        <f t="shared" ca="1" si="167"/>
        <v>-612865456349.64795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-612865456349.64795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-2553606068.1235332</v>
      </c>
      <c r="L3465" s="444">
        <f t="shared" ca="1" si="167"/>
        <v>-615419062417.77148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-615419062417.77148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-2564246093.4073811</v>
      </c>
      <c r="L3466" s="444">
        <f t="shared" ca="1" si="167"/>
        <v>-617983308511.17883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-617983308511.17883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-2574930452.1299119</v>
      </c>
      <c r="L3467" s="444">
        <f t="shared" ca="1" si="167"/>
        <v>-620558238963.30872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-620558238963.30872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-2585659329.0137863</v>
      </c>
      <c r="L3468" s="444">
        <f t="shared" ca="1" si="167"/>
        <v>-623143898292.32251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-623143898292.32251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-2596432909.5513439</v>
      </c>
      <c r="L3469" s="444">
        <f t="shared" ca="1" si="167"/>
        <v>-625740331201.8739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-625740331201.8739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-2607251380.0078077</v>
      </c>
      <c r="L3470" s="444">
        <f t="shared" ca="1" si="167"/>
        <v>-628347582581.88171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-628347582581.88171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-2618114927.4245071</v>
      </c>
      <c r="L3471" s="444">
        <f t="shared" ca="1" si="167"/>
        <v>-630965697509.30627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-630965697509.30627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-2629023739.6221094</v>
      </c>
      <c r="L3472" s="444">
        <f t="shared" ca="1" si="167"/>
        <v>-633594721248.92834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-633594721248.92834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-2639978005.2038679</v>
      </c>
      <c r="L3473" s="444">
        <f t="shared" ca="1" si="167"/>
        <v>-636234699254.1322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-636234699254.1322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-2650977913.5588841</v>
      </c>
      <c r="L3474" s="444">
        <f t="shared" ca="1" si="167"/>
        <v>-638885677167.69104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-638885677167.69104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-2662023654.8653793</v>
      </c>
      <c r="L3475" s="444">
        <f t="shared" ca="1" si="167"/>
        <v>-641547700822.5564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-641547700822.5564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-2673115420.0939851</v>
      </c>
      <c r="L3476" s="444">
        <f t="shared" ca="1" si="167"/>
        <v>-644220816242.65039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-644220816242.65039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-2684253401.0110431</v>
      </c>
      <c r="L3477" s="444">
        <f t="shared" ca="1" si="167"/>
        <v>-646905069643.66138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-646905069643.66138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-2695437790.1819224</v>
      </c>
      <c r="L3478" s="444">
        <f t="shared" ca="1" si="167"/>
        <v>-649600507433.84326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-649600507433.84326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-2706668780.9743471</v>
      </c>
      <c r="L3479" s="444">
        <f t="shared" ca="1" si="167"/>
        <v>-652307176214.81763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-652307176214.81763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-2717946567.5617399</v>
      </c>
      <c r="L3480" s="444">
        <f t="shared" ca="1" si="167"/>
        <v>-655025122782.37939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-655025122782.37939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-2729271344.9265809</v>
      </c>
      <c r="L3481" s="444">
        <f t="shared" ca="1" si="167"/>
        <v>-657754394127.30603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-657754394127.30603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-2740643308.8637753</v>
      </c>
      <c r="L3482" s="444">
        <f t="shared" ca="1" si="167"/>
        <v>-660495037436.1698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-660495037436.1698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-2752062655.9840407</v>
      </c>
      <c r="L3483" s="444">
        <f t="shared" ca="1" si="167"/>
        <v>-663247100092.15381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-663247100092.15381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-2763529583.7173076</v>
      </c>
      <c r="L3484" s="444">
        <f t="shared" ca="1" si="167"/>
        <v>-666010629675.87109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-666010629675.87109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-2775044290.3161297</v>
      </c>
      <c r="L3485" s="444">
        <f t="shared" ca="1" si="167"/>
        <v>-668785673966.18726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-668785673966.18726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-2786606974.8591137</v>
      </c>
      <c r="L3486" s="444">
        <f t="shared" ca="1" si="167"/>
        <v>-671572280941.04639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-671572280941.04639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-2798217837.2543597</v>
      </c>
      <c r="L3487" s="444">
        <f t="shared" ca="1" si="167"/>
        <v>-674370498778.30078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-674370498778.30078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-2809877078.2429199</v>
      </c>
      <c r="L3488" s="444">
        <f t="shared" ca="1" si="167"/>
        <v>-677180375856.5437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-677180375856.5437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-2821584899.4022655</v>
      </c>
      <c r="L3489" s="444">
        <f t="shared" ca="1" si="167"/>
        <v>-680001960755.94592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-680001960755.94592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-2833341503.1497746</v>
      </c>
      <c r="L3490" s="444">
        <f t="shared" ca="1" si="167"/>
        <v>-682835302259.0957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-682835302259.0957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-2845147092.746232</v>
      </c>
      <c r="L3491" s="444">
        <f t="shared" ca="1" si="167"/>
        <v>-685680449351.84192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-685680449351.84192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-2857001872.2993412</v>
      </c>
      <c r="L3492" s="444">
        <f t="shared" ca="1" si="167"/>
        <v>-688537451224.14124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-688537451224.14124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-2868906046.7672553</v>
      </c>
      <c r="L3493" s="444">
        <f t="shared" ca="1" si="167"/>
        <v>-691406357270.90845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-691406357270.90845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-2880859821.9621186</v>
      </c>
      <c r="L3494" s="444">
        <f t="shared" ca="1" si="167"/>
        <v>-694287217092.87061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-694287217092.87061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-2892863404.5536275</v>
      </c>
      <c r="L3495" s="444">
        <f t="shared" ca="1" si="167"/>
        <v>-697180080497.42419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-697180080497.42419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-2904917002.0726008</v>
      </c>
      <c r="L3496" s="444">
        <f t="shared" ca="1" si="167"/>
        <v>-700084997499.49683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-700084997499.49683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-2917020822.9145699</v>
      </c>
      <c r="L3497" s="444">
        <f t="shared" ca="1" si="167"/>
        <v>-703002018322.41138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-703002018322.41138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-2929175076.3433809</v>
      </c>
      <c r="L3498" s="444">
        <f t="shared" ca="1" si="167"/>
        <v>-705931193398.75476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-705931193398.75476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-2941379972.4948115</v>
      </c>
      <c r="L3499" s="444">
        <f t="shared" ca="1" si="167"/>
        <v>-708872573371.24951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-708872573371.24951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-2953635722.3802061</v>
      </c>
      <c r="L3500" s="444">
        <f t="shared" ca="1" si="167"/>
        <v>-711826209093.62976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-711826209093.62976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-2965942537.8901238</v>
      </c>
      <c r="L3501" s="444">
        <f t="shared" ca="1" si="167"/>
        <v>-714792151631.5199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-714792151631.5199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-2978300631.7979994</v>
      </c>
      <c r="L3502" s="444">
        <f t="shared" ca="1" si="167"/>
        <v>-717770452263.31787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-717770452263.31787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-2990710217.7638245</v>
      </c>
      <c r="L3503" s="444">
        <f t="shared" ca="1" si="167"/>
        <v>-720761162481.08167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-720761162481.08167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-3003171510.3378401</v>
      </c>
      <c r="L3504" s="444">
        <f t="shared" ca="1" si="167"/>
        <v>-723764333991.41956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-723764333991.41956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-3015684724.9642482</v>
      </c>
      <c r="L3505" s="444">
        <f t="shared" ca="1" si="167"/>
        <v>-726780018716.38379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-726780018716.38379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-3028250077.9849324</v>
      </c>
      <c r="L3506" s="444">
        <f t="shared" ca="1" si="167"/>
        <v>-729808268794.36877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-729808268794.36877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-3040867786.6432033</v>
      </c>
      <c r="L3507" s="444">
        <f t="shared" ca="1" si="167"/>
        <v>-732849136581.01196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-732849136581.01196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-3053538069.0875497</v>
      </c>
      <c r="L3508" s="444">
        <f t="shared" ca="1" si="167"/>
        <v>-735902674650.09949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-735902674650.09949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-3066261144.3754144</v>
      </c>
      <c r="L3509" s="444">
        <f t="shared" ca="1" si="167"/>
        <v>-738968935794.47485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-738968935794.47485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-3079037232.4769783</v>
      </c>
      <c r="L3510" s="444">
        <f t="shared" ca="1" si="167"/>
        <v>-742047973026.95178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-742047973026.95178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-3091866554.278966</v>
      </c>
      <c r="L3511" s="444">
        <f t="shared" ca="1" si="167"/>
        <v>-745139839581.23071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-745139839581.23071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-3104749331.5884614</v>
      </c>
      <c r="L3512" s="444">
        <f t="shared" ca="1" si="167"/>
        <v>-748244588912.81921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-748244588912.81921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-3117685787.1367469</v>
      </c>
      <c r="L3513" s="444">
        <f t="shared" ca="1" si="167"/>
        <v>-751362274699.95593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-751362274699.95593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-3130676144.5831499</v>
      </c>
      <c r="L3514" s="444">
        <f t="shared" ca="1" si="167"/>
        <v>-754492950844.53906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-754492950844.53906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-3143720628.5189128</v>
      </c>
      <c r="L3515" s="444">
        <f t="shared" ca="1" si="167"/>
        <v>-757636671473.05798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-757636671473.05798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-3156819464.4710751</v>
      </c>
      <c r="L3516" s="444">
        <f t="shared" ca="1" si="167"/>
        <v>-760793490937.52905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-760793490937.52905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-3169972878.9063711</v>
      </c>
      <c r="L3517" s="444">
        <f t="shared" ca="1" si="167"/>
        <v>-763963463816.43542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-763963463816.43542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-3183181099.2351475</v>
      </c>
      <c r="L3518" s="444">
        <f t="shared" ca="1" si="167"/>
        <v>-767146644915.67053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-767146644915.67053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-3196444353.8152938</v>
      </c>
      <c r="L3519" s="444">
        <f t="shared" ca="1" si="167"/>
        <v>-770343089269.48584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-770343089269.48584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-3209762871.9561911</v>
      </c>
      <c r="L3520" s="444">
        <f t="shared" ca="1" si="167"/>
        <v>-773552852141.44202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-773552852141.44202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-3223136883.9226751</v>
      </c>
      <c r="L3521" s="444">
        <f t="shared" ca="1" si="167"/>
        <v>-776775989025.36475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-776775989025.36475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-3236566620.9390197</v>
      </c>
      <c r="L3522" s="444">
        <f t="shared" ca="1" si="167"/>
        <v>-780012555646.30371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-780012555646.30371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-3250052315.1929321</v>
      </c>
      <c r="L3523" s="444">
        <f t="shared" ca="1" si="167"/>
        <v>-783262607961.49658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-783262607961.49658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-3263594199.8395691</v>
      </c>
      <c r="L3524" s="444">
        <f t="shared" ca="1" si="167"/>
        <v>-786526202161.33618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-786526202161.33618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-3277192509.0055676</v>
      </c>
      <c r="L3525" s="444">
        <f t="shared" ca="1" si="167"/>
        <v>-789803394670.3418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-789803394670.3418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-3290847477.7930908</v>
      </c>
      <c r="L3526" s="444">
        <f t="shared" ca="1" si="167"/>
        <v>-793094242148.13489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-793094242148.13489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-3304559342.2838955</v>
      </c>
      <c r="L3527" s="444">
        <f t="shared" ca="1" si="167"/>
        <v>-796398801490.41882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-796398801490.41882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-3318328339.5434117</v>
      </c>
      <c r="L3528" s="444">
        <f t="shared" ca="1" si="167"/>
        <v>-799717129829.96228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-799717129829.96228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-3332154707.6248426</v>
      </c>
      <c r="L3529" s="444">
        <f t="shared" ca="1" si="167"/>
        <v>-803049284537.58716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-803049284537.58716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-3346038685.5732799</v>
      </c>
      <c r="L3530" s="444">
        <f t="shared" ca="1" si="167"/>
        <v>-806395323223.1604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-806395323223.1604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-3359980513.4298348</v>
      </c>
      <c r="L3531" s="444">
        <f t="shared" ca="1" si="167"/>
        <v>-809755303736.59021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-809755303736.59021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-3373980432.2357926</v>
      </c>
      <c r="L3532" s="444">
        <f t="shared" ca="1" si="167"/>
        <v>-813129284168.82605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-813129284168.82605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-3388038684.0367751</v>
      </c>
      <c r="L3533" s="444">
        <f t="shared" ca="1" si="167"/>
        <v>-816517322852.86279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-816517322852.86279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-3402155511.8869281</v>
      </c>
      <c r="L3534" s="444">
        <f t="shared" ca="1" si="167"/>
        <v>-819919478364.74976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-819919478364.74976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-3416331159.8531241</v>
      </c>
      <c r="L3535" s="444">
        <f t="shared" ca="1" si="167"/>
        <v>-823335809524.60291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-823335809524.60291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-3430565873.0191789</v>
      </c>
      <c r="L3536" s="444">
        <f t="shared" ca="1" si="167"/>
        <v>-826766375397.62207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-826766375397.62207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-3444859897.4900918</v>
      </c>
      <c r="L3537" s="444">
        <f t="shared" ca="1" si="167"/>
        <v>-830211235295.11218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-830211235295.11218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-3459213480.3963008</v>
      </c>
      <c r="L3538" s="444">
        <f t="shared" ca="1" si="167"/>
        <v>-833670448775.50842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-833670448775.50842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-3473626869.8979516</v>
      </c>
      <c r="L3539" s="444">
        <f t="shared" ca="1" si="167"/>
        <v>-837144075645.40637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-837144075645.40637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-3488100315.1891932</v>
      </c>
      <c r="L3540" s="444">
        <f t="shared" ca="1" si="167"/>
        <v>-840632175960.59558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-840632175960.59558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-3502634066.5024815</v>
      </c>
      <c r="L3541" s="444">
        <f t="shared" ca="1" si="167"/>
        <v>-844134810027.09802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-844134810027.09802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-3517228375.1129084</v>
      </c>
      <c r="L3542" s="444">
        <f t="shared" ca="1" si="167"/>
        <v>-847652038402.21094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-847652038402.21094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-3531883493.3425455</v>
      </c>
      <c r="L3543" s="444">
        <f t="shared" ca="1" si="167"/>
        <v>-851183921895.55347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-851183921895.55347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-3546599674.564806</v>
      </c>
      <c r="L3544" s="444">
        <f t="shared" ca="1" si="167"/>
        <v>-854730521570.11829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-854730521570.11829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-3561377173.2088261</v>
      </c>
      <c r="L3545" s="444">
        <f t="shared" ca="1" si="167"/>
        <v>-858291898743.32715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-858291898743.32715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-3576216244.7638631</v>
      </c>
      <c r="L3546" s="444">
        <f t="shared" ca="1" si="167"/>
        <v>-861868114988.09106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-861868114988.09106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-3591117145.7837129</v>
      </c>
      <c r="L3547" s="444">
        <f t="shared" ca="1" si="167"/>
        <v>-865459232133.87476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-865459232133.87476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-3606080133.8911448</v>
      </c>
      <c r="L3548" s="444">
        <f t="shared" ca="1" si="167"/>
        <v>-869065312267.76587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-869065312267.76587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-3621105467.7823577</v>
      </c>
      <c r="L3549" s="444">
        <f t="shared" ca="1" si="167"/>
        <v>-872686417735.54822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-872686417735.54822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-3636193407.231451</v>
      </c>
      <c r="L3550" s="444">
        <f t="shared" ca="1" si="167"/>
        <v>-876322611142.77966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-876322611142.77966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-3651344213.0949154</v>
      </c>
      <c r="L3551" s="444">
        <f t="shared" ca="1" si="167"/>
        <v>-879973955355.87463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-879973955355.87463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-3666558147.3161435</v>
      </c>
      <c r="L3552" s="444">
        <f t="shared" ca="1" si="167"/>
        <v>-883640513503.1908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-883640513503.1908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-3681835472.9299622</v>
      </c>
      <c r="L3553" s="444">
        <f t="shared" ca="1" si="167"/>
        <v>-887322348976.12073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-887322348976.12073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-3697176454.0671697</v>
      </c>
      <c r="L3554" s="444">
        <f t="shared" ca="1" si="167"/>
        <v>-891019525430.18787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-891019525430.18787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-3712581355.959116</v>
      </c>
      <c r="L3555" s="444">
        <f t="shared" ca="1" si="167"/>
        <v>-894732106786.14697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-894732106786.14697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-3728050444.9422789</v>
      </c>
      <c r="L3556" s="444">
        <f t="shared" ca="1" si="167"/>
        <v>-898460157231.08923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-898460157231.08923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-3743583988.4628711</v>
      </c>
      <c r="L3557" s="444">
        <f t="shared" ca="1" si="167"/>
        <v>-902203741219.55212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-902203741219.55212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-3759182255.0814667</v>
      </c>
      <c r="L3558" s="444">
        <f t="shared" ca="1" si="167"/>
        <v>-905962923474.63354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-905962923474.63354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-3774845514.4776402</v>
      </c>
      <c r="L3559" s="444">
        <f t="shared" ca="1" si="167"/>
        <v>-909737768989.11121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-909737768989.11121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-3790574037.4546294</v>
      </c>
      <c r="L3560" s="444">
        <f t="shared" ca="1" si="167"/>
        <v>-913528343026.5658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-913528343026.5658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-3806368095.9440241</v>
      </c>
      <c r="L3561" s="444">
        <f t="shared" ca="1" si="167"/>
        <v>-917334711122.50977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-917334711122.50977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-3822227963.0104575</v>
      </c>
      <c r="L3562" s="444">
        <f t="shared" ca="1" si="167"/>
        <v>-921156939085.52026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-921156939085.52026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-3838153912.8563342</v>
      </c>
      <c r="L3563" s="444">
        <f t="shared" ca="1" si="167"/>
        <v>-924995092998.37659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-924995092998.37659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-3854146220.8265691</v>
      </c>
      <c r="L3564" s="444">
        <f t="shared" ca="1" si="167"/>
        <v>-928849239219.20313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-928849239219.20313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-3870205163.4133468</v>
      </c>
      <c r="L3565" s="444">
        <f t="shared" ca="1" si="167"/>
        <v>-932719444382.61646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-932719444382.61646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-3886331018.2609019</v>
      </c>
      <c r="L3566" s="444">
        <f t="shared" ca="1" si="167"/>
        <v>-936605775400.87732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-936605775400.87732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-3902524064.1703219</v>
      </c>
      <c r="L3567" s="444">
        <f t="shared" ca="1" si="167"/>
        <v>-940508299465.04761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-940508299465.04761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-3918784581.1043649</v>
      </c>
      <c r="L3568" s="444">
        <f t="shared" ca="1" si="167"/>
        <v>-944427084046.15198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-944427084046.15198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-3935112850.1922994</v>
      </c>
      <c r="L3569" s="444">
        <f t="shared" ca="1" si="167"/>
        <v>-948362196896.34424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-948362196896.34424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-3951509153.7347674</v>
      </c>
      <c r="L3570" s="444">
        <f t="shared" ca="1" si="167"/>
        <v>-952313706050.07898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-952313706050.07898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-3967973775.2086625</v>
      </c>
      <c r="L3571" s="444">
        <f t="shared" ca="1" si="167"/>
        <v>-956281679825.2876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-956281679825.2876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-3984506999.2720323</v>
      </c>
      <c r="L3572" s="444">
        <f t="shared" ca="1" si="167"/>
        <v>-960266186824.55957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-960266186824.55957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-4001109111.7689981</v>
      </c>
      <c r="L3573" s="444">
        <f t="shared" ca="1" si="167"/>
        <v>-964267295936.32861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-964267295936.32861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-4017780399.7347026</v>
      </c>
      <c r="L3574" s="444">
        <f t="shared" ca="1" si="167"/>
        <v>-968285076336.06335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-968285076336.06335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-4034521151.4002638</v>
      </c>
      <c r="L3575" s="444">
        <f t="shared" ca="1" si="167"/>
        <v>-972319597487.46362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-972319597487.46362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-4051331656.1977649</v>
      </c>
      <c r="L3576" s="444">
        <f t="shared" ca="1" si="167"/>
        <v>-976370929143.66138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-976370929143.66138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-4068212204.7652555</v>
      </c>
      <c r="L3577" s="444">
        <f t="shared" ca="1" si="167"/>
        <v>-980439141348.42664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-980439141348.42664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-4085163088.9517779</v>
      </c>
      <c r="L3578" s="444">
        <f t="shared" ref="L3578:L3832" ca="1" si="172">I3578-J3578+K3578</f>
        <v>-984524304437.37842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-984524304437.37842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-4102184601.8224101</v>
      </c>
      <c r="L3579" s="444">
        <f t="shared" ca="1" si="172"/>
        <v>-988626489039.20081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-988626489039.20081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-4119277037.6633368</v>
      </c>
      <c r="L3580" s="444">
        <f t="shared" ca="1" si="172"/>
        <v>-992745766076.86414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-992745766076.86414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-4136440691.9869337</v>
      </c>
      <c r="L3581" s="444">
        <f t="shared" ca="1" si="172"/>
        <v>-996882206768.85107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-996882206768.85107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-4153675861.5368795</v>
      </c>
      <c r="L3582" s="444">
        <f t="shared" ca="1" si="172"/>
        <v>-1001035882630.3879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-1001035882630.3879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-4170982844.293283</v>
      </c>
      <c r="L3583" s="444">
        <f t="shared" ca="1" si="172"/>
        <v>-1005206865474.6813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-1005206865474.6813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-4188361939.4778385</v>
      </c>
      <c r="L3584" s="444">
        <f t="shared" ca="1" si="172"/>
        <v>-1009395227414.1591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-1009395227414.1591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-4205813447.5589962</v>
      </c>
      <c r="L3585" s="444">
        <f t="shared" ca="1" si="172"/>
        <v>-1013601040861.718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-1013601040861.718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-4223337670.2571583</v>
      </c>
      <c r="L3586" s="444">
        <f t="shared" ca="1" si="172"/>
        <v>-1017824378531.9752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-1017824378531.9752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-4240934910.5498962</v>
      </c>
      <c r="L3587" s="444">
        <f t="shared" ca="1" si="172"/>
        <v>-1022065313442.5251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-1022065313442.5251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-4258605472.6771879</v>
      </c>
      <c r="L3588" s="444">
        <f t="shared" ca="1" si="172"/>
        <v>-1026323918915.2024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-1026323918915.2024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-4276349662.1466765</v>
      </c>
      <c r="L3589" s="444">
        <f t="shared" ca="1" si="172"/>
        <v>-1030600268577.3491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-1030600268577.3491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-4294167785.7389541</v>
      </c>
      <c r="L3590" s="444">
        <f t="shared" ca="1" si="172"/>
        <v>-1034894436363.0881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-1034894436363.0881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-4312060151.5128679</v>
      </c>
      <c r="L3591" s="444">
        <f t="shared" ca="1" si="172"/>
        <v>-1039206496514.601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-1039206496514.601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-4330027068.8108377</v>
      </c>
      <c r="L3592" s="444">
        <f t="shared" ca="1" si="172"/>
        <v>-1043536523583.4117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-1043536523583.4117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-4348068848.2642155</v>
      </c>
      <c r="L3593" s="444">
        <f t="shared" ca="1" si="172"/>
        <v>-1047884592431.6759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-1047884592431.6759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-4366185801.7986498</v>
      </c>
      <c r="L3594" s="444">
        <f t="shared" ca="1" si="172"/>
        <v>-1052250778233.4746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-1052250778233.4746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-4384378242.6394777</v>
      </c>
      <c r="L3595" s="444">
        <f t="shared" ca="1" si="172"/>
        <v>-1056635156476.1141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-1056635156476.1141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-4402646485.3171425</v>
      </c>
      <c r="L3596" s="444">
        <f t="shared" ca="1" si="172"/>
        <v>-1061037802961.4313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-1061037802961.4313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-4420990845.6726303</v>
      </c>
      <c r="L3597" s="444">
        <f t="shared" ca="1" si="172"/>
        <v>-1065458793807.1039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-1065458793807.1039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-4439411640.8629322</v>
      </c>
      <c r="L3598" s="444">
        <f t="shared" ca="1" si="172"/>
        <v>-1069898205447.9668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-1069898205447.9668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-4457909189.3665285</v>
      </c>
      <c r="L3599" s="444">
        <f t="shared" ca="1" si="172"/>
        <v>-1074356114637.3334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-1074356114637.3334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-4476483810.9888887</v>
      </c>
      <c r="L3600" s="444">
        <f t="shared" ca="1" si="172"/>
        <v>-1078832598448.3223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-1078832598448.3223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-4495135826.8680096</v>
      </c>
      <c r="L3601" s="444">
        <f t="shared" ca="1" si="172"/>
        <v>-1083327734275.1903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-1083327734275.1903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-4513865559.4799595</v>
      </c>
      <c r="L3602" s="444">
        <f t="shared" ca="1" si="172"/>
        <v>-1087841599834.6703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-1087841599834.6703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-4532673332.6444597</v>
      </c>
      <c r="L3603" s="444">
        <f t="shared" ca="1" si="172"/>
        <v>-1092374273167.3147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-1092374273167.3147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-4551559471.5304775</v>
      </c>
      <c r="L3604" s="444">
        <f t="shared" ca="1" si="172"/>
        <v>-1096925832638.8452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-1096925832638.8452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-4570524302.6618547</v>
      </c>
      <c r="L3605" s="444">
        <f t="shared" ca="1" si="172"/>
        <v>-1101496356941.5071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-1101496356941.5071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-4589568153.922946</v>
      </c>
      <c r="L3606" s="444">
        <f t="shared" ca="1" si="172"/>
        <v>-1106085925095.4299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-1106085925095.4299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-4608691354.564291</v>
      </c>
      <c r="L3607" s="444">
        <f t="shared" ca="1" si="172"/>
        <v>-1110694616449.9941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-1110694616449.9941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-4627894235.2083092</v>
      </c>
      <c r="L3608" s="444">
        <f t="shared" ca="1" si="172"/>
        <v>-1115322510685.2024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-1115322510685.2024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-4647177127.85501</v>
      </c>
      <c r="L3609" s="444">
        <f t="shared" ca="1" si="172"/>
        <v>-1119969687813.0574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-1119969687813.0574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-4666540365.8877392</v>
      </c>
      <c r="L3610" s="444">
        <f t="shared" ca="1" si="172"/>
        <v>-1124636228178.9451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-1124636228178.9451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-4685984284.0789375</v>
      </c>
      <c r="L3611" s="444">
        <f t="shared" ca="1" si="172"/>
        <v>-1129322212463.0239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-1129322212463.0239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-4705509218.595933</v>
      </c>
      <c r="L3612" s="444">
        <f t="shared" ca="1" si="172"/>
        <v>-1134027721681.6199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-1134027721681.6199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-4725115507.0067492</v>
      </c>
      <c r="L3613" s="444">
        <f t="shared" ca="1" si="172"/>
        <v>-1138752837188.6267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-1138752837188.6267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-4744803488.2859449</v>
      </c>
      <c r="L3614" s="444">
        <f t="shared" ca="1" si="172"/>
        <v>-1143497640676.9126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-1143497640676.9126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-4764573502.8204689</v>
      </c>
      <c r="L3615" s="444">
        <f t="shared" ca="1" si="172"/>
        <v>-1148262214179.7332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-1148262214179.7332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-4784425892.415555</v>
      </c>
      <c r="L3616" s="444">
        <f t="shared" ca="1" si="172"/>
        <v>-1153046640072.1487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-1153046640072.1487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-4804361000.3006191</v>
      </c>
      <c r="L3617" s="444">
        <f t="shared" ca="1" si="172"/>
        <v>-1157851001072.4492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-1157851001072.4492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-4824379171.1352053</v>
      </c>
      <c r="L3618" s="444">
        <f t="shared" ca="1" si="172"/>
        <v>-1162675380243.5845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-1162675380243.5845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-4844480751.0149355</v>
      </c>
      <c r="L3619" s="444">
        <f t="shared" ca="1" si="172"/>
        <v>-1167519860994.5994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-1167519860994.5994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-4864666087.4774971</v>
      </c>
      <c r="L3620" s="444">
        <f t="shared" ca="1" si="172"/>
        <v>-1172384527082.0769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-1172384527082.0769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-4884935529.5086536</v>
      </c>
      <c r="L3621" s="444">
        <f t="shared" ca="1" si="172"/>
        <v>-1177269462611.5854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-1177269462611.5854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-4905289427.5482731</v>
      </c>
      <c r="L3622" s="444">
        <f t="shared" ca="1" si="172"/>
        <v>-1182174752039.1338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-1182174752039.1338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-4925728133.4963903</v>
      </c>
      <c r="L3623" s="444">
        <f t="shared" ca="1" si="172"/>
        <v>-1187100480172.6301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-1187100480172.6301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-4946252000.7192917</v>
      </c>
      <c r="L3624" s="444">
        <f t="shared" ca="1" si="172"/>
        <v>-1192046732173.3494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-1192046732173.3494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-4966861384.0556221</v>
      </c>
      <c r="L3625" s="444">
        <f t="shared" ca="1" si="172"/>
        <v>-1197013593557.405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-1197013593557.405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-4987556639.8225212</v>
      </c>
      <c r="L3626" s="444">
        <f t="shared" ca="1" si="172"/>
        <v>-1202001150197.2275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-1202001150197.2275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-5008338125.8217812</v>
      </c>
      <c r="L3627" s="444">
        <f t="shared" ca="1" si="172"/>
        <v>-1207009488323.0493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-1207009488323.0493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-5029206201.3460388</v>
      </c>
      <c r="L3628" s="444">
        <f t="shared" ca="1" si="172"/>
        <v>-1212038694524.3953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-1212038694524.3953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-5050161227.1849804</v>
      </c>
      <c r="L3629" s="444">
        <f t="shared" ca="1" si="172"/>
        <v>-1217088855751.5803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-1217088855751.5803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-5071203565.6315842</v>
      </c>
      <c r="L3630" s="444">
        <f t="shared" ca="1" si="172"/>
        <v>-1222160059317.2119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-1222160059317.2119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-5092333580.4883833</v>
      </c>
      <c r="L3631" s="444">
        <f t="shared" ca="1" si="172"/>
        <v>-1227252392897.7002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-1227252392897.7002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-5113551637.0737505</v>
      </c>
      <c r="L3632" s="444">
        <f t="shared" ca="1" si="172"/>
        <v>-1232365944534.7739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-1232365944534.7739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-5134858102.2282248</v>
      </c>
      <c r="L3633" s="444">
        <f t="shared" ca="1" si="172"/>
        <v>-1237500802637.0022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-1237500802637.0022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-5156253344.3208427</v>
      </c>
      <c r="L3634" s="444">
        <f t="shared" ca="1" si="172"/>
        <v>-1242657055981.323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-1242657055981.323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-5177737733.2555122</v>
      </c>
      <c r="L3635" s="444">
        <f t="shared" ca="1" si="172"/>
        <v>-1247834793714.5786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-1247834793714.5786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-5199311640.4774113</v>
      </c>
      <c r="L3636" s="444">
        <f t="shared" ca="1" si="172"/>
        <v>-1253034105355.0559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-1253034105355.0559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-5220975438.9793997</v>
      </c>
      <c r="L3637" s="444">
        <f t="shared" ca="1" si="172"/>
        <v>-1258255080794.0354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-1258255080794.0354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-5242729503.3084812</v>
      </c>
      <c r="L3638" s="444">
        <f t="shared" ca="1" si="172"/>
        <v>-1263497810297.344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-1263497810297.344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-5264574209.5722666</v>
      </c>
      <c r="L3639" s="444">
        <f t="shared" ca="1" si="172"/>
        <v>-1268762384506.9163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-1268762384506.9163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-5286509935.4454842</v>
      </c>
      <c r="L3640" s="444">
        <f t="shared" ca="1" si="172"/>
        <v>-1274048894442.3618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-1274048894442.3618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-5308537060.1765079</v>
      </c>
      <c r="L3641" s="444">
        <f t="shared" ca="1" si="172"/>
        <v>-1279357431502.5383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-1279357431502.5383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-5330655964.5939093</v>
      </c>
      <c r="L3642" s="444">
        <f t="shared" ca="1" si="172"/>
        <v>-1284688087467.1323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-1284688087467.1323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-5352867031.1130514</v>
      </c>
      <c r="L3643" s="444">
        <f t="shared" ca="1" si="172"/>
        <v>-1290040954498.2454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-1290040954498.2454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-5375170643.7426891</v>
      </c>
      <c r="L3644" s="444">
        <f t="shared" ca="1" si="172"/>
        <v>-1295416125141.988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-1295416125141.988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-5397567188.0916166</v>
      </c>
      <c r="L3645" s="444">
        <f t="shared" ca="1" si="172"/>
        <v>-1300813692330.0796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-1300813692330.0796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-5420057051.3753319</v>
      </c>
      <c r="L3646" s="444">
        <f t="shared" ca="1" si="172"/>
        <v>-1306233749381.4548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-1306233749381.4548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-5442640622.4227285</v>
      </c>
      <c r="L3647" s="444">
        <f t="shared" ca="1" si="172"/>
        <v>-1311676390003.8774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-1311676390003.8774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-5465318291.6828222</v>
      </c>
      <c r="L3648" s="444">
        <f t="shared" ca="1" si="172"/>
        <v>-1317141708295.5603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-1317141708295.5603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-5488090451.2315016</v>
      </c>
      <c r="L3649" s="444">
        <f t="shared" ca="1" si="172"/>
        <v>-1322629798746.7917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-1322629798746.7917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-5510957494.7782993</v>
      </c>
      <c r="L3650" s="444">
        <f t="shared" ca="1" si="172"/>
        <v>-1328140756241.5701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-1328140756241.5701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-5533919817.6732082</v>
      </c>
      <c r="L3651" s="444">
        <f t="shared" ca="1" si="172"/>
        <v>-1333674676059.2432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-1333674676059.2432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-5556977816.9135132</v>
      </c>
      <c r="L3652" s="444">
        <f t="shared" ca="1" si="172"/>
        <v>-1339231653876.1567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-1339231653876.1567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-5580131891.1506529</v>
      </c>
      <c r="L3653" s="444">
        <f t="shared" ca="1" si="172"/>
        <v>-1344811785767.3074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-1344811785767.3074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-5603382440.697114</v>
      </c>
      <c r="L3654" s="444">
        <f t="shared" ca="1" si="172"/>
        <v>-1350415168208.0044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-1350415168208.0044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-5626729867.5333519</v>
      </c>
      <c r="L3655" s="444">
        <f t="shared" ca="1" si="172"/>
        <v>-1356041898075.5378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-1356041898075.5378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-5650174575.3147411</v>
      </c>
      <c r="L3656" s="444">
        <f t="shared" ca="1" si="172"/>
        <v>-1361692072650.8525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-1361692072650.8525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-5673716969.3785524</v>
      </c>
      <c r="L3657" s="444">
        <f t="shared" ca="1" si="172"/>
        <v>-1367365789620.2312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-1367365789620.2312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-5697357456.7509632</v>
      </c>
      <c r="L3658" s="444">
        <f t="shared" ca="1" si="172"/>
        <v>-1373063147076.9822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-1373063147076.9822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-5721096446.1540928</v>
      </c>
      <c r="L3659" s="444">
        <f t="shared" ca="1" si="172"/>
        <v>-1378784243523.1362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-1378784243523.1362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-5744934348.0130672</v>
      </c>
      <c r="L3660" s="444">
        <f t="shared" ca="1" si="172"/>
        <v>-1384529177871.1494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-1384529177871.1494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-5768871574.4631224</v>
      </c>
      <c r="L3661" s="444">
        <f t="shared" ca="1" si="172"/>
        <v>-1390298049445.6125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-1390298049445.6125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-5792908539.356719</v>
      </c>
      <c r="L3662" s="444">
        <f t="shared" ca="1" si="172"/>
        <v>-1396090957984.9692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-1396090957984.9692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-5817045658.2707052</v>
      </c>
      <c r="L3663" s="444">
        <f t="shared" ca="1" si="172"/>
        <v>-1401908003643.24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-1401908003643.24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-5841283348.5135002</v>
      </c>
      <c r="L3664" s="444">
        <f t="shared" ca="1" si="172"/>
        <v>-1407749286991.7534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-1407749286991.7534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-5865622029.1323061</v>
      </c>
      <c r="L3665" s="444">
        <f t="shared" ca="1" si="172"/>
        <v>-1413614909020.8857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-1413614909020.8857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-5890062120.9203568</v>
      </c>
      <c r="L3666" s="444">
        <f t="shared" ca="1" si="172"/>
        <v>-1419504971141.8062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-1419504971141.8062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-5914604046.4241924</v>
      </c>
      <c r="L3667" s="444">
        <f t="shared" ca="1" si="172"/>
        <v>-1425419575188.2302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-1425419575188.2302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-5939248229.9509592</v>
      </c>
      <c r="L3668" s="444">
        <f t="shared" ca="1" si="172"/>
        <v>-1431358823418.1812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-1431358823418.1812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-5963995097.5757551</v>
      </c>
      <c r="L3669" s="444">
        <f t="shared" ca="1" si="172"/>
        <v>-1437322818515.7568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-1437322818515.7568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-5988845077.1489868</v>
      </c>
      <c r="L3670" s="444">
        <f t="shared" ca="1" si="172"/>
        <v>-1443311663592.9058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-1443311663592.9058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-6013798598.3037739</v>
      </c>
      <c r="L3671" s="444">
        <f t="shared" ca="1" si="172"/>
        <v>-1449325462191.2095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-1449325462191.2095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-6038856092.4633732</v>
      </c>
      <c r="L3672" s="444">
        <f t="shared" ca="1" si="172"/>
        <v>-1455364318283.6729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-1455364318283.6729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-6064017992.8486366</v>
      </c>
      <c r="L3673" s="444">
        <f t="shared" ca="1" si="172"/>
        <v>-1461428336276.5215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-1461428336276.5215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-6089284734.4855061</v>
      </c>
      <c r="L3674" s="444">
        <f t="shared" ca="1" si="172"/>
        <v>-1467517621011.0071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-1467517621011.0071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-6114656754.2125292</v>
      </c>
      <c r="L3675" s="444">
        <f t="shared" ca="1" si="172"/>
        <v>-1473632277765.2197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-1473632277765.2197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-6140134490.6884155</v>
      </c>
      <c r="L3676" s="444">
        <f t="shared" ca="1" si="172"/>
        <v>-1479772412255.9082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-1479772412255.9082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-6165718384.3996172</v>
      </c>
      <c r="L3677" s="444">
        <f t="shared" ca="1" si="172"/>
        <v>-1485938130640.3079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-1485938130640.3079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-6191408877.6679497</v>
      </c>
      <c r="L3678" s="444">
        <f t="shared" ca="1" si="172"/>
        <v>-1492129539517.9758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-1492129539517.9758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-6217206414.6582327</v>
      </c>
      <c r="L3679" s="444">
        <f t="shared" ca="1" si="172"/>
        <v>-1498346745932.634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-1498346745932.634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-6243111441.3859749</v>
      </c>
      <c r="L3680" s="444">
        <f t="shared" ca="1" si="172"/>
        <v>-1504589857374.02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-1504589857374.02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-6269124405.7250834</v>
      </c>
      <c r="L3681" s="444">
        <f t="shared" ca="1" si="172"/>
        <v>-1510858981779.7451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-1510858981779.7451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-6295245757.4156046</v>
      </c>
      <c r="L3682" s="444">
        <f t="shared" ca="1" si="172"/>
        <v>-1517154227537.1606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-1517154227537.1606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-6321475948.0715027</v>
      </c>
      <c r="L3683" s="444">
        <f t="shared" ca="1" si="172"/>
        <v>-1523475703485.2322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-1523475703485.2322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-6347815431.188467</v>
      </c>
      <c r="L3684" s="444">
        <f t="shared" ca="1" si="172"/>
        <v>-1529823518916.4207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-1529823518916.4207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-6374264662.1517525</v>
      </c>
      <c r="L3685" s="444">
        <f t="shared" ca="1" si="172"/>
        <v>-1536197783578.5725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-1536197783578.5725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-6400824098.2440519</v>
      </c>
      <c r="L3686" s="444">
        <f t="shared" ca="1" si="172"/>
        <v>-1542598607676.8167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-1542598607676.8167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-6427494198.6534023</v>
      </c>
      <c r="L3687" s="444">
        <f t="shared" ca="1" si="172"/>
        <v>-1549026101875.47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-1549026101875.47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-6454275424.4811249</v>
      </c>
      <c r="L3688" s="444">
        <f t="shared" ca="1" si="172"/>
        <v>-1555480377299.9512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-1555480377299.9512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-6481168238.7497969</v>
      </c>
      <c r="L3689" s="444">
        <f t="shared" ca="1" si="172"/>
        <v>-1561961545538.7009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-1561961545538.7009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-6508173106.4112539</v>
      </c>
      <c r="L3690" s="444">
        <f t="shared" ca="1" si="172"/>
        <v>-1568469718645.1121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-1568469718645.1121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-6535290494.3546333</v>
      </c>
      <c r="L3691" s="444">
        <f t="shared" ca="1" si="172"/>
        <v>-1575005009139.4668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-1575005009139.4668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-6562520871.4144449</v>
      </c>
      <c r="L3692" s="444">
        <f t="shared" ca="1" si="172"/>
        <v>-1581567530010.8813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-1581567530010.8813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-6589864708.3786726</v>
      </c>
      <c r="L3693" s="444">
        <f t="shared" ca="1" si="172"/>
        <v>-1588157394719.26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-1588157394719.26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-6617322477.9969168</v>
      </c>
      <c r="L3694" s="444">
        <f t="shared" ca="1" si="172"/>
        <v>-1594774717197.2568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-1594774717197.2568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-6644894654.9885702</v>
      </c>
      <c r="L3695" s="444">
        <f t="shared" ca="1" si="172"/>
        <v>-1601419611852.2454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-1601419611852.2454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-6672581716.0510225</v>
      </c>
      <c r="L3696" s="444">
        <f t="shared" ca="1" si="172"/>
        <v>-1608092193568.2964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-1608092193568.2964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-6700384139.8679018</v>
      </c>
      <c r="L3697" s="444">
        <f t="shared" ca="1" si="172"/>
        <v>-1614792577708.1643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-1614792577708.1643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-6728302407.1173515</v>
      </c>
      <c r="L3698" s="444">
        <f t="shared" ca="1" si="172"/>
        <v>-1621520880115.2817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-1621520880115.2817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-6756337000.480341</v>
      </c>
      <c r="L3699" s="444">
        <f t="shared" ca="1" si="172"/>
        <v>-1628277217115.762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-1628277217115.762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-6784488404.6490078</v>
      </c>
      <c r="L3700" s="444">
        <f t="shared" ca="1" si="172"/>
        <v>-1635061705520.4109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-1635061705520.4109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-6812757106.3350449</v>
      </c>
      <c r="L3701" s="444">
        <f t="shared" ca="1" si="172"/>
        <v>-1641874462626.7458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-1641874462626.7458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-6841143594.2781076</v>
      </c>
      <c r="L3702" s="444">
        <f t="shared" ca="1" si="172"/>
        <v>-1648715606221.0239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-1648715606221.0239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-6869648359.2542667</v>
      </c>
      <c r="L3703" s="444">
        <f t="shared" ca="1" si="172"/>
        <v>-1655585254580.2781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-1655585254580.2781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-6898271894.0844917</v>
      </c>
      <c r="L3704" s="444">
        <f t="shared" ca="1" si="172"/>
        <v>-1662483526474.3625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-1662483526474.3625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-6927014693.643177</v>
      </c>
      <c r="L3705" s="444">
        <f t="shared" ca="1" si="172"/>
        <v>-1669410541168.0056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-1669410541168.0056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-6955877254.8666897</v>
      </c>
      <c r="L3706" s="444">
        <f t="shared" ca="1" si="172"/>
        <v>-1676366418422.8723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-1676366418422.8723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-6984860076.7619677</v>
      </c>
      <c r="L3707" s="444">
        <f t="shared" ca="1" si="172"/>
        <v>-1683351278499.6343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-1683351278499.6343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-7013963660.415143</v>
      </c>
      <c r="L3708" s="444">
        <f t="shared" ca="1" si="172"/>
        <v>-1690365242160.0493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-1690365242160.0493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-7043188509.000205</v>
      </c>
      <c r="L3709" s="444">
        <f t="shared" ca="1" si="172"/>
        <v>-1697408430669.0496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-1697408430669.0496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-7072535127.7877064</v>
      </c>
      <c r="L3710" s="444">
        <f t="shared" ca="1" si="172"/>
        <v>-1704480965796.8372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-1704480965796.8372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-7102004024.1534882</v>
      </c>
      <c r="L3711" s="444">
        <f t="shared" ca="1" si="172"/>
        <v>-1711582969820.9907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-1711582969820.9907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-7131595707.5874615</v>
      </c>
      <c r="L3712" s="444">
        <f t="shared" ca="1" si="172"/>
        <v>-1718714565528.5781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-1718714565528.5781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-7161310689.7024088</v>
      </c>
      <c r="L3713" s="444">
        <f t="shared" ca="1" si="172"/>
        <v>-1725875876218.2805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-1725875876218.2805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-7191149484.242835</v>
      </c>
      <c r="L3714" s="444">
        <f t="shared" ca="1" si="172"/>
        <v>-1733067025702.5234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-1733067025702.5234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-7221112607.0938473</v>
      </c>
      <c r="L3715" s="444">
        <f t="shared" ca="1" si="172"/>
        <v>-1740288138309.6172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-1740288138309.6172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-7251200576.2900715</v>
      </c>
      <c r="L3716" s="444">
        <f t="shared" ca="1" si="172"/>
        <v>-1747539338885.9072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-1747539338885.9072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-7281413912.0246124</v>
      </c>
      <c r="L3717" s="444">
        <f t="shared" ca="1" si="172"/>
        <v>-1754820752797.9319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-1754820752797.9319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-7311753136.6580505</v>
      </c>
      <c r="L3718" s="444">
        <f t="shared" ca="1" si="172"/>
        <v>-1762132505934.5898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-1762132505934.5898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-7342218774.727459</v>
      </c>
      <c r="L3719" s="444">
        <f t="shared" ca="1" si="172"/>
        <v>-1769474724709.3174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-1769474724709.3174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-7372811352.9554882</v>
      </c>
      <c r="L3720" s="444">
        <f t="shared" ca="1" si="172"/>
        <v>-1776847536062.2729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-1776847536062.2729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-7403531400.2594709</v>
      </c>
      <c r="L3721" s="444">
        <f t="shared" ca="1" si="172"/>
        <v>-1784251067462.5325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-1784251067462.5325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-7434379447.7605515</v>
      </c>
      <c r="L3722" s="444">
        <f t="shared" ca="1" si="172"/>
        <v>-1791685446910.293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-1791685446910.293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-7465356028.7928877</v>
      </c>
      <c r="L3723" s="444">
        <f t="shared" ca="1" si="172"/>
        <v>-1799150802939.0859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-1799150802939.0859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-7496461678.9128571</v>
      </c>
      <c r="L3724" s="444">
        <f t="shared" ca="1" si="172"/>
        <v>-1806647264617.9988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-1806647264617.9988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-7527696935.9083271</v>
      </c>
      <c r="L3725" s="444">
        <f t="shared" ca="1" si="172"/>
        <v>-1814174961553.9072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-1814174961553.9072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-7559062339.8079462</v>
      </c>
      <c r="L3726" s="444">
        <f t="shared" ca="1" si="172"/>
        <v>-1821734023893.7151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-1821734023893.7151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-7590558432.8904781</v>
      </c>
      <c r="L3727" s="444">
        <f t="shared" ca="1" si="172"/>
        <v>-1829324582326.6055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-1829324582326.6055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-7622185759.6941891</v>
      </c>
      <c r="L3728" s="444">
        <f t="shared" ca="1" si="172"/>
        <v>-1836946768086.2996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-1836946768086.2996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-7653944867.026248</v>
      </c>
      <c r="L3729" s="444">
        <f t="shared" ca="1" si="172"/>
        <v>-1844600712953.3259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-1844600712953.3259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-7685836303.9721918</v>
      </c>
      <c r="L3730" s="444">
        <f t="shared" ca="1" si="172"/>
        <v>-1852286549257.2981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-1852286549257.2981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-7717860621.9054089</v>
      </c>
      <c r="L3731" s="444">
        <f t="shared" ca="1" si="172"/>
        <v>-1860004409879.2036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-1860004409879.2036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-7750018374.4966812</v>
      </c>
      <c r="L3732" s="444">
        <f t="shared" ca="1" si="172"/>
        <v>-1867754428253.7002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-1867754428253.7002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-7782310117.723752</v>
      </c>
      <c r="L3733" s="444">
        <f t="shared" ca="1" si="172"/>
        <v>-1875536738371.4238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-1875536738371.4238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-7814736409.8809328</v>
      </c>
      <c r="L3734" s="444">
        <f t="shared" ca="1" si="172"/>
        <v>-1883351474781.3047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-1883351474781.3047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-7847297811.588769</v>
      </c>
      <c r="L3735" s="444">
        <f t="shared" ca="1" si="172"/>
        <v>-1891198772592.8936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-1891198772592.8936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-7879994885.8037233</v>
      </c>
      <c r="L3736" s="444">
        <f t="shared" ca="1" si="172"/>
        <v>-1899078767478.6973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-1899078767478.6973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-7912828197.8279037</v>
      </c>
      <c r="L3737" s="444">
        <f t="shared" ca="1" si="172"/>
        <v>-1906991595676.5251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-1906991595676.5251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-7945798315.3188543</v>
      </c>
      <c r="L3738" s="444">
        <f t="shared" ca="1" si="172"/>
        <v>-1914937393991.844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-1914937393991.844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-7978905808.2993498</v>
      </c>
      <c r="L3739" s="444">
        <f t="shared" ca="1" si="172"/>
        <v>-1922916299800.1433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-1922916299800.1433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-8012151249.167264</v>
      </c>
      <c r="L3740" s="444">
        <f t="shared" ca="1" si="172"/>
        <v>-1930928451049.3105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-1930928451049.3105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-8045535212.7054596</v>
      </c>
      <c r="L3741" s="444">
        <f t="shared" ca="1" si="172"/>
        <v>-1938973986262.0161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-1938973986262.0161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-8079058276.091733</v>
      </c>
      <c r="L3742" s="444">
        <f t="shared" ca="1" si="172"/>
        <v>-1947053044538.1079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-1947053044538.1079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-8112721018.908783</v>
      </c>
      <c r="L3743" s="444">
        <f t="shared" ca="1" si="172"/>
        <v>-1955165765557.0166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-1955165765557.0166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-8146524023.1542368</v>
      </c>
      <c r="L3744" s="444">
        <f t="shared" ca="1" si="172"/>
        <v>-1963312289580.1709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-1963312289580.1709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-8180467873.2507105</v>
      </c>
      <c r="L3745" s="444">
        <f t="shared" ca="1" si="172"/>
        <v>-1971492757453.4216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-1971492757453.4216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-8214553156.0559235</v>
      </c>
      <c r="L3746" s="444">
        <f t="shared" ca="1" si="172"/>
        <v>-1979707310609.4775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-1979707310609.4775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-8248780460.8728228</v>
      </c>
      <c r="L3747" s="444">
        <f t="shared" ca="1" si="172"/>
        <v>-1987956091070.3503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-1987956091070.3503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-8283150379.4597931</v>
      </c>
      <c r="L3748" s="444">
        <f t="shared" ca="1" si="172"/>
        <v>-1996239241449.8101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-1996239241449.8101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-8317663506.0408754</v>
      </c>
      <c r="L3749" s="444">
        <f t="shared" ca="1" si="172"/>
        <v>-2004556904955.8508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-2004556904955.8508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-8352320437.3160448</v>
      </c>
      <c r="L3750" s="444">
        <f t="shared" ca="1" si="172"/>
        <v>-2012909225393.167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-2012909225393.167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-8387121772.4715281</v>
      </c>
      <c r="L3751" s="444">
        <f t="shared" ca="1" si="172"/>
        <v>-2021296347165.6384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-2021296347165.6384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-8422068113.1901608</v>
      </c>
      <c r="L3752" s="444">
        <f t="shared" ca="1" si="172"/>
        <v>-2029718415278.8286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-2029718415278.8286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-8457160063.661787</v>
      </c>
      <c r="L3753" s="444">
        <f t="shared" ca="1" si="172"/>
        <v>-2038175575342.4905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-2038175575342.4905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-8492398230.5937099</v>
      </c>
      <c r="L3754" s="444">
        <f t="shared" ca="1" si="172"/>
        <v>-2046667973573.0842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-2046667973573.0842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-8527783223.2211847</v>
      </c>
      <c r="L3755" s="444">
        <f t="shared" ca="1" si="172"/>
        <v>-2055195756796.3054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-2055195756796.3054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-8563315653.3179388</v>
      </c>
      <c r="L3756" s="444">
        <f t="shared" ca="1" si="172"/>
        <v>-2063759072449.6233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-2063759072449.6233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-8598996135.2067642</v>
      </c>
      <c r="L3757" s="444">
        <f t="shared" ca="1" si="172"/>
        <v>-2072358068584.8301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-2072358068584.8301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-8634825285.7701244</v>
      </c>
      <c r="L3758" s="444">
        <f t="shared" ca="1" si="172"/>
        <v>-2080992893870.6001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-2080992893870.6001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-8670803724.4608345</v>
      </c>
      <c r="L3759" s="444">
        <f t="shared" ca="1" si="172"/>
        <v>-2089663697595.061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-2089663697595.061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-8706932073.3127537</v>
      </c>
      <c r="L3760" s="444">
        <f t="shared" ca="1" si="172"/>
        <v>-2098370629668.3738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-2098370629668.3738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-8743210956.9515572</v>
      </c>
      <c r="L3761" s="444">
        <f t="shared" ca="1" si="172"/>
        <v>-2107113840625.3254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-2107113840625.3254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-8779641002.6055222</v>
      </c>
      <c r="L3762" s="444">
        <f t="shared" ca="1" si="172"/>
        <v>-2115893481627.9309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-2115893481627.9309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-8816222840.1163788</v>
      </c>
      <c r="L3763" s="444">
        <f t="shared" ca="1" si="172"/>
        <v>-2124709704468.0474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-2124709704468.0474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-8852957101.9501972</v>
      </c>
      <c r="L3764" s="444">
        <f t="shared" ca="1" si="172"/>
        <v>-2133562661569.9976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-2133562661569.9976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-8889844423.2083225</v>
      </c>
      <c r="L3765" s="444">
        <f t="shared" ca="1" si="172"/>
        <v>-2142452505993.2058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-2142452505993.2058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-8926885441.6383591</v>
      </c>
      <c r="L3766" s="444">
        <f t="shared" ca="1" si="172"/>
        <v>-2151379391434.8442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-2151379391434.8442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-8964080797.6451836</v>
      </c>
      <c r="L3767" s="444">
        <f t="shared" ca="1" si="172"/>
        <v>-2160343472232.4895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-2160343472232.4895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-9001431134.3020401</v>
      </c>
      <c r="L3768" s="444">
        <f t="shared" ca="1" si="172"/>
        <v>-2169344903366.7915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-2169344903366.7915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-9038937097.3616314</v>
      </c>
      <c r="L3769" s="444">
        <f t="shared" ca="1" si="172"/>
        <v>-2178383840464.1531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-2178383840464.1531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-9076599335.2673035</v>
      </c>
      <c r="L3770" s="444">
        <f t="shared" ca="1" si="172"/>
        <v>-2187460439799.4204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-2187460439799.4204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-9114418499.1642532</v>
      </c>
      <c r="L3771" s="444">
        <f t="shared" ca="1" si="172"/>
        <v>-2196574858298.5847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-2196574858298.5847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-9152395242.9107704</v>
      </c>
      <c r="L3772" s="444">
        <f t="shared" ca="1" si="172"/>
        <v>-2205727253541.4956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-2205727253541.4956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-9190530223.0895653</v>
      </c>
      <c r="L3773" s="444">
        <f t="shared" ca="1" si="172"/>
        <v>-2214917783764.585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-2214917783764.585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-9228824099.019104</v>
      </c>
      <c r="L3774" s="444">
        <f t="shared" ca="1" si="172"/>
        <v>-2224146607863.604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-2224146607863.604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-9267277532.7650166</v>
      </c>
      <c r="L3775" s="444">
        <f t="shared" ca="1" si="172"/>
        <v>-2233413885396.3691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-2233413885396.3691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-9305891189.1515388</v>
      </c>
      <c r="L3776" s="444">
        <f t="shared" ca="1" si="172"/>
        <v>-2242719776585.5205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-2242719776585.5205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-9344665735.7730026</v>
      </c>
      <c r="L3777" s="444">
        <f t="shared" ca="1" si="172"/>
        <v>-2252064442321.2935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-2252064442321.2935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-9383601843.0053902</v>
      </c>
      <c r="L3778" s="444">
        <f t="shared" ca="1" si="172"/>
        <v>-2261448044164.2988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-2261448044164.2988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-9422700184.0179119</v>
      </c>
      <c r="L3779" s="444">
        <f t="shared" ca="1" si="172"/>
        <v>-2270870744348.3169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-2270870744348.3169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-9461961434.7846527</v>
      </c>
      <c r="L3780" s="444">
        <f t="shared" ca="1" si="172"/>
        <v>-2280332705783.1016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-2280332705783.1016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-9501386274.0962563</v>
      </c>
      <c r="L3781" s="444">
        <f t="shared" ca="1" si="172"/>
        <v>-2289834092057.1978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-2289834092057.1978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-9540975383.5716572</v>
      </c>
      <c r="L3782" s="444">
        <f t="shared" ca="1" si="172"/>
        <v>-2299375067440.7695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-2299375067440.7695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-9580729447.6698723</v>
      </c>
      <c r="L3783" s="444">
        <f t="shared" ca="1" si="172"/>
        <v>-2308955796888.4395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-2308955796888.4395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-9620649153.7018318</v>
      </c>
      <c r="L3784" s="444">
        <f t="shared" ca="1" si="172"/>
        <v>-2318576446042.1411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-2318576446042.1411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-9660735191.8422546</v>
      </c>
      <c r="L3785" s="444">
        <f t="shared" ca="1" si="172"/>
        <v>-2328237181233.9834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-2328237181233.9834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-9700988255.1415977</v>
      </c>
      <c r="L3786" s="444">
        <f t="shared" ca="1" si="172"/>
        <v>-2337938169489.125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-2337938169489.125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-9741409039.5380211</v>
      </c>
      <c r="L3787" s="444">
        <f t="shared" ca="1" si="172"/>
        <v>-2347679578528.6631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-2347679578528.6631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-9781998243.8694286</v>
      </c>
      <c r="L3788" s="444">
        <f t="shared" ca="1" si="172"/>
        <v>-2357461576772.5327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-2357461576772.5327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-9822756569.8855534</v>
      </c>
      <c r="L3789" s="444">
        <f t="shared" ca="1" si="172"/>
        <v>-2367284333342.4185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-2367284333342.4185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-9863684722.2600765</v>
      </c>
      <c r="L3790" s="444">
        <f t="shared" ca="1" si="172"/>
        <v>-2377148018064.6787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-2377148018064.6787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-9904783408.6028271</v>
      </c>
      <c r="L3791" s="444">
        <f t="shared" ca="1" si="172"/>
        <v>-2387052801473.2817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-2387052801473.2817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-9946053339.4720078</v>
      </c>
      <c r="L3792" s="444">
        <f t="shared" ca="1" si="172"/>
        <v>-2396998854812.7539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-2396998854812.7539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-9987495228.3864746</v>
      </c>
      <c r="L3793" s="444">
        <f t="shared" ca="1" si="172"/>
        <v>-2406986350041.1406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-2406986350041.1406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-10029109791.838085</v>
      </c>
      <c r="L3794" s="444">
        <f t="shared" ca="1" si="172"/>
        <v>-2417015459832.9785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-2417015459832.9785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-10070897749.304077</v>
      </c>
      <c r="L3795" s="444">
        <f t="shared" ca="1" si="172"/>
        <v>-2427086357582.2827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-2427086357582.2827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-10112859823.259512</v>
      </c>
      <c r="L3796" s="444">
        <f t="shared" ca="1" si="172"/>
        <v>-2437199217405.542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-2437199217405.542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-10154996739.189758</v>
      </c>
      <c r="L3797" s="444">
        <f t="shared" ca="1" si="172"/>
        <v>-2447354214144.7319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-2447354214144.7319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-10197309225.60305</v>
      </c>
      <c r="L3798" s="444">
        <f t="shared" ca="1" si="172"/>
        <v>-2457551523370.335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-2457551523370.335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-10239798014.043062</v>
      </c>
      <c r="L3799" s="444">
        <f t="shared" ca="1" si="172"/>
        <v>-2467791321384.3779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-2467791321384.3779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-10282463839.101574</v>
      </c>
      <c r="L3800" s="444">
        <f t="shared" ca="1" si="172"/>
        <v>-2478073785223.4795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-2478073785223.4795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-10325307438.431164</v>
      </c>
      <c r="L3801" s="444">
        <f t="shared" ca="1" si="172"/>
        <v>-2488399092661.9106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-2488399092661.9106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-10368329552.757961</v>
      </c>
      <c r="L3802" s="444">
        <f t="shared" ca="1" si="172"/>
        <v>-2498767422214.6685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-2498767422214.6685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-10411530925.894451</v>
      </c>
      <c r="L3803" s="444">
        <f t="shared" ca="1" si="172"/>
        <v>-2509178953140.563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-2509178953140.563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-10454912304.752346</v>
      </c>
      <c r="L3804" s="444">
        <f t="shared" ca="1" si="172"/>
        <v>-2519633865445.3154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-2519633865445.3154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-10498474439.35548</v>
      </c>
      <c r="L3805" s="444">
        <f t="shared" ca="1" si="172"/>
        <v>-2530132339884.6709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-2530132339884.6709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-10542218082.852795</v>
      </c>
      <c r="L3806" s="444">
        <f t="shared" ca="1" si="172"/>
        <v>-2540674557967.5239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-2540674557967.5239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-10586143991.531349</v>
      </c>
      <c r="L3807" s="444">
        <f t="shared" ca="1" si="172"/>
        <v>-2551260701959.0552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-2551260701959.0552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-10630252924.829397</v>
      </c>
      <c r="L3808" s="444">
        <f t="shared" ca="1" si="172"/>
        <v>-2561890954883.8848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-2561890954883.8848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-10674545645.34952</v>
      </c>
      <c r="L3809" s="444">
        <f t="shared" ca="1" si="172"/>
        <v>-2572565500529.2344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-2572565500529.2344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-10719022918.871809</v>
      </c>
      <c r="L3810" s="444">
        <f t="shared" ca="1" si="172"/>
        <v>-2583284523448.106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-2583284523448.106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-10763685514.367107</v>
      </c>
      <c r="L3811" s="444">
        <f t="shared" ca="1" si="172"/>
        <v>-2594048208962.4731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-2594048208962.4731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-10808534204.010305</v>
      </c>
      <c r="L3812" s="444">
        <f t="shared" ca="1" si="172"/>
        <v>-2604856743166.4834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-2604856743166.4834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-10853569763.19368</v>
      </c>
      <c r="L3813" s="444">
        <f t="shared" ca="1" si="172"/>
        <v>-2615710312929.6772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-2615710312929.6772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-10898792970.540321</v>
      </c>
      <c r="L3814" s="444">
        <f t="shared" ca="1" si="172"/>
        <v>-2626609105900.2178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-2626609105900.2178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-10944204607.917574</v>
      </c>
      <c r="L3815" s="444">
        <f t="shared" ca="1" si="172"/>
        <v>-2637553310508.1353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-2637553310508.1353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-10989805460.450563</v>
      </c>
      <c r="L3816" s="444">
        <f t="shared" ca="1" si="172"/>
        <v>-2648543115968.5859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-2648543115968.5859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-11035596316.535774</v>
      </c>
      <c r="L3817" s="444">
        <f t="shared" ca="1" si="172"/>
        <v>-2659578712285.1216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-2659578712285.1216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-11081577967.854673</v>
      </c>
      <c r="L3818" s="444">
        <f t="shared" ca="1" si="172"/>
        <v>-2670660290252.9761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-2670660290252.9761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-11127751209.3874</v>
      </c>
      <c r="L3819" s="444">
        <f t="shared" ca="1" si="172"/>
        <v>-2681788041462.3633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-2681788041462.3633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-11174116839.426514</v>
      </c>
      <c r="L3820" s="444">
        <f t="shared" ca="1" si="172"/>
        <v>-2692962158301.79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-2692962158301.79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-11220675659.590792</v>
      </c>
      <c r="L3821" s="444">
        <f t="shared" ca="1" si="172"/>
        <v>-2704182833961.3809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-2704182833961.3809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-11267428474.839087</v>
      </c>
      <c r="L3822" s="444">
        <f t="shared" ca="1" si="172"/>
        <v>-2715450262436.2197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-2715450262436.2197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-11314376093.484249</v>
      </c>
      <c r="L3823" s="444">
        <f t="shared" ca="1" si="172"/>
        <v>-2726764638529.7041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-2726764638529.7041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-11361519327.2071</v>
      </c>
      <c r="L3824" s="444">
        <f t="shared" ca="1" si="172"/>
        <v>-2738126157856.9111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-2738126157856.9111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-11408858991.070463</v>
      </c>
      <c r="L3825" s="444">
        <f t="shared" ca="1" si="172"/>
        <v>-2749535016847.9814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-2749535016847.9814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-11456395903.533257</v>
      </c>
      <c r="L3826" s="444">
        <f t="shared" ca="1" si="172"/>
        <v>-2760991412751.5146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-2760991412751.5146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-11504130886.464643</v>
      </c>
      <c r="L3827" s="444">
        <f t="shared" ca="1" si="172"/>
        <v>-2772495543637.9795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-2772495543637.9795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-11552064765.158247</v>
      </c>
      <c r="L3828" s="444">
        <f t="shared" ca="1" si="172"/>
        <v>-2784047608403.1377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-2784047608403.1377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-11600198368.346407</v>
      </c>
      <c r="L3829" s="444">
        <f t="shared" ca="1" si="172"/>
        <v>-2795647806771.4839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-2795647806771.4839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-11648532528.214516</v>
      </c>
      <c r="L3830" s="444">
        <f t="shared" ca="1" si="172"/>
        <v>-2807296339299.6982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-2807296339299.6982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-11697068080.415409</v>
      </c>
      <c r="L3831" s="444">
        <f t="shared" ca="1" si="172"/>
        <v>-2818993407380.1138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-2818993407380.1138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-11745805864.083807</v>
      </c>
      <c r="L3832" s="444">
        <f t="shared" ca="1" si="172"/>
        <v>-2830739213244.1978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-2830739213244.1978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-11794746721.850824</v>
      </c>
      <c r="L3833" s="444">
        <f t="shared" ref="L3833:L4087" ca="1" si="177">I3833-J3833+K3833</f>
        <v>-2842533959966.0483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-2842533959966.0483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-11843891499.858534</v>
      </c>
      <c r="L3834" s="444">
        <f t="shared" ca="1" si="177"/>
        <v>-2854377851465.9067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-2854377851465.9067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-11893241047.774611</v>
      </c>
      <c r="L3835" s="444">
        <f t="shared" ca="1" si="177"/>
        <v>-2866271092513.6812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-2866271092513.6812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-11942796218.807005</v>
      </c>
      <c r="L3836" s="444">
        <f t="shared" ca="1" si="177"/>
        <v>-2878213888732.4883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-2878213888732.4883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-11992557869.7187</v>
      </c>
      <c r="L3837" s="444">
        <f t="shared" ca="1" si="177"/>
        <v>-2890206446602.207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-2890206446602.207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-12042526860.842529</v>
      </c>
      <c r="L3838" s="444">
        <f t="shared" ca="1" si="177"/>
        <v>-2902248973463.0498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-2902248973463.0498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-12092704056.096041</v>
      </c>
      <c r="L3839" s="444">
        <f t="shared" ca="1" si="177"/>
        <v>-2914341677519.146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-2914341677519.146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-12143090322.996441</v>
      </c>
      <c r="L3840" s="444">
        <f t="shared" ca="1" si="177"/>
        <v>-2926484767842.1426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-2926484767842.1426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-12193686532.675594</v>
      </c>
      <c r="L3841" s="444">
        <f t="shared" ca="1" si="177"/>
        <v>-2938678454374.8184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-2938678454374.8184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-12244493559.895077</v>
      </c>
      <c r="L3842" s="444">
        <f t="shared" ca="1" si="177"/>
        <v>-2950922947934.7134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-2950922947934.7134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-12295512283.061306</v>
      </c>
      <c r="L3843" s="444">
        <f t="shared" ca="1" si="177"/>
        <v>-2963218460217.7749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-2963218460217.7749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-12346743584.240728</v>
      </c>
      <c r="L3844" s="444">
        <f t="shared" ca="1" si="177"/>
        <v>-2975565203802.0156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-2975565203802.0156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-12398188349.175064</v>
      </c>
      <c r="L3845" s="444">
        <f t="shared" ca="1" si="177"/>
        <v>-2987963392151.1909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-2987963392151.1909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-12449847467.296629</v>
      </c>
      <c r="L3846" s="444">
        <f t="shared" ca="1" si="177"/>
        <v>-3000413239618.4873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-3000413239618.4873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-12501721831.743696</v>
      </c>
      <c r="L3847" s="444">
        <f t="shared" ca="1" si="177"/>
        <v>-3012914961450.231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-3012914961450.231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-12553812339.375961</v>
      </c>
      <c r="L3848" s="444">
        <f t="shared" ca="1" si="177"/>
        <v>-3025468773789.6069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-3025468773789.6069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-12606119890.79003</v>
      </c>
      <c r="L3849" s="444">
        <f t="shared" ca="1" si="177"/>
        <v>-3038074893680.397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-3038074893680.397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-12658645390.334988</v>
      </c>
      <c r="L3850" s="444">
        <f t="shared" ca="1" si="177"/>
        <v>-3050733539070.7319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-3050733539070.7319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-12711389746.12805</v>
      </c>
      <c r="L3851" s="444">
        <f t="shared" ca="1" si="177"/>
        <v>-3063444928816.8599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-3063444928816.8599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-12764353870.07025</v>
      </c>
      <c r="L3852" s="444">
        <f t="shared" ca="1" si="177"/>
        <v>-3076209282686.9302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-3076209282686.9302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-12817538677.862209</v>
      </c>
      <c r="L3853" s="444">
        <f t="shared" ca="1" si="177"/>
        <v>-3089026821364.7925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-3089026821364.7925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-12870945089.019968</v>
      </c>
      <c r="L3854" s="444">
        <f t="shared" ca="1" si="177"/>
        <v>-3101897766453.8125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-3101897766453.8125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-12924574026.890884</v>
      </c>
      <c r="L3855" s="444">
        <f t="shared" ca="1" si="177"/>
        <v>-3114822340480.7036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-3114822340480.7036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-12978426418.669598</v>
      </c>
      <c r="L3856" s="444">
        <f t="shared" ca="1" si="177"/>
        <v>-3127800766899.373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-3127800766899.373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-13032503195.414055</v>
      </c>
      <c r="L3857" s="444">
        <f t="shared" ca="1" si="177"/>
        <v>-3140833270094.7871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-3140833270094.7871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-13086805292.061613</v>
      </c>
      <c r="L3858" s="444">
        <f t="shared" ca="1" si="177"/>
        <v>-3153920075386.8486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-3153920075386.8486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-13141333647.445202</v>
      </c>
      <c r="L3859" s="444">
        <f t="shared" ca="1" si="177"/>
        <v>-3167061409034.2939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-3167061409034.2939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-13196089204.309559</v>
      </c>
      <c r="L3860" s="444">
        <f t="shared" ca="1" si="177"/>
        <v>-3180257498238.6035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-3180257498238.6035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-13251072909.327515</v>
      </c>
      <c r="L3861" s="444">
        <f t="shared" ca="1" si="177"/>
        <v>-3193508571147.9312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-3193508571147.9312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-13306285713.116379</v>
      </c>
      <c r="L3862" s="444">
        <f t="shared" ca="1" si="177"/>
        <v>-3206814856861.0474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-3206814856861.0474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-13361728570.254364</v>
      </c>
      <c r="L3863" s="444">
        <f t="shared" ca="1" si="177"/>
        <v>-3220176585431.3018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-3220176585431.3018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-13417402439.297091</v>
      </c>
      <c r="L3864" s="444">
        <f t="shared" ca="1" si="177"/>
        <v>-3233593987870.5986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-3233593987870.5986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-13473308282.794161</v>
      </c>
      <c r="L3865" s="444">
        <f t="shared" ca="1" si="177"/>
        <v>-3247067296153.3926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-3247067296153.3926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-13529447067.305801</v>
      </c>
      <c r="L3866" s="444">
        <f t="shared" ca="1" si="177"/>
        <v>-3260596743220.6982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-3260596743220.6982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-13585819763.419577</v>
      </c>
      <c r="L3867" s="444">
        <f t="shared" ca="1" si="177"/>
        <v>-3274182562984.1177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-3274182562984.1177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-13642427345.767157</v>
      </c>
      <c r="L3868" s="444">
        <f t="shared" ca="1" si="177"/>
        <v>-3287824990329.8848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-3287824990329.8848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-13699270793.041187</v>
      </c>
      <c r="L3869" s="444">
        <f t="shared" ca="1" si="177"/>
        <v>-3301524261122.9258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-3301524261122.9258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-13756351088.01219</v>
      </c>
      <c r="L3870" s="444">
        <f t="shared" ca="1" si="177"/>
        <v>-3315280612210.938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-3315280612210.938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-13813669217.545574</v>
      </c>
      <c r="L3871" s="444">
        <f t="shared" ca="1" si="177"/>
        <v>-3329094281428.4834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-3329094281428.4834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-13871226172.618681</v>
      </c>
      <c r="L3872" s="444">
        <f t="shared" ca="1" si="177"/>
        <v>-3342965507601.1021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-3342965507601.1021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-13929022948.337925</v>
      </c>
      <c r="L3873" s="444">
        <f t="shared" ca="1" si="177"/>
        <v>-3356894530549.4399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-3356894530549.4399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-13987060543.955999</v>
      </c>
      <c r="L3874" s="444">
        <f t="shared" ca="1" si="177"/>
        <v>-3370881591093.396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-3370881591093.396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-14045339962.889151</v>
      </c>
      <c r="L3875" s="444">
        <f t="shared" ca="1" si="177"/>
        <v>-3384926931056.2852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-3384926931056.2852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-14103862212.734522</v>
      </c>
      <c r="L3876" s="444">
        <f t="shared" ca="1" si="177"/>
        <v>-3399030793269.0195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-3399030793269.0195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-14162628305.28758</v>
      </c>
      <c r="L3877" s="444">
        <f t="shared" ca="1" si="177"/>
        <v>-3413193421574.3071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-3413193421574.3071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-14221639256.559612</v>
      </c>
      <c r="L3878" s="444">
        <f t="shared" ca="1" si="177"/>
        <v>-3427415060830.8667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-3427415060830.8667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-14280896086.795275</v>
      </c>
      <c r="L3879" s="444">
        <f t="shared" ca="1" si="177"/>
        <v>-3441695956917.6621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-3441695956917.6621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-14340399820.490259</v>
      </c>
      <c r="L3880" s="444">
        <f t="shared" ca="1" si="177"/>
        <v>-3456036356738.1523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-3456036356738.1523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-14400151486.408968</v>
      </c>
      <c r="L3881" s="444">
        <f t="shared" ca="1" si="177"/>
        <v>-3470436508224.5615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-3470436508224.5615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-14460152117.602339</v>
      </c>
      <c r="L3882" s="444">
        <f t="shared" ca="1" si="177"/>
        <v>-3484896660342.1641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-3484896660342.1641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-14520402751.425682</v>
      </c>
      <c r="L3883" s="444">
        <f t="shared" ca="1" si="177"/>
        <v>-3499417063093.5898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-3499417063093.5898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-14580904429.556623</v>
      </c>
      <c r="L3884" s="444">
        <f t="shared" ca="1" si="177"/>
        <v>-3513997967523.1465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-3513997967523.1465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-14641658198.013107</v>
      </c>
      <c r="L3885" s="444">
        <f t="shared" ca="1" si="177"/>
        <v>-3528639625721.1597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-3528639625721.1597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-14702665107.171499</v>
      </c>
      <c r="L3886" s="444">
        <f t="shared" ca="1" si="177"/>
        <v>-3543342290828.3311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-3543342290828.3311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-14763926211.784712</v>
      </c>
      <c r="L3887" s="444">
        <f t="shared" ca="1" si="177"/>
        <v>-3558106217040.1157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-3558106217040.1157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-14825442571.000483</v>
      </c>
      <c r="L3888" s="444">
        <f t="shared" ca="1" si="177"/>
        <v>-3572931659611.1162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-3572931659611.1162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-14887215248.379652</v>
      </c>
      <c r="L3889" s="444">
        <f t="shared" ca="1" si="177"/>
        <v>-3587818874859.4961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-3587818874859.4961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-14949245311.914566</v>
      </c>
      <c r="L3890" s="444">
        <f t="shared" ca="1" si="177"/>
        <v>-3602768120171.4106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-3602768120171.4106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-15011533834.047544</v>
      </c>
      <c r="L3891" s="444">
        <f t="shared" ca="1" si="177"/>
        <v>-3617779654005.458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-3617779654005.458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-15074081891.689407</v>
      </c>
      <c r="L3892" s="444">
        <f t="shared" ca="1" si="177"/>
        <v>-3632853735897.1475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-3632853735897.1475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-15136890566.238113</v>
      </c>
      <c r="L3893" s="444">
        <f t="shared" ca="1" si="177"/>
        <v>-3647990626463.3857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-3647990626463.3857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-15199960943.597441</v>
      </c>
      <c r="L3894" s="444">
        <f t="shared" ca="1" si="177"/>
        <v>-3663190587406.9834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-3663190587406.9834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-15263294114.195765</v>
      </c>
      <c r="L3895" s="444">
        <f t="shared" ca="1" si="177"/>
        <v>-3678453881521.1792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-3678453881521.1792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-15326891173.004913</v>
      </c>
      <c r="L3896" s="444">
        <f t="shared" ca="1" si="177"/>
        <v>-3693780772694.1841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-3693780772694.1841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-15390753219.559099</v>
      </c>
      <c r="L3897" s="444">
        <f t="shared" ca="1" si="177"/>
        <v>-3709171525913.7432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-3709171525913.7432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-15454881357.97393</v>
      </c>
      <c r="L3898" s="444">
        <f t="shared" ca="1" si="177"/>
        <v>-3724626407271.7173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-3724626407271.7173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-15519276696.965488</v>
      </c>
      <c r="L3899" s="444">
        <f t="shared" ca="1" si="177"/>
        <v>-3740145683968.6826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-3740145683968.6826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-15583940349.869513</v>
      </c>
      <c r="L3900" s="444">
        <f t="shared" ca="1" si="177"/>
        <v>-3755729624318.5522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-3755729624318.5522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-15648873434.660635</v>
      </c>
      <c r="L3901" s="444">
        <f t="shared" ca="1" si="177"/>
        <v>-3771378497753.2129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-3771378497753.2129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-15714077073.97172</v>
      </c>
      <c r="L3902" s="444">
        <f t="shared" ca="1" si="177"/>
        <v>-3787092574827.1846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-3787092574827.1846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-15779552395.113268</v>
      </c>
      <c r="L3903" s="444">
        <f t="shared" ca="1" si="177"/>
        <v>-3802872127222.2979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-3802872127222.2979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-15845300530.092905</v>
      </c>
      <c r="L3904" s="444">
        <f t="shared" ca="1" si="177"/>
        <v>-3818717427752.3906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-3818717427752.3906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-15911322615.634962</v>
      </c>
      <c r="L3905" s="444">
        <f t="shared" ca="1" si="177"/>
        <v>-3834628750368.0254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-3834628750368.0254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-15977619793.200106</v>
      </c>
      <c r="L3906" s="444">
        <f t="shared" ca="1" si="177"/>
        <v>-3850606370161.2256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-3850606370161.2256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-16044193209.005106</v>
      </c>
      <c r="L3907" s="444">
        <f t="shared" ca="1" si="177"/>
        <v>-3866650563370.2305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-3866650563370.2305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-16111044014.042629</v>
      </c>
      <c r="L3908" s="444">
        <f t="shared" ca="1" si="177"/>
        <v>-3882761607384.2729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-3882761607384.2729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-16178173364.101139</v>
      </c>
      <c r="L3909" s="444">
        <f t="shared" ca="1" si="177"/>
        <v>-3898939780748.374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-3898939780748.374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-16245582419.784889</v>
      </c>
      <c r="L3910" s="444">
        <f t="shared" ca="1" si="177"/>
        <v>-3915185363168.1587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-3915185363168.1587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-16313272346.533995</v>
      </c>
      <c r="L3911" s="444">
        <f t="shared" ca="1" si="177"/>
        <v>-3931498635514.6929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-3931498635514.6929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-16381244314.644554</v>
      </c>
      <c r="L3912" s="444">
        <f t="shared" ca="1" si="177"/>
        <v>-3947879879829.3374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-3947879879829.3374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-16449499499.288908</v>
      </c>
      <c r="L3913" s="444">
        <f t="shared" ca="1" si="177"/>
        <v>-3964329379328.6265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-3964329379328.6265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-16518039080.535946</v>
      </c>
      <c r="L3914" s="444">
        <f t="shared" ca="1" si="177"/>
        <v>-3980847418409.1626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-3980847418409.1626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-16586864243.371511</v>
      </c>
      <c r="L3915" s="444">
        <f t="shared" ca="1" si="177"/>
        <v>-3997434282652.5342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-3997434282652.5342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-16655976177.718893</v>
      </c>
      <c r="L3916" s="444">
        <f t="shared" ca="1" si="177"/>
        <v>-4014090258830.2529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-4014090258830.2529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-16725376078.459385</v>
      </c>
      <c r="L3917" s="444">
        <f t="shared" ca="1" si="177"/>
        <v>-4030815634908.7124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-4030815634908.7124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-16795065145.452969</v>
      </c>
      <c r="L3918" s="444">
        <f t="shared" ca="1" si="177"/>
        <v>-4047610700054.1655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-4047610700054.1655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-16865044583.559023</v>
      </c>
      <c r="L3919" s="444">
        <f t="shared" ca="1" si="177"/>
        <v>-4064475744637.7246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-4064475744637.7246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-16935315602.657187</v>
      </c>
      <c r="L3920" s="444">
        <f t="shared" ca="1" si="177"/>
        <v>-4081411060240.3818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-4081411060240.3818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-17005879417.668257</v>
      </c>
      <c r="L3921" s="444">
        <f t="shared" ca="1" si="177"/>
        <v>-4098416939658.0503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-4098416939658.0503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-17076737248.575209</v>
      </c>
      <c r="L3922" s="444">
        <f t="shared" ca="1" si="177"/>
        <v>-4115493676906.6255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-4115493676906.6255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-17147890320.444273</v>
      </c>
      <c r="L3923" s="444">
        <f t="shared" ca="1" si="177"/>
        <v>-4132641567227.0698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-4132641567227.0698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-17219339863.446125</v>
      </c>
      <c r="L3924" s="444">
        <f t="shared" ca="1" si="177"/>
        <v>-4149860907090.5161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-4149860907090.5161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-17291087112.877151</v>
      </c>
      <c r="L3925" s="444">
        <f t="shared" ca="1" si="177"/>
        <v>-4167151994203.3931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-4167151994203.3931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-17363133309.180805</v>
      </c>
      <c r="L3926" s="444">
        <f t="shared" ca="1" si="177"/>
        <v>-4184515127512.5737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-4184515127512.5737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-17435479697.969055</v>
      </c>
      <c r="L3927" s="444">
        <f t="shared" ca="1" si="177"/>
        <v>-4201950607210.543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-4201950607210.543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-17508127530.04393</v>
      </c>
      <c r="L3928" s="444">
        <f t="shared" ca="1" si="177"/>
        <v>-4219458734740.5869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-4219458734740.5869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-17581078061.419113</v>
      </c>
      <c r="L3929" s="444">
        <f t="shared" ca="1" si="177"/>
        <v>-4237039812802.0059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-4237039812802.0059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-17654332553.34169</v>
      </c>
      <c r="L3930" s="444">
        <f t="shared" ca="1" si="177"/>
        <v>-4254694145355.3477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-4254694145355.3477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-17727892272.31395</v>
      </c>
      <c r="L3931" s="444">
        <f t="shared" ca="1" si="177"/>
        <v>-4272422037627.6616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-4272422037627.6616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-17801758490.115257</v>
      </c>
      <c r="L3932" s="444">
        <f t="shared" ca="1" si="177"/>
        <v>-4290223796117.7769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-4290223796117.7769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-17875932483.82407</v>
      </c>
      <c r="L3933" s="444">
        <f t="shared" ca="1" si="177"/>
        <v>-4308099728601.6011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-4308099728601.6011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-17950415535.840004</v>
      </c>
      <c r="L3934" s="444">
        <f t="shared" ca="1" si="177"/>
        <v>-4326050144137.4409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-4326050144137.4409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-18025208933.906006</v>
      </c>
      <c r="L3935" s="444">
        <f t="shared" ca="1" si="177"/>
        <v>-4344075353071.3467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-4344075353071.3467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-18100313971.130611</v>
      </c>
      <c r="L3936" s="444">
        <f t="shared" ca="1" si="177"/>
        <v>-4362175667042.4771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-4362175667042.4771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-18175731946.010323</v>
      </c>
      <c r="L3937" s="444">
        <f t="shared" ca="1" si="177"/>
        <v>-4380351398988.4873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-4380351398988.4873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-18251464162.45203</v>
      </c>
      <c r="L3938" s="444">
        <f t="shared" ca="1" si="177"/>
        <v>-4398602863150.9395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-4398602863150.9395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-18327511929.795582</v>
      </c>
      <c r="L3939" s="444">
        <f t="shared" ca="1" si="177"/>
        <v>-4416930375080.7354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-4416930375080.7354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-18403876562.836395</v>
      </c>
      <c r="L3940" s="444">
        <f t="shared" ca="1" si="177"/>
        <v>-4435334251643.5713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-4435334251643.5713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-18480559381.848213</v>
      </c>
      <c r="L3941" s="444">
        <f t="shared" ca="1" si="177"/>
        <v>-4453814811025.4199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-4453814811025.4199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-18557561712.605915</v>
      </c>
      <c r="L3942" s="444">
        <f t="shared" ca="1" si="177"/>
        <v>-4472372372738.0254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-4472372372738.0254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-18634884886.40844</v>
      </c>
      <c r="L3943" s="444">
        <f t="shared" ca="1" si="177"/>
        <v>-4491007257624.4336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-4491007257624.4336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-18712530240.101807</v>
      </c>
      <c r="L3944" s="444">
        <f t="shared" ca="1" si="177"/>
        <v>-4509719787864.5352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-4509719787864.5352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-18790499116.10223</v>
      </c>
      <c r="L3945" s="444">
        <f t="shared" ca="1" si="177"/>
        <v>-4528510286980.6377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-4528510286980.6377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-18868792862.419323</v>
      </c>
      <c r="L3946" s="444">
        <f t="shared" ca="1" si="177"/>
        <v>-4547379079843.0566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-4547379079843.0566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-18947412832.679401</v>
      </c>
      <c r="L3947" s="444">
        <f t="shared" ca="1" si="177"/>
        <v>-4566326492675.7363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-4566326492675.7363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-19026360386.148903</v>
      </c>
      <c r="L3948" s="444">
        <f t="shared" ca="1" si="177"/>
        <v>-4585352853061.8848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-4585352853061.8848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-19105636887.757854</v>
      </c>
      <c r="L3949" s="444">
        <f t="shared" ca="1" si="177"/>
        <v>-4604458489949.6426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-4604458489949.6426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-19185243708.123512</v>
      </c>
      <c r="L3950" s="444">
        <f t="shared" ca="1" si="177"/>
        <v>-4623643733657.7656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-4623643733657.7656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-19265182223.574024</v>
      </c>
      <c r="L3951" s="444">
        <f t="shared" ca="1" si="177"/>
        <v>-4642908915881.3398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-4642908915881.3398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-19345453816.172249</v>
      </c>
      <c r="L3952" s="444">
        <f t="shared" ca="1" si="177"/>
        <v>-4662254369697.5117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-4662254369697.5117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-19426059873.739632</v>
      </c>
      <c r="L3953" s="444">
        <f t="shared" ca="1" si="177"/>
        <v>-4681680429571.251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-4681680429571.251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-19507001789.880211</v>
      </c>
      <c r="L3954" s="444">
        <f t="shared" ca="1" si="177"/>
        <v>-4701187431361.1309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-4701187431361.1309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-19588280964.004711</v>
      </c>
      <c r="L3955" s="444">
        <f t="shared" ca="1" si="177"/>
        <v>-4720775712325.1357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-4720775712325.1357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-19669898801.354733</v>
      </c>
      <c r="L3956" s="444">
        <f t="shared" ca="1" si="177"/>
        <v>-4740445611126.4902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-4740445611126.4902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-19751856713.027042</v>
      </c>
      <c r="L3957" s="444">
        <f t="shared" ca="1" si="177"/>
        <v>-4760197467839.5176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-4760197467839.5176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-19834156115.99799</v>
      </c>
      <c r="L3958" s="444">
        <f t="shared" ca="1" si="177"/>
        <v>-4780031623955.5156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-4780031623955.5156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-19916798433.14798</v>
      </c>
      <c r="L3959" s="444">
        <f t="shared" ca="1" si="177"/>
        <v>-4799948422388.6641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-4799948422388.6641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-19999785093.286098</v>
      </c>
      <c r="L3960" s="444">
        <f t="shared" ca="1" si="177"/>
        <v>-4819948207481.9502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-4819948207481.9502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-20083117531.174793</v>
      </c>
      <c r="L3961" s="444">
        <f t="shared" ca="1" si="177"/>
        <v>-4840031325013.125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-4840031325013.125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-20166797187.554688</v>
      </c>
      <c r="L3962" s="444">
        <f t="shared" ca="1" si="177"/>
        <v>-4860198122200.6797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-4860198122200.6797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-20250825509.169498</v>
      </c>
      <c r="L3963" s="444">
        <f t="shared" ca="1" si="177"/>
        <v>-4880448947709.8496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-4880448947709.8496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-20335203948.791039</v>
      </c>
      <c r="L3964" s="444">
        <f t="shared" ca="1" si="177"/>
        <v>-4900784151658.6406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-4900784151658.6406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-20419933965.244335</v>
      </c>
      <c r="L3965" s="444">
        <f t="shared" ca="1" si="177"/>
        <v>-4921204085623.8848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-4921204085623.8848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-20505017023.432854</v>
      </c>
      <c r="L3966" s="444">
        <f t="shared" ca="1" si="177"/>
        <v>-4941709102647.3174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-4941709102647.3174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-20590454594.363823</v>
      </c>
      <c r="L3967" s="444">
        <f t="shared" ca="1" si="177"/>
        <v>-4962299557241.6816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-4962299557241.6816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-20676248155.173672</v>
      </c>
      <c r="L3968" s="444">
        <f t="shared" ca="1" si="177"/>
        <v>-4982975805396.8555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-4982975805396.8555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-20762399189.153564</v>
      </c>
      <c r="L3969" s="444">
        <f t="shared" ca="1" si="177"/>
        <v>-5003738204586.0088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-5003738204586.0088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-20848909185.775036</v>
      </c>
      <c r="L3970" s="444">
        <f t="shared" ca="1" si="177"/>
        <v>-5024587113771.7842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-5024587113771.7842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-20935779640.715767</v>
      </c>
      <c r="L3971" s="444">
        <f t="shared" ca="1" si="177"/>
        <v>-5045522893412.5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-5045522893412.5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-21023012055.885418</v>
      </c>
      <c r="L3972" s="444">
        <f t="shared" ca="1" si="177"/>
        <v>-5066545905468.3857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-5066545905468.3857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-21110607939.451607</v>
      </c>
      <c r="L3973" s="444">
        <f t="shared" ca="1" si="177"/>
        <v>-5087656513407.8369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-5087656513407.8369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-21198568805.865986</v>
      </c>
      <c r="L3974" s="444">
        <f t="shared" ca="1" si="177"/>
        <v>-5108855082213.7031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-5108855082213.7031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-21286896175.89043</v>
      </c>
      <c r="L3975" s="444">
        <f t="shared" ca="1" si="177"/>
        <v>-5130141978389.5938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-5130141978389.5938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-21375591576.623306</v>
      </c>
      <c r="L3976" s="444">
        <f t="shared" ca="1" si="177"/>
        <v>-5151517569966.2168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-5151517569966.2168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-21464656541.525902</v>
      </c>
      <c r="L3977" s="444">
        <f t="shared" ca="1" si="177"/>
        <v>-5172982226507.7432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-5172982226507.7432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-21554092610.448929</v>
      </c>
      <c r="L3978" s="444">
        <f t="shared" ca="1" si="177"/>
        <v>-5194536319118.1924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-5194536319118.1924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-21643901329.659134</v>
      </c>
      <c r="L3979" s="444">
        <f t="shared" ca="1" si="177"/>
        <v>-5216180220447.8516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-5216180220447.8516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-21734084251.866047</v>
      </c>
      <c r="L3980" s="444">
        <f t="shared" ca="1" si="177"/>
        <v>-5237914304699.7178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-5237914304699.7178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-21824642936.248825</v>
      </c>
      <c r="L3981" s="444">
        <f t="shared" ca="1" si="177"/>
        <v>-5259738947635.9668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-5259738947635.9668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-21915578948.483196</v>
      </c>
      <c r="L3982" s="444">
        <f t="shared" ca="1" si="177"/>
        <v>-5281654526584.4502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-5281654526584.4502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-22006893860.768543</v>
      </c>
      <c r="L3983" s="444">
        <f t="shared" ca="1" si="177"/>
        <v>-5303661420445.2188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-5303661420445.2188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-22098589251.85508</v>
      </c>
      <c r="L3984" s="444">
        <f t="shared" ca="1" si="177"/>
        <v>-5325760009697.0742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-5325760009697.0742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-22190666707.071144</v>
      </c>
      <c r="L3985" s="444">
        <f t="shared" ca="1" si="177"/>
        <v>-5347950676404.1455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-5347950676404.1455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-22283127818.350605</v>
      </c>
      <c r="L3986" s="444">
        <f t="shared" ca="1" si="177"/>
        <v>-5370233804222.4961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-5370233804222.4961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-22375974184.260399</v>
      </c>
      <c r="L3987" s="444">
        <f t="shared" ca="1" si="177"/>
        <v>-5392609778406.7568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-5392609778406.7568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-22469207410.028152</v>
      </c>
      <c r="L3988" s="444">
        <f t="shared" ca="1" si="177"/>
        <v>-5415078985816.7852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-5415078985816.7852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-22562829107.569939</v>
      </c>
      <c r="L3989" s="444">
        <f t="shared" ca="1" si="177"/>
        <v>-5437641814924.3555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-5437641814924.3555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-22656840895.518147</v>
      </c>
      <c r="L3990" s="444">
        <f t="shared" ca="1" si="177"/>
        <v>-5460298655819.874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-5460298655819.874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-22751244399.249474</v>
      </c>
      <c r="L3991" s="444">
        <f t="shared" ca="1" si="177"/>
        <v>-5483049900219.123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-5483049900219.123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-22846041250.913013</v>
      </c>
      <c r="L3992" s="444">
        <f t="shared" ca="1" si="177"/>
        <v>-5505895941470.0361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-5505895941470.0361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-22941233089.458485</v>
      </c>
      <c r="L3993" s="444">
        <f t="shared" ca="1" si="177"/>
        <v>-5528837174559.4941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-5528837174559.4941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-23036821560.664558</v>
      </c>
      <c r="L3994" s="444">
        <f t="shared" ca="1" si="177"/>
        <v>-5551873996120.1592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-5551873996120.1592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-23132808317.167328</v>
      </c>
      <c r="L3995" s="444">
        <f t="shared" ca="1" si="177"/>
        <v>-5575006804437.3262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-5575006804437.3262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-23229195018.488857</v>
      </c>
      <c r="L3996" s="444">
        <f t="shared" ca="1" si="177"/>
        <v>-5598235999455.8154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-5598235999455.8154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-23325983331.065899</v>
      </c>
      <c r="L3997" s="444">
        <f t="shared" ca="1" si="177"/>
        <v>-5621561982786.8809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-5621561982786.8809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-23423174928.278671</v>
      </c>
      <c r="L3998" s="444">
        <f t="shared" ca="1" si="177"/>
        <v>-5644985157715.1592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-5644985157715.1592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-23520771490.479828</v>
      </c>
      <c r="L3999" s="444">
        <f t="shared" ca="1" si="177"/>
        <v>-5668505929205.6387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-5668505929205.6387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-23618774705.023495</v>
      </c>
      <c r="L4000" s="444">
        <f t="shared" ca="1" si="177"/>
        <v>-5692124703910.6621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-5692124703910.6621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-23717186266.294426</v>
      </c>
      <c r="L4001" s="444">
        <f t="shared" ca="1" si="177"/>
        <v>-5715841890176.9561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-5715841890176.9561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-23816007875.737316</v>
      </c>
      <c r="L4002" s="444">
        <f t="shared" ca="1" si="177"/>
        <v>-5739657898052.6934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-5739657898052.6934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-23915241241.886223</v>
      </c>
      <c r="L4003" s="444">
        <f t="shared" ca="1" si="177"/>
        <v>-5763573139294.5791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-5763573139294.5791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-24014888080.394081</v>
      </c>
      <c r="L4004" s="444">
        <f t="shared" ca="1" si="177"/>
        <v>-5787588027374.9736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-5787588027374.9736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-24114950114.062389</v>
      </c>
      <c r="L4005" s="444">
        <f t="shared" ca="1" si="177"/>
        <v>-5811702977489.0361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-5811702977489.0361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-24215429072.870983</v>
      </c>
      <c r="L4006" s="444">
        <f t="shared" ca="1" si="177"/>
        <v>-5835918406561.9072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-5835918406561.9072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-24316326694.007946</v>
      </c>
      <c r="L4007" s="444">
        <f t="shared" ca="1" si="177"/>
        <v>-5860234733255.915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-5860234733255.915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-24417644721.899647</v>
      </c>
      <c r="L4008" s="444">
        <f t="shared" ca="1" si="177"/>
        <v>-5884652377977.8145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-5884652377977.8145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-24519384908.240894</v>
      </c>
      <c r="L4009" s="444">
        <f t="shared" ca="1" si="177"/>
        <v>-5909171762886.0557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-5909171762886.0557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-24621549012.02523</v>
      </c>
      <c r="L4010" s="444">
        <f t="shared" ca="1" si="177"/>
        <v>-5933793311898.0811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-5933793311898.0811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-24724138799.575336</v>
      </c>
      <c r="L4011" s="444">
        <f t="shared" ca="1" si="177"/>
        <v>-5958517450697.6563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-5958517450697.6563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-24827156044.573566</v>
      </c>
      <c r="L4012" s="444">
        <f t="shared" ca="1" si="177"/>
        <v>-5983344606742.2295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-5983344606742.2295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-24930602528.092621</v>
      </c>
      <c r="L4013" s="444">
        <f t="shared" ca="1" si="177"/>
        <v>-6008275209270.3223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-6008275209270.3223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-25034480038.626343</v>
      </c>
      <c r="L4014" s="444">
        <f t="shared" ca="1" si="177"/>
        <v>-6033309689308.9482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-6033309689308.9482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-25138790372.120617</v>
      </c>
      <c r="L4015" s="444">
        <f t="shared" ca="1" si="177"/>
        <v>-6058448479681.0693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-6058448479681.0693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-25243535332.004456</v>
      </c>
      <c r="L4016" s="444">
        <f t="shared" ca="1" si="177"/>
        <v>-6083692015013.0742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-6083692015013.0742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-25348716729.221142</v>
      </c>
      <c r="L4017" s="444">
        <f t="shared" ca="1" si="177"/>
        <v>-6109040731742.2949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-6109040731742.2949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-25454336382.259563</v>
      </c>
      <c r="L4018" s="444">
        <f t="shared" ca="1" si="177"/>
        <v>-6134495068124.5547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-6134495068124.5547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-25560396117.185646</v>
      </c>
      <c r="L4019" s="444">
        <f t="shared" ca="1" si="177"/>
        <v>-6160055464241.7402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-6160055464241.7402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-25666897767.673916</v>
      </c>
      <c r="L4020" s="444">
        <f t="shared" ca="1" si="177"/>
        <v>-6185722362009.4141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-6185722362009.4141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-25773843175.039227</v>
      </c>
      <c r="L4021" s="444">
        <f t="shared" ca="1" si="177"/>
        <v>-6211496205184.4531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-6211496205184.4531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-25881234188.268555</v>
      </c>
      <c r="L4022" s="444">
        <f t="shared" ca="1" si="177"/>
        <v>-6237377439372.7217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-6237377439372.7217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-25989072664.053005</v>
      </c>
      <c r="L4023" s="444">
        <f t="shared" ca="1" si="177"/>
        <v>-6263366512036.7744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-6263366512036.7744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-26097360466.819893</v>
      </c>
      <c r="L4024" s="444">
        <f t="shared" ca="1" si="177"/>
        <v>-6289463872503.5947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-6289463872503.5947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-26206099468.764977</v>
      </c>
      <c r="L4025" s="444">
        <f t="shared" ca="1" si="177"/>
        <v>-6315669971972.3594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-6315669971972.3594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-26315291549.88483</v>
      </c>
      <c r="L4026" s="444">
        <f t="shared" ca="1" si="177"/>
        <v>-6341985263522.2441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-6341985263522.2441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-26424938598.00935</v>
      </c>
      <c r="L4027" s="444">
        <f t="shared" ca="1" si="177"/>
        <v>-6368410202120.2539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-6368410202120.2539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-26535042508.834393</v>
      </c>
      <c r="L4028" s="444">
        <f t="shared" ca="1" si="177"/>
        <v>-6394945244629.0879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-6394945244629.0879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-26645605185.954533</v>
      </c>
      <c r="L4029" s="444">
        <f t="shared" ca="1" si="177"/>
        <v>-6421590849815.042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-6421590849815.042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-26756628540.896008</v>
      </c>
      <c r="L4030" s="444">
        <f t="shared" ca="1" si="177"/>
        <v>-6448347478355.9385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-6448347478355.9385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-26868114493.149742</v>
      </c>
      <c r="L4031" s="444">
        <f t="shared" ca="1" si="177"/>
        <v>-6475215592849.0879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-6475215592849.0879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-26980064970.204533</v>
      </c>
      <c r="L4032" s="444">
        <f t="shared" ca="1" si="177"/>
        <v>-6502195657819.292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-6502195657819.292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-27092481907.580383</v>
      </c>
      <c r="L4033" s="444">
        <f t="shared" ca="1" si="177"/>
        <v>-6529288139726.8721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-6529288139726.8721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-27205367248.861965</v>
      </c>
      <c r="L4034" s="444">
        <f t="shared" ca="1" si="177"/>
        <v>-6556493506975.7344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-6556493506975.7344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-27318722945.732227</v>
      </c>
      <c r="L4035" s="444">
        <f t="shared" ca="1" si="177"/>
        <v>-6583812229921.4668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-6583812229921.4668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-27432550958.006111</v>
      </c>
      <c r="L4036" s="444">
        <f t="shared" ca="1" si="177"/>
        <v>-6611244780879.4727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-6611244780879.4727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-27546853253.664471</v>
      </c>
      <c r="L4037" s="444">
        <f t="shared" ca="1" si="177"/>
        <v>-6638791634133.1367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-6638791634133.1367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-27661631808.888069</v>
      </c>
      <c r="L4038" s="444">
        <f t="shared" ca="1" si="177"/>
        <v>-6666453265942.0244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-6666453265942.0244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-27776888608.091766</v>
      </c>
      <c r="L4039" s="444">
        <f t="shared" ca="1" si="177"/>
        <v>-6694230154550.1162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-6694230154550.1162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-27892625643.958817</v>
      </c>
      <c r="L4040" s="444">
        <f t="shared" ca="1" si="177"/>
        <v>-6722122780194.0752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-6722122780194.0752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-28008844917.475311</v>
      </c>
      <c r="L4041" s="444">
        <f t="shared" ca="1" si="177"/>
        <v>-6750131625111.5508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-6750131625111.5508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-28125548437.964794</v>
      </c>
      <c r="L4042" s="444">
        <f t="shared" ca="1" si="177"/>
        <v>-6778257173549.5156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-6778257173549.5156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-28242738223.122982</v>
      </c>
      <c r="L4043" s="444">
        <f t="shared" ca="1" si="177"/>
        <v>-6806499911772.6387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-6806499911772.6387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-28360416299.052662</v>
      </c>
      <c r="L4044" s="444">
        <f t="shared" ca="1" si="177"/>
        <v>-6834860328071.6914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-6834860328071.6914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-28478584700.298714</v>
      </c>
      <c r="L4045" s="444">
        <f t="shared" ca="1" si="177"/>
        <v>-6863338912771.9902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-6863338912771.9902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-28597245469.883297</v>
      </c>
      <c r="L4046" s="444">
        <f t="shared" ca="1" si="177"/>
        <v>-6891936158241.873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-6891936158241.873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-28716400659.341137</v>
      </c>
      <c r="L4047" s="444">
        <f t="shared" ca="1" si="177"/>
        <v>-6920652558901.2139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-6920652558901.2139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-28836052328.755058</v>
      </c>
      <c r="L4048" s="444">
        <f t="shared" ca="1" si="177"/>
        <v>-6949488611229.9688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-6949488611229.9688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-28956202546.791534</v>
      </c>
      <c r="L4049" s="444">
        <f t="shared" ca="1" si="177"/>
        <v>-6978444813776.7607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-6978444813776.7607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-29076853390.736504</v>
      </c>
      <c r="L4050" s="444">
        <f t="shared" ca="1" si="177"/>
        <v>-7007521667167.4971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-7007521667167.4971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-29198006946.531239</v>
      </c>
      <c r="L4051" s="444">
        <f t="shared" ca="1" si="177"/>
        <v>-7036719674114.0283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-7036719674114.0283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-29319665308.808445</v>
      </c>
      <c r="L4052" s="444">
        <f t="shared" ca="1" si="177"/>
        <v>-7066039339422.8369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-7066039339422.8369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-29441830580.928486</v>
      </c>
      <c r="L4053" s="444">
        <f t="shared" ca="1" si="177"/>
        <v>-7095481170003.7656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-7095481170003.7656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-29564504875.015694</v>
      </c>
      <c r="L4054" s="444">
        <f t="shared" ca="1" si="177"/>
        <v>-7125045674878.7813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-7125045674878.7813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-29687690311.994923</v>
      </c>
      <c r="L4055" s="444">
        <f t="shared" ca="1" si="177"/>
        <v>-7154733365190.7764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-7154733365190.7764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-29811389021.628235</v>
      </c>
      <c r="L4056" s="444">
        <f t="shared" ca="1" si="177"/>
        <v>-7184544754212.4043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-7184544754212.4043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-29935603142.551689</v>
      </c>
      <c r="L4057" s="444">
        <f t="shared" ca="1" si="177"/>
        <v>-7214480357354.9561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-7214480357354.9561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-30060334822.312317</v>
      </c>
      <c r="L4058" s="444">
        <f t="shared" ca="1" si="177"/>
        <v>-7244540692177.2686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-7244540692177.2686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-30185586217.405285</v>
      </c>
      <c r="L4059" s="444">
        <f t="shared" ca="1" si="177"/>
        <v>-7274726278394.6738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-7274726278394.6738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-30311359493.311146</v>
      </c>
      <c r="L4060" s="444">
        <f t="shared" ca="1" si="177"/>
        <v>-7305037637887.9854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-7305037637887.9854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-30437656824.533272</v>
      </c>
      <c r="L4061" s="444">
        <f t="shared" ca="1" si="177"/>
        <v>-7335475294712.5186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-7335475294712.5186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-30564480394.635494</v>
      </c>
      <c r="L4062" s="444">
        <f t="shared" ca="1" si="177"/>
        <v>-7366039775107.1543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-7366039775107.1543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-30691832396.279804</v>
      </c>
      <c r="L4063" s="444">
        <f t="shared" ca="1" si="177"/>
        <v>-7396731607503.4346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-7396731607503.4346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-30819715031.264305</v>
      </c>
      <c r="L4064" s="444">
        <f t="shared" ca="1" si="177"/>
        <v>-7427551322534.6992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-7427551322534.6992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-30948130510.561241</v>
      </c>
      <c r="L4065" s="444">
        <f t="shared" ca="1" si="177"/>
        <v>-7458499453045.2607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-7458499453045.2607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-31077081054.355251</v>
      </c>
      <c r="L4066" s="444">
        <f t="shared" ca="1" si="177"/>
        <v>-7489576534099.6162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-7489576534099.6162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-31206568892.081734</v>
      </c>
      <c r="L4067" s="444">
        <f t="shared" ca="1" si="177"/>
        <v>-7520783102991.6982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-7520783102991.6982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-31336596262.465412</v>
      </c>
      <c r="L4068" s="444">
        <f t="shared" ca="1" si="177"/>
        <v>-7552119699254.1641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-7552119699254.1641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-31467165413.559017</v>
      </c>
      <c r="L4069" s="444">
        <f t="shared" ca="1" si="177"/>
        <v>-7583586864667.7227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-7583586864667.7227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-31598278602.782181</v>
      </c>
      <c r="L4070" s="444">
        <f t="shared" ca="1" si="177"/>
        <v>-7615185143270.5049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-7615185143270.5049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-31729938096.960438</v>
      </c>
      <c r="L4071" s="444">
        <f t="shared" ca="1" si="177"/>
        <v>-7646915081367.4648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-7646915081367.4648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-31862146172.364437</v>
      </c>
      <c r="L4072" s="444">
        <f t="shared" ca="1" si="177"/>
        <v>-7678777227539.8291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-7678777227539.8291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-31994905114.749283</v>
      </c>
      <c r="L4073" s="444">
        <f t="shared" ca="1" si="177"/>
        <v>-7710772132654.5781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-7710772132654.5781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-32128217219.394073</v>
      </c>
      <c r="L4074" s="444">
        <f t="shared" ca="1" si="177"/>
        <v>-7742900349873.9727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-7742900349873.9727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-32262084791.141548</v>
      </c>
      <c r="L4075" s="444">
        <f t="shared" ca="1" si="177"/>
        <v>-7775162434665.1143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-7775162434665.1143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-32396510144.437981</v>
      </c>
      <c r="L4076" s="444">
        <f t="shared" ca="1" si="177"/>
        <v>-7807558944809.5518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-7807558944809.5518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-32531495603.373131</v>
      </c>
      <c r="L4077" s="444">
        <f t="shared" ca="1" si="177"/>
        <v>-7840090440412.9248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-7840090440412.9248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-32667043501.720516</v>
      </c>
      <c r="L4078" s="444">
        <f t="shared" ca="1" si="177"/>
        <v>-7872757483914.6455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-7872757483914.6455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-32803156182.977688</v>
      </c>
      <c r="L4079" s="444">
        <f t="shared" ca="1" si="177"/>
        <v>-7905560640097.623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-7905560640097.623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-32939836000.406761</v>
      </c>
      <c r="L4080" s="444">
        <f t="shared" ca="1" si="177"/>
        <v>-7938500476098.0303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-7938500476098.0303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-33077085317.075127</v>
      </c>
      <c r="L4081" s="444">
        <f t="shared" ca="1" si="177"/>
        <v>-7971577561415.1055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-7971577561415.1055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-33214906505.896271</v>
      </c>
      <c r="L4082" s="444">
        <f t="shared" ca="1" si="177"/>
        <v>-8004792467921.002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-8004792467921.002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-33353301949.670841</v>
      </c>
      <c r="L4083" s="444">
        <f t="shared" ca="1" si="177"/>
        <v>-8038145769870.6729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-8038145769870.6729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-33492274041.1278</v>
      </c>
      <c r="L4084" s="444">
        <f t="shared" ca="1" si="177"/>
        <v>-8071638043911.8008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-8071638043911.8008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-33631825182.965832</v>
      </c>
      <c r="L4085" s="444">
        <f t="shared" ca="1" si="177"/>
        <v>-8105269869094.7666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-8105269869094.7666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-33771957787.894855</v>
      </c>
      <c r="L4086" s="444">
        <f t="shared" ca="1" si="177"/>
        <v>-8139041826882.6611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-8139041826882.6611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-33912674278.677753</v>
      </c>
      <c r="L4087" s="444">
        <f t="shared" ca="1" si="177"/>
        <v>-8172954501161.3389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-8172954501161.3389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-34053977088.172241</v>
      </c>
      <c r="L4088" s="444">
        <f t="shared" ref="L4088:L4342" ca="1" si="182">I4088-J4088+K4088</f>
        <v>-8207008478249.5107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-8207008478249.5107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-34195868659.372967</v>
      </c>
      <c r="L4089" s="444">
        <f t="shared" ca="1" si="182"/>
        <v>-8241204346908.8838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-8241204346908.8838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-34338351445.453682</v>
      </c>
      <c r="L4090" s="444">
        <f t="shared" ca="1" si="182"/>
        <v>-8275542698354.3379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-8275542698354.3379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-34481427909.809746</v>
      </c>
      <c r="L4091" s="444">
        <f t="shared" ca="1" si="182"/>
        <v>-8310024126264.1475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-8310024126264.1475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-34625100526.100616</v>
      </c>
      <c r="L4092" s="444">
        <f t="shared" ca="1" si="182"/>
        <v>-8344649226790.248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-8344649226790.248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-34769371778.292702</v>
      </c>
      <c r="L4093" s="444">
        <f t="shared" ca="1" si="182"/>
        <v>-8379418598568.541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-8379418598568.541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-34914244160.702248</v>
      </c>
      <c r="L4094" s="444">
        <f t="shared" ca="1" si="182"/>
        <v>-8414332842729.2432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-8414332842729.2432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-35059720178.038513</v>
      </c>
      <c r="L4095" s="444">
        <f t="shared" ca="1" si="182"/>
        <v>-8449392562907.2813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-8449392562907.2813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-35205802345.447006</v>
      </c>
      <c r="L4096" s="444">
        <f t="shared" ca="1" si="182"/>
        <v>-8484598365252.7285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-8484598365252.7285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-35352493188.55304</v>
      </c>
      <c r="L4097" s="444">
        <f t="shared" ca="1" si="182"/>
        <v>-8519950858441.2813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-8519950858441.2813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-35499795243.505341</v>
      </c>
      <c r="L4098" s="444">
        <f t="shared" ca="1" si="182"/>
        <v>-8555450653684.7861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-8555450653684.7861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-35647711057.019936</v>
      </c>
      <c r="L4099" s="444">
        <f t="shared" ca="1" si="182"/>
        <v>-8591098364741.8057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-8591098364741.8057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-35796243186.424187</v>
      </c>
      <c r="L4100" s="444">
        <f t="shared" ca="1" si="182"/>
        <v>-8626894607928.2295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-8626894607928.2295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-35945394199.700958</v>
      </c>
      <c r="L4101" s="444">
        <f t="shared" ca="1" si="182"/>
        <v>-8662840002127.9307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-8662840002127.9307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-36095166675.533043</v>
      </c>
      <c r="L4102" s="444">
        <f t="shared" ca="1" si="182"/>
        <v>-8698935168803.4639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-8698935168803.4639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-36245563203.347771</v>
      </c>
      <c r="L4103" s="444">
        <f t="shared" ca="1" si="182"/>
        <v>-8735180732006.8115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-8735180732006.8115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-36396586383.361717</v>
      </c>
      <c r="L4104" s="444">
        <f t="shared" ca="1" si="182"/>
        <v>-8771577318390.1729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-8771577318390.1729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-36548238826.625717</v>
      </c>
      <c r="L4105" s="444">
        <f t="shared" ca="1" si="182"/>
        <v>-8808125557216.7988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-8808125557216.7988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-36700523155.069992</v>
      </c>
      <c r="L4106" s="444">
        <f t="shared" ca="1" si="182"/>
        <v>-8844826080371.8691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-8844826080371.8691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-36853442001.549454</v>
      </c>
      <c r="L4107" s="444">
        <f t="shared" ca="1" si="182"/>
        <v>-8881679522373.418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-8881679522373.418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-37006998009.889244</v>
      </c>
      <c r="L4108" s="444">
        <f t="shared" ca="1" si="182"/>
        <v>-8918686520383.3066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-8918686520383.3066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-37161193834.930443</v>
      </c>
      <c r="L4109" s="444">
        <f t="shared" ca="1" si="182"/>
        <v>-8955847714218.2363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-8955847714218.2363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-37316032142.575981</v>
      </c>
      <c r="L4110" s="444">
        <f t="shared" ca="1" si="182"/>
        <v>-8993163746360.8125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-8993163746360.8125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-37471515609.836716</v>
      </c>
      <c r="L4111" s="444">
        <f t="shared" ca="1" si="182"/>
        <v>-9030635261970.6484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-9030635261970.6484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-37627646924.877701</v>
      </c>
      <c r="L4112" s="444">
        <f t="shared" ca="1" si="182"/>
        <v>-9068262908895.5254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-9068262908895.5254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-37784428787.06469</v>
      </c>
      <c r="L4113" s="444">
        <f t="shared" ca="1" si="182"/>
        <v>-9106047337682.5898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-9106047337682.5898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-37941863907.010788</v>
      </c>
      <c r="L4114" s="444">
        <f t="shared" ca="1" si="182"/>
        <v>-9143989201589.6016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-9143989201589.6016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-38099955006.623337</v>
      </c>
      <c r="L4115" s="444">
        <f t="shared" ca="1" si="182"/>
        <v>-9182089156596.2246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-9182089156596.2246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-38258704819.150932</v>
      </c>
      <c r="L4116" s="444">
        <f t="shared" ca="1" si="182"/>
        <v>-9220347861415.375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-9220347861415.375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-38418116089.230728</v>
      </c>
      <c r="L4117" s="444">
        <f t="shared" ca="1" si="182"/>
        <v>-9258765977504.6055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-9258765977504.6055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-38578191572.935852</v>
      </c>
      <c r="L4118" s="444">
        <f t="shared" ca="1" si="182"/>
        <v>-9297344169077.541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-9297344169077.541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-38738934037.82309</v>
      </c>
      <c r="L4119" s="444">
        <f t="shared" ca="1" si="182"/>
        <v>-9336083103115.3633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-9336083103115.3633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-38900346262.980682</v>
      </c>
      <c r="L4120" s="444">
        <f t="shared" ca="1" si="182"/>
        <v>-9374983449378.3438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-9374983449378.3438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-39062431039.076431</v>
      </c>
      <c r="L4121" s="444">
        <f t="shared" ca="1" si="182"/>
        <v>-9414045880417.4199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-9414045880417.4199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-39225191168.405914</v>
      </c>
      <c r="L4122" s="444">
        <f t="shared" ca="1" si="182"/>
        <v>-9453271071585.8262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-9453271071585.8262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-39388629464.940941</v>
      </c>
      <c r="L4123" s="444">
        <f t="shared" ca="1" si="182"/>
        <v>-9492659701050.7676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-9492659701050.7676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-39552748754.378197</v>
      </c>
      <c r="L4124" s="444">
        <f t="shared" ca="1" si="182"/>
        <v>-9532212449805.1465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-9532212449805.1465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-39717551874.18811</v>
      </c>
      <c r="L4125" s="444">
        <f t="shared" ca="1" si="182"/>
        <v>-9571930001679.334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-9571930001679.334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-39883041673.663895</v>
      </c>
      <c r="L4126" s="444">
        <f t="shared" ca="1" si="182"/>
        <v>-9611813043352.998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-9611813043352.998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-40049221013.970825</v>
      </c>
      <c r="L4127" s="444">
        <f t="shared" ca="1" si="182"/>
        <v>-9651862264366.9688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-9651862264366.9688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-40216092768.195702</v>
      </c>
      <c r="L4128" s="444">
        <f t="shared" ca="1" si="182"/>
        <v>-9692078357135.1641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-9692078357135.1641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-40383659821.396515</v>
      </c>
      <c r="L4129" s="444">
        <f t="shared" ca="1" si="182"/>
        <v>-9732462016956.5605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-9732462016956.5605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-40551925070.652336</v>
      </c>
      <c r="L4130" s="444">
        <f t="shared" ca="1" si="182"/>
        <v>-9773013942027.2129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-9773013942027.2129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-40720891425.113388</v>
      </c>
      <c r="L4131" s="444">
        <f t="shared" ca="1" si="182"/>
        <v>-9813734833452.3262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-9813734833452.3262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-40890561806.051361</v>
      </c>
      <c r="L4132" s="444">
        <f t="shared" ca="1" si="182"/>
        <v>-9854625395258.377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-9854625395258.377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-41060939146.909904</v>
      </c>
      <c r="L4133" s="444">
        <f t="shared" ca="1" si="182"/>
        <v>-9895686334405.2871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-9895686334405.2871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-41232026393.355362</v>
      </c>
      <c r="L4134" s="444">
        <f t="shared" ca="1" si="182"/>
        <v>-9936918360798.6426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-9936918360798.6426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-41403826503.327675</v>
      </c>
      <c r="L4135" s="444">
        <f t="shared" ca="1" si="182"/>
        <v>-9978322187301.9707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-9978322187301.9707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-41576342447.091545</v>
      </c>
      <c r="L4136" s="444">
        <f t="shared" ca="1" si="182"/>
        <v>-10019898529749.063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-10019898529749.063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-41749577207.287758</v>
      </c>
      <c r="L4137" s="444">
        <f t="shared" ca="1" si="182"/>
        <v>-10061648106956.35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-10061648106956.35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-41923533778.984787</v>
      </c>
      <c r="L4138" s="444">
        <f t="shared" ca="1" si="182"/>
        <v>-10103571640735.334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-10103571640735.334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-42098215169.73056</v>
      </c>
      <c r="L4139" s="444">
        <f t="shared" ca="1" si="182"/>
        <v>-10145669855905.064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-10145669855905.064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-42273624399.604431</v>
      </c>
      <c r="L4140" s="444">
        <f t="shared" ca="1" si="182"/>
        <v>-10187943480304.668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-10187943480304.668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-42449764501.269447</v>
      </c>
      <c r="L4141" s="444">
        <f t="shared" ca="1" si="182"/>
        <v>-10230393244805.938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-10230393244805.938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-42626638520.024742</v>
      </c>
      <c r="L4142" s="444">
        <f t="shared" ca="1" si="182"/>
        <v>-10273019883325.963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-10273019883325.963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-42804249513.858177</v>
      </c>
      <c r="L4143" s="444">
        <f t="shared" ca="1" si="182"/>
        <v>-10315824132839.82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-10315824132839.82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-42982600553.499252</v>
      </c>
      <c r="L4144" s="444">
        <f t="shared" ca="1" si="182"/>
        <v>-10358806733393.32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-10358806733393.32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-43161694722.472168</v>
      </c>
      <c r="L4145" s="444">
        <f t="shared" ca="1" si="182"/>
        <v>-10401968428115.793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-10401968428115.793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-43341535117.149139</v>
      </c>
      <c r="L4146" s="444">
        <f t="shared" ca="1" si="182"/>
        <v>-10445309963232.941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-10445309963232.941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-43522124846.803925</v>
      </c>
      <c r="L4147" s="444">
        <f t="shared" ca="1" si="182"/>
        <v>-10488832088079.746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-10488832088079.746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-43703467033.665611</v>
      </c>
      <c r="L4148" s="444">
        <f t="shared" ca="1" si="182"/>
        <v>-10532535555113.412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-10532535555113.412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-43885564812.972549</v>
      </c>
      <c r="L4149" s="444">
        <f t="shared" ca="1" si="182"/>
        <v>-10576421119926.385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-10576421119926.385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-44068421333.026604</v>
      </c>
      <c r="L4150" s="444">
        <f t="shared" ca="1" si="182"/>
        <v>-10620489541259.412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-10620489541259.412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-44252039755.247551</v>
      </c>
      <c r="L4151" s="444">
        <f t="shared" ca="1" si="182"/>
        <v>-10664741581014.66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-10664741581014.66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-44436423254.227753</v>
      </c>
      <c r="L4152" s="444">
        <f t="shared" ca="1" si="182"/>
        <v>-10709178004268.889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-10709178004268.889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-44621575017.787033</v>
      </c>
      <c r="L4153" s="444">
        <f t="shared" ca="1" si="182"/>
        <v>-10753799579286.676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-10753799579286.676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-44807498247.027817</v>
      </c>
      <c r="L4154" s="444">
        <f t="shared" ca="1" si="182"/>
        <v>-10798607077533.703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-10798607077533.703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-44994196156.390427</v>
      </c>
      <c r="L4155" s="444">
        <f t="shared" ca="1" si="182"/>
        <v>-10843601273690.094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-10843601273690.094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-45181671973.708725</v>
      </c>
      <c r="L4156" s="444">
        <f t="shared" ca="1" si="182"/>
        <v>-10888782945663.803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-10888782945663.803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-45369928940.265846</v>
      </c>
      <c r="L4157" s="444">
        <f t="shared" ca="1" si="182"/>
        <v>-10934152874604.068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-10934152874604.068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-45558970310.850281</v>
      </c>
      <c r="L4158" s="444">
        <f t="shared" ca="1" si="182"/>
        <v>-10979711844914.918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-10979711844914.918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-45748799353.812157</v>
      </c>
      <c r="L4159" s="444">
        <f t="shared" ca="1" si="182"/>
        <v>-11025460644268.73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-11025460644268.73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-45939419351.119713</v>
      </c>
      <c r="L4160" s="444">
        <f t="shared" ca="1" si="182"/>
        <v>-11071400063619.85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-11071400063619.85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-46130833598.416039</v>
      </c>
      <c r="L4161" s="444">
        <f t="shared" ca="1" si="182"/>
        <v>-11117530897218.266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-11117530897218.266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-46323045405.076103</v>
      </c>
      <c r="L4162" s="444">
        <f t="shared" ca="1" si="182"/>
        <v>-11163853942623.342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-11163853942623.342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-46516058094.263924</v>
      </c>
      <c r="L4163" s="444">
        <f t="shared" ca="1" si="182"/>
        <v>-11210370000717.605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-11210370000717.605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-46709875002.990021</v>
      </c>
      <c r="L4164" s="444">
        <f t="shared" ca="1" si="182"/>
        <v>-11257079875720.596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-11257079875720.596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-46904499482.169151</v>
      </c>
      <c r="L4165" s="444">
        <f t="shared" ca="1" si="182"/>
        <v>-11303984375202.766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-11303984375202.766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-47099934896.678192</v>
      </c>
      <c r="L4166" s="444">
        <f t="shared" ca="1" si="182"/>
        <v>-11351084310099.443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-11351084310099.443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-47296184625.414345</v>
      </c>
      <c r="L4167" s="444">
        <f t="shared" ca="1" si="182"/>
        <v>-11398380494724.857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-11398380494724.857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-47493252061.353569</v>
      </c>
      <c r="L4168" s="444">
        <f t="shared" ca="1" si="182"/>
        <v>-11445873746786.211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-11445873746786.211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-47691140611.609215</v>
      </c>
      <c r="L4169" s="444">
        <f t="shared" ca="1" si="182"/>
        <v>-11493564887397.82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-11493564887397.82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-47889853697.490921</v>
      </c>
      <c r="L4170" s="444">
        <f t="shared" ca="1" si="182"/>
        <v>-11541454741095.311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-11541454741095.311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-48089394754.563797</v>
      </c>
      <c r="L4171" s="444">
        <f t="shared" ca="1" si="182"/>
        <v>-11589544135849.875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-11589544135849.875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-48289767232.707809</v>
      </c>
      <c r="L4172" s="444">
        <f t="shared" ca="1" si="182"/>
        <v>-11637833903082.582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-11637833903082.582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-48490974596.177422</v>
      </c>
      <c r="L4173" s="444">
        <f t="shared" ca="1" si="182"/>
        <v>-11686324877678.76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-11686324877678.76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-48693020323.661499</v>
      </c>
      <c r="L4174" s="444">
        <f t="shared" ca="1" si="182"/>
        <v>-11735017898002.422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-11735017898002.422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-48895907908.343422</v>
      </c>
      <c r="L4175" s="444">
        <f t="shared" ca="1" si="182"/>
        <v>-11783913805910.766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-11783913805910.766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-49099640857.961525</v>
      </c>
      <c r="L4176" s="444">
        <f t="shared" ca="1" si="182"/>
        <v>-11833013446768.727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-11833013446768.727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-49304222694.86969</v>
      </c>
      <c r="L4177" s="444">
        <f t="shared" ca="1" si="182"/>
        <v>-11882317669463.596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-11882317669463.596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-49509656956.098312</v>
      </c>
      <c r="L4178" s="444">
        <f t="shared" ca="1" si="182"/>
        <v>-11931827326419.693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-11931827326419.693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-49715947193.41539</v>
      </c>
      <c r="L4179" s="444">
        <f t="shared" ca="1" si="182"/>
        <v>-11981543273613.109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-11981543273613.109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-49923096973.387955</v>
      </c>
      <c r="L4180" s="444">
        <f t="shared" ca="1" si="182"/>
        <v>-12031466370586.498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-12031466370586.498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-50131109877.443741</v>
      </c>
      <c r="L4181" s="444">
        <f t="shared" ca="1" si="182"/>
        <v>-12081597480463.941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-12081597480463.941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-50339989501.93309</v>
      </c>
      <c r="L4182" s="444">
        <f t="shared" ca="1" si="182"/>
        <v>-12131937469965.875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-12131937469965.875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-50549739458.191147</v>
      </c>
      <c r="L4183" s="444">
        <f t="shared" ca="1" si="182"/>
        <v>-12182487209424.066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-12182487209424.066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-50760363372.600273</v>
      </c>
      <c r="L4184" s="444">
        <f t="shared" ca="1" si="182"/>
        <v>-12233247572796.666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-12233247572796.666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-50971864886.652771</v>
      </c>
      <c r="L4185" s="444">
        <f t="shared" ca="1" si="182"/>
        <v>-12284219437683.318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-12284219437683.318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-51184247657.013824</v>
      </c>
      <c r="L4186" s="444">
        <f t="shared" ca="1" si="182"/>
        <v>-12335403685340.332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-12335403685340.332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-51397515355.584717</v>
      </c>
      <c r="L4187" s="444">
        <f t="shared" ca="1" si="182"/>
        <v>-12386801200695.916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-12386801200695.916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-51611671669.566315</v>
      </c>
      <c r="L4188" s="444">
        <f t="shared" ca="1" si="182"/>
        <v>-12438412872365.482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-12438412872365.482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-51826720301.522842</v>
      </c>
      <c r="L4189" s="444">
        <f t="shared" ca="1" si="182"/>
        <v>-12490239592667.006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-12490239592667.006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-52042664969.445854</v>
      </c>
      <c r="L4190" s="444">
        <f t="shared" ca="1" si="182"/>
        <v>-12542282257636.451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-12542282257636.451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-52259509406.818542</v>
      </c>
      <c r="L4191" s="444">
        <f t="shared" ca="1" si="182"/>
        <v>-12594541767043.27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-12594541767043.27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-52477257362.68029</v>
      </c>
      <c r="L4192" s="444">
        <f t="shared" ca="1" si="182"/>
        <v>-12647019024405.949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-12647019024405.949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-52695912601.691452</v>
      </c>
      <c r="L4193" s="444">
        <f t="shared" ca="1" si="182"/>
        <v>-12699714937007.641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-12699714937007.641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-52915478904.198502</v>
      </c>
      <c r="L4194" s="444">
        <f t="shared" ca="1" si="182"/>
        <v>-12752630415911.84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-12752630415911.84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-53135960066.299332</v>
      </c>
      <c r="L4195" s="444">
        <f t="shared" ca="1" si="182"/>
        <v>-12805766375978.139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-12805766375978.139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-53357359899.908913</v>
      </c>
      <c r="L4196" s="444">
        <f t="shared" ca="1" si="182"/>
        <v>-12859123735878.047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-12859123735878.047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-53579682232.825195</v>
      </c>
      <c r="L4197" s="444">
        <f t="shared" ca="1" si="182"/>
        <v>-12912703418110.871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-12912703418110.871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-53802930908.795296</v>
      </c>
      <c r="L4198" s="444">
        <f t="shared" ca="1" si="182"/>
        <v>-12966506349019.666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-12966506349019.666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-54027109787.58194</v>
      </c>
      <c r="L4199" s="444">
        <f t="shared" ca="1" si="182"/>
        <v>-13020533458807.248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-13020533458807.248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-54252222745.030197</v>
      </c>
      <c r="L4200" s="444">
        <f t="shared" ca="1" si="182"/>
        <v>-13074785681552.277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-13074785681552.277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-54478273673.134491</v>
      </c>
      <c r="L4201" s="444">
        <f t="shared" ca="1" si="182"/>
        <v>-13129263955225.412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-13129263955225.412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-54705266480.105881</v>
      </c>
      <c r="L4202" s="444">
        <f t="shared" ca="1" si="182"/>
        <v>-13183969221705.518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-13183969221705.518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-54933205090.439659</v>
      </c>
      <c r="L4203" s="444">
        <f t="shared" ca="1" si="182"/>
        <v>-13238902426795.957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-13238902426795.957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-55162093444.983154</v>
      </c>
      <c r="L4204" s="444">
        <f t="shared" ca="1" si="182"/>
        <v>-13294064520240.939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-13294064520240.939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-55391935501.003914</v>
      </c>
      <c r="L4205" s="444">
        <f t="shared" ca="1" si="182"/>
        <v>-13349456455741.943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-13349456455741.943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-55622735232.258095</v>
      </c>
      <c r="L4206" s="444">
        <f t="shared" ca="1" si="182"/>
        <v>-13405079190974.201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-13405079190974.201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-55854496629.059174</v>
      </c>
      <c r="L4207" s="444">
        <f t="shared" ca="1" si="182"/>
        <v>-13460933687603.26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-13460933687603.26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-56087223698.346916</v>
      </c>
      <c r="L4208" s="444">
        <f t="shared" ca="1" si="182"/>
        <v>-13517020911301.607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-13517020911301.607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-56320920463.756699</v>
      </c>
      <c r="L4209" s="444">
        <f t="shared" ca="1" si="182"/>
        <v>-13573341831765.363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-13573341831765.363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-56555590965.689011</v>
      </c>
      <c r="L4210" s="444">
        <f t="shared" ca="1" si="182"/>
        <v>-13629897422731.053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-13629897422731.053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-56791239261.379387</v>
      </c>
      <c r="L4211" s="444">
        <f t="shared" ca="1" si="182"/>
        <v>-13686688661992.432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-13686688661992.432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-57027869424.968468</v>
      </c>
      <c r="L4212" s="444">
        <f t="shared" ca="1" si="182"/>
        <v>-13743716531417.4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-13743716531417.4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-57265485547.572502</v>
      </c>
      <c r="L4213" s="444">
        <f t="shared" ca="1" si="182"/>
        <v>-13800982016964.973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-13800982016964.973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-57504091737.354042</v>
      </c>
      <c r="L4214" s="444">
        <f t="shared" ca="1" si="182"/>
        <v>-13858486108702.326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-13858486108702.326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-57743692119.593025</v>
      </c>
      <c r="L4215" s="444">
        <f t="shared" ca="1" si="182"/>
        <v>-13916229800821.92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-13916229800821.92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-57984290836.757988</v>
      </c>
      <c r="L4216" s="444">
        <f t="shared" ca="1" si="182"/>
        <v>-13974214091658.678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-13974214091658.678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-58225892048.57782</v>
      </c>
      <c r="L4217" s="444">
        <f t="shared" ca="1" si="182"/>
        <v>-14032439983707.256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-14032439983707.256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-58468499932.113564</v>
      </c>
      <c r="L4218" s="444">
        <f t="shared" ca="1" si="182"/>
        <v>-14090908483639.369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-14090908483639.369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-58712118681.830704</v>
      </c>
      <c r="L4219" s="444">
        <f t="shared" ca="1" si="182"/>
        <v>-14149620602321.199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-14149620602321.199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-58956752509.671654</v>
      </c>
      <c r="L4220" s="444">
        <f t="shared" ca="1" si="182"/>
        <v>-14208577354830.871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-14208577354830.871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-59202405645.128624</v>
      </c>
      <c r="L4221" s="444">
        <f t="shared" ca="1" si="182"/>
        <v>-14267779760476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-14267779760476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-59449082335.316666</v>
      </c>
      <c r="L4222" s="444">
        <f t="shared" ca="1" si="182"/>
        <v>-14327228842811.316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-14327228842811.316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-59696786845.04715</v>
      </c>
      <c r="L4223" s="444">
        <f t="shared" ca="1" si="182"/>
        <v>-14386925629656.363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-14386925629656.363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-59945523456.901505</v>
      </c>
      <c r="L4224" s="444">
        <f t="shared" ca="1" si="182"/>
        <v>-14446871153113.266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-14446871153113.266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-60195296471.305275</v>
      </c>
      <c r="L4225" s="444">
        <f t="shared" ca="1" si="182"/>
        <v>-14507066449584.57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-14507066449584.57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-60446110206.602364</v>
      </c>
      <c r="L4226" s="444">
        <f t="shared" ca="1" si="182"/>
        <v>-14567512559791.172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-14567512559791.172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-60697968999.129875</v>
      </c>
      <c r="L4227" s="444">
        <f t="shared" ca="1" si="182"/>
        <v>-14628210528790.301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-14628210528790.301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-60950877203.292931</v>
      </c>
      <c r="L4228" s="444">
        <f t="shared" ca="1" si="182"/>
        <v>-14689161405993.594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-14689161405993.594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-61204839191.639977</v>
      </c>
      <c r="L4229" s="444">
        <f t="shared" ca="1" si="182"/>
        <v>-14750366245185.234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-14750366245185.234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-61459859354.938469</v>
      </c>
      <c r="L4230" s="444">
        <f t="shared" ca="1" si="182"/>
        <v>-14811826104540.172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-14811826104540.172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-61715942102.250717</v>
      </c>
      <c r="L4231" s="444">
        <f t="shared" ca="1" si="182"/>
        <v>-14873542046642.422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-14873542046642.422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-61973091861.010078</v>
      </c>
      <c r="L4232" s="444">
        <f t="shared" ca="1" si="182"/>
        <v>-14935515138503.432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-14935515138503.432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-62231313077.097626</v>
      </c>
      <c r="L4233" s="444">
        <f t="shared" ca="1" si="182"/>
        <v>-14997746451580.529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-14997746451580.529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-62490610214.918869</v>
      </c>
      <c r="L4234" s="444">
        <f t="shared" ca="1" si="182"/>
        <v>-15060237061795.447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-15060237061795.447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-62750987757.481041</v>
      </c>
      <c r="L4235" s="444">
        <f t="shared" ca="1" si="182"/>
        <v>-15122988049552.928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-15122988049552.928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-63012450206.470528</v>
      </c>
      <c r="L4236" s="444">
        <f t="shared" ca="1" si="182"/>
        <v>-15186000499759.398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-15186000499759.398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-63275002082.330826</v>
      </c>
      <c r="L4237" s="444">
        <f t="shared" ca="1" si="182"/>
        <v>-15249275501841.729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-15249275501841.729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-63538647924.340523</v>
      </c>
      <c r="L4238" s="444">
        <f t="shared" ca="1" si="182"/>
        <v>-15312814149766.068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-15312814149766.068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-63803392290.691948</v>
      </c>
      <c r="L4239" s="444">
        <f t="shared" ca="1" si="182"/>
        <v>-15376617542056.76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-15376617542056.76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-64069239758.569832</v>
      </c>
      <c r="L4240" s="444">
        <f t="shared" ca="1" si="182"/>
        <v>-15440686781815.33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-15440686781815.33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-64336194924.230537</v>
      </c>
      <c r="L4241" s="444">
        <f t="shared" ca="1" si="182"/>
        <v>-15505022976739.561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-15505022976739.561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-64604262403.081505</v>
      </c>
      <c r="L4242" s="444">
        <f t="shared" ca="1" si="182"/>
        <v>-15569627239142.643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-15569627239142.643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-64873446829.761009</v>
      </c>
      <c r="L4243" s="444">
        <f t="shared" ca="1" si="182"/>
        <v>-15634500685972.404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-15634500685972.404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-65143752858.218353</v>
      </c>
      <c r="L4244" s="444">
        <f t="shared" ca="1" si="182"/>
        <v>-15699644438830.623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-15699644438830.623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-65415185161.794258</v>
      </c>
      <c r="L4245" s="444">
        <f t="shared" ca="1" si="182"/>
        <v>-15765059623992.418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-15765059623992.418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-65687748433.301743</v>
      </c>
      <c r="L4246" s="444">
        <f t="shared" ca="1" si="182"/>
        <v>-15830747372425.719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-15830747372425.719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-65961447385.107162</v>
      </c>
      <c r="L4247" s="444">
        <f t="shared" ca="1" si="182"/>
        <v>-15896708819810.826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-15896708819810.826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-66236286749.211777</v>
      </c>
      <c r="L4248" s="444">
        <f t="shared" ca="1" si="182"/>
        <v>-15962945106560.037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-15962945106560.037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-66512271277.333488</v>
      </c>
      <c r="L4249" s="444">
        <f t="shared" ca="1" si="182"/>
        <v>-16029457377837.371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-16029457377837.371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-66789405740.989052</v>
      </c>
      <c r="L4250" s="444">
        <f t="shared" ca="1" si="182"/>
        <v>-16096246783578.359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-16096246783578.359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-67067694931.5765</v>
      </c>
      <c r="L4251" s="444">
        <f t="shared" ca="1" si="182"/>
        <v>-16163314478509.936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-16163314478509.936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-67347143660.458069</v>
      </c>
      <c r="L4252" s="444">
        <f t="shared" ca="1" si="182"/>
        <v>-16230661622170.395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-16230661622170.395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-67627756759.043312</v>
      </c>
      <c r="L4253" s="444">
        <f t="shared" ca="1" si="182"/>
        <v>-16298289378929.438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-16298289378929.438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-67909539078.872658</v>
      </c>
      <c r="L4254" s="444">
        <f t="shared" ca="1" si="182"/>
        <v>-16366198918008.311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-16366198918008.311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-68192495491.701294</v>
      </c>
      <c r="L4255" s="444">
        <f t="shared" ca="1" si="182"/>
        <v>-16434391413500.012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-16434391413500.012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-68476630889.583374</v>
      </c>
      <c r="L4256" s="444">
        <f t="shared" ca="1" si="182"/>
        <v>-16502868044389.596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-16502868044389.596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-68761950184.95665</v>
      </c>
      <c r="L4257" s="444">
        <f t="shared" ca="1" si="182"/>
        <v>-16571629994574.553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-16571629994574.553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-69048458310.72731</v>
      </c>
      <c r="L4258" s="444">
        <f t="shared" ca="1" si="182"/>
        <v>-16640678452885.279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-16640678452885.279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-69336160220.355316</v>
      </c>
      <c r="L4259" s="444">
        <f t="shared" ca="1" si="182"/>
        <v>-16710014613105.635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-16710014613105.635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-69625060887.94014</v>
      </c>
      <c r="L4260" s="444">
        <f t="shared" ca="1" si="182"/>
        <v>-16779639673993.574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-16779639673993.574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-69915165308.306549</v>
      </c>
      <c r="L4261" s="444">
        <f t="shared" ca="1" si="182"/>
        <v>-16849554839301.881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-16849554839301.881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-70206478497.091171</v>
      </c>
      <c r="L4262" s="444">
        <f t="shared" ca="1" si="182"/>
        <v>-16919761317798.973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-16919761317798.973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-70499005490.829056</v>
      </c>
      <c r="L4263" s="444">
        <f t="shared" ca="1" si="182"/>
        <v>-16990260323289.801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-16990260323289.801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-70792751347.040833</v>
      </c>
      <c r="L4264" s="444">
        <f t="shared" ca="1" si="182"/>
        <v>-17061053074636.842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-17061053074636.842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-71087721144.320175</v>
      </c>
      <c r="L4265" s="444">
        <f t="shared" ca="1" si="182"/>
        <v>-17132140795781.162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-17132140795781.162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-71383919982.421509</v>
      </c>
      <c r="L4266" s="444">
        <f t="shared" ca="1" si="182"/>
        <v>-17203524715763.584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-17203524715763.584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-71681352982.348267</v>
      </c>
      <c r="L4267" s="444">
        <f t="shared" ca="1" si="182"/>
        <v>-17275206068745.932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-17275206068745.932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-71980025286.441376</v>
      </c>
      <c r="L4268" s="444">
        <f t="shared" ca="1" si="182"/>
        <v>-17347186094032.373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-17347186094032.373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-72279942058.468216</v>
      </c>
      <c r="L4269" s="444">
        <f t="shared" ca="1" si="182"/>
        <v>-17419466036090.842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-17419466036090.842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-72581108483.711838</v>
      </c>
      <c r="L4270" s="444">
        <f t="shared" ca="1" si="182"/>
        <v>-17492047144574.553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-17492047144574.553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-72883529769.060638</v>
      </c>
      <c r="L4271" s="444">
        <f t="shared" ca="1" si="182"/>
        <v>-17564930674343.613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-17564930674343.613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-73187211143.098389</v>
      </c>
      <c r="L4272" s="444">
        <f t="shared" ca="1" si="182"/>
        <v>-17638117885486.711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-17638117885486.711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-73492157856.194626</v>
      </c>
      <c r="L4273" s="444">
        <f t="shared" ca="1" si="182"/>
        <v>-17711610043342.906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-17711610043342.906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-73798375180.595444</v>
      </c>
      <c r="L4274" s="444">
        <f t="shared" ca="1" si="182"/>
        <v>-17785408418523.5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-17785408418523.5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-74105868410.514587</v>
      </c>
      <c r="L4275" s="444">
        <f t="shared" ca="1" si="182"/>
        <v>-17859514286934.016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-17859514286934.016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-74414642862.225067</v>
      </c>
      <c r="L4276" s="444">
        <f t="shared" ca="1" si="182"/>
        <v>-17933928929796.242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-17933928929796.242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-74724703874.151001</v>
      </c>
      <c r="L4277" s="444">
        <f t="shared" ca="1" si="182"/>
        <v>-18008653633670.395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-18008653633670.395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-75036056806.959976</v>
      </c>
      <c r="L4278" s="444">
        <f t="shared" ca="1" si="182"/>
        <v>-18083689690477.355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-18083689690477.355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-75348707043.65564</v>
      </c>
      <c r="L4279" s="444">
        <f t="shared" ca="1" si="182"/>
        <v>-18159038397521.012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-18159038397521.012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-75662659989.670883</v>
      </c>
      <c r="L4280" s="444">
        <f t="shared" ca="1" si="182"/>
        <v>-18234701057510.684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-18234701057510.684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-75977921072.961182</v>
      </c>
      <c r="L4281" s="444">
        <f t="shared" ca="1" si="182"/>
        <v>-18310678978583.645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-18310678978583.645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-76294495744.098511</v>
      </c>
      <c r="L4282" s="444">
        <f t="shared" ca="1" si="182"/>
        <v>-18386973474327.742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-18386973474327.742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-76612389476.365585</v>
      </c>
      <c r="L4283" s="444">
        <f t="shared" ca="1" si="182"/>
        <v>-18463585863804.109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-18463585863804.109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-76931607765.850449</v>
      </c>
      <c r="L4284" s="444">
        <f t="shared" ca="1" si="182"/>
        <v>-18540517471569.961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-18540517471569.961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-77252156131.541504</v>
      </c>
      <c r="L4285" s="444">
        <f t="shared" ca="1" si="182"/>
        <v>-18617769627701.504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-18617769627701.504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-77574040115.422928</v>
      </c>
      <c r="L4286" s="444">
        <f t="shared" ca="1" si="182"/>
        <v>-18695343667816.926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-18695343667816.926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-77897265282.570526</v>
      </c>
      <c r="L4287" s="444">
        <f t="shared" ca="1" si="182"/>
        <v>-18773240933099.496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-18773240933099.496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-78221837221.247894</v>
      </c>
      <c r="L4288" s="444">
        <f t="shared" ca="1" si="182"/>
        <v>-18851462770320.742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-18851462770320.742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-78547761543.003098</v>
      </c>
      <c r="L4289" s="444">
        <f t="shared" ca="1" si="182"/>
        <v>-18930010531863.746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-18930010531863.746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-78875043882.76561</v>
      </c>
      <c r="L4290" s="444">
        <f t="shared" ca="1" si="182"/>
        <v>-19008885575746.512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-19008885575746.512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-79203689898.943802</v>
      </c>
      <c r="L4291" s="444">
        <f t="shared" ca="1" si="182"/>
        <v>-19088089265645.457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-19088089265645.457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-79533705273.522736</v>
      </c>
      <c r="L4292" s="444">
        <f t="shared" ca="1" si="182"/>
        <v>-19167622970918.98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-19167622970918.98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-79865095712.162415</v>
      </c>
      <c r="L4293" s="444">
        <f t="shared" ca="1" si="182"/>
        <v>-19247488066631.145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-19247488066631.145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-80197866944.296432</v>
      </c>
      <c r="L4294" s="444">
        <f t="shared" ca="1" si="182"/>
        <v>-19327685933575.441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-19327685933575.441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-80532024723.231003</v>
      </c>
      <c r="L4295" s="444">
        <f t="shared" ca="1" si="182"/>
        <v>-19408217958298.672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-19408217958298.672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-80867574826.244461</v>
      </c>
      <c r="L4296" s="444">
        <f t="shared" ca="1" si="182"/>
        <v>-19489085533124.918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-19489085533124.918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-81204523054.687164</v>
      </c>
      <c r="L4297" s="444">
        <f t="shared" ca="1" si="182"/>
        <v>-19570290056179.605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-19570290056179.605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-81542875234.081696</v>
      </c>
      <c r="L4298" s="444">
        <f t="shared" ca="1" si="182"/>
        <v>-19651832931413.688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-19651832931413.688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-81882637214.223694</v>
      </c>
      <c r="L4299" s="444">
        <f t="shared" ca="1" si="182"/>
        <v>-19733715568627.91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-19733715568627.91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-82223814869.282959</v>
      </c>
      <c r="L4300" s="444">
        <f t="shared" ca="1" si="182"/>
        <v>-19815939383497.191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-19815939383497.191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-82566414097.904968</v>
      </c>
      <c r="L4301" s="444">
        <f t="shared" ca="1" si="182"/>
        <v>-19898505797595.098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-19898505797595.098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-82910440823.312912</v>
      </c>
      <c r="L4302" s="444">
        <f t="shared" ca="1" si="182"/>
        <v>-19981416238418.41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-19981416238418.41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-83255900993.410034</v>
      </c>
      <c r="L4303" s="444">
        <f t="shared" ca="1" si="182"/>
        <v>-20064672139411.82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-20064672139411.82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-83602800580.882584</v>
      </c>
      <c r="L4304" s="444">
        <f t="shared" ca="1" si="182"/>
        <v>-20148274939992.703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-20148274939992.703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-83951145583.302933</v>
      </c>
      <c r="L4305" s="444">
        <f t="shared" ca="1" si="182"/>
        <v>-20232226085576.008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-20232226085576.008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-84300942023.233368</v>
      </c>
      <c r="L4306" s="444">
        <f t="shared" ca="1" si="182"/>
        <v>-20316527027599.242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-20316527027599.242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-84652195948.33017</v>
      </c>
      <c r="L4307" s="444">
        <f t="shared" ca="1" si="182"/>
        <v>-20401179223547.574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-20401179223547.574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-85004913431.448227</v>
      </c>
      <c r="L4308" s="444">
        <f t="shared" ca="1" si="182"/>
        <v>-20486184136979.023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-20486184136979.023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-85359100570.745926</v>
      </c>
      <c r="L4309" s="444">
        <f t="shared" ca="1" si="182"/>
        <v>-20571543237549.77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-20571543237549.77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-85714763489.79071</v>
      </c>
      <c r="L4310" s="444">
        <f t="shared" ca="1" si="182"/>
        <v>-20657258001039.559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-20657258001039.559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-86071908337.664825</v>
      </c>
      <c r="L4311" s="444">
        <f t="shared" ca="1" si="182"/>
        <v>-20743329909377.223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-20743329909377.223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-86430541289.071762</v>
      </c>
      <c r="L4312" s="444">
        <f t="shared" ca="1" si="182"/>
        <v>-20829760450666.293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-20829760450666.293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-86790668544.442886</v>
      </c>
      <c r="L4313" s="444">
        <f t="shared" ca="1" si="182"/>
        <v>-20916551119210.734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-20916551119210.734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-87152296330.044724</v>
      </c>
      <c r="L4314" s="444">
        <f t="shared" ca="1" si="182"/>
        <v>-21003703415540.777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-21003703415540.777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-87515430898.086578</v>
      </c>
      <c r="L4315" s="444">
        <f t="shared" ca="1" si="182"/>
        <v>-21091218846438.863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-21091218846438.863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-87880078526.828598</v>
      </c>
      <c r="L4316" s="444">
        <f t="shared" ca="1" si="182"/>
        <v>-21179098924965.691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-21179098924965.691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-88246245520.690384</v>
      </c>
      <c r="L4317" s="444">
        <f t="shared" ca="1" si="182"/>
        <v>-21267345170486.383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-21267345170486.383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-88613938210.359924</v>
      </c>
      <c r="L4318" s="444">
        <f t="shared" ca="1" si="182"/>
        <v>-21355959108696.742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-21355959108696.742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-88983162952.903091</v>
      </c>
      <c r="L4319" s="444">
        <f t="shared" ca="1" si="182"/>
        <v>-21444942271649.645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-21444942271649.645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-89353926131.87352</v>
      </c>
      <c r="L4320" s="444">
        <f t="shared" ca="1" si="182"/>
        <v>-21534296197781.52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-21534296197781.52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-89726234157.423004</v>
      </c>
      <c r="L4321" s="444">
        <f t="shared" ca="1" si="182"/>
        <v>-21624022431938.941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-21624022431938.941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-90100093466.412262</v>
      </c>
      <c r="L4322" s="444">
        <f t="shared" ca="1" si="182"/>
        <v>-21714122525405.355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-21714122525405.355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-90475510522.522308</v>
      </c>
      <c r="L4323" s="444">
        <f t="shared" ca="1" si="182"/>
        <v>-21804598035927.879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-21804598035927.879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-90852491816.366165</v>
      </c>
      <c r="L4324" s="444">
        <f t="shared" ca="1" si="182"/>
        <v>-21895450527744.246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-21895450527744.246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-91231043865.601028</v>
      </c>
      <c r="L4325" s="444">
        <f t="shared" ca="1" si="182"/>
        <v>-21986681571609.848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-21986681571609.848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-91611173215.041031</v>
      </c>
      <c r="L4326" s="444">
        <f t="shared" ca="1" si="182"/>
        <v>-22078292744824.891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-22078292744824.891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-91992886436.77037</v>
      </c>
      <c r="L4327" s="444">
        <f t="shared" ca="1" si="182"/>
        <v>-22170285631261.66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-22170285631261.66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-92376190130.256912</v>
      </c>
      <c r="L4328" s="444">
        <f t="shared" ca="1" si="182"/>
        <v>-22262661821391.918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-22262661821391.918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-92761090922.466324</v>
      </c>
      <c r="L4329" s="444">
        <f t="shared" ca="1" si="182"/>
        <v>-22355422912314.383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-22355422912314.383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-93147595467.976593</v>
      </c>
      <c r="L4330" s="444">
        <f t="shared" ca="1" si="182"/>
        <v>-22448570507782.359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-22448570507782.359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-93535710449.09317</v>
      </c>
      <c r="L4331" s="444">
        <f t="shared" ca="1" si="182"/>
        <v>-22542106218231.453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-22542106218231.453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-93925442575.964386</v>
      </c>
      <c r="L4332" s="444">
        <f t="shared" ca="1" si="182"/>
        <v>-22636031660807.418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-22636031660807.418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-94316798586.697571</v>
      </c>
      <c r="L4333" s="444">
        <f t="shared" ca="1" si="182"/>
        <v>-22730348459394.117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-22730348459394.117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-94709785247.475494</v>
      </c>
      <c r="L4334" s="444">
        <f t="shared" ca="1" si="182"/>
        <v>-22825058244641.594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-22825058244641.594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-95104409352.673309</v>
      </c>
      <c r="L4335" s="444">
        <f t="shared" ca="1" si="182"/>
        <v>-22920162653994.266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-22920162653994.266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-95500677724.976105</v>
      </c>
      <c r="L4336" s="444">
        <f t="shared" ca="1" si="182"/>
        <v>-23015663331719.242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-23015663331719.242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-95898597215.496841</v>
      </c>
      <c r="L4337" s="444">
        <f t="shared" ca="1" si="182"/>
        <v>-23111561928934.738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-23111561928934.738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-96298174703.894745</v>
      </c>
      <c r="L4338" s="444">
        <f t="shared" ca="1" si="182"/>
        <v>-23207860103638.633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-23207860103638.633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-96699417098.494308</v>
      </c>
      <c r="L4339" s="444">
        <f t="shared" ca="1" si="182"/>
        <v>-23304559520737.129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-23304559520737.129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-97102331336.404709</v>
      </c>
      <c r="L4340" s="444">
        <f t="shared" ca="1" si="182"/>
        <v>-23401661852073.535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-23401661852073.535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-97506924383.639725</v>
      </c>
      <c r="L4341" s="444">
        <f t="shared" ca="1" si="182"/>
        <v>-23499168776457.176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-23499168776457.176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-97913203235.238235</v>
      </c>
      <c r="L4342" s="444">
        <f t="shared" ca="1" si="182"/>
        <v>-23597081979692.414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-23597081979692.414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-98321174915.385056</v>
      </c>
      <c r="L4343" s="444">
        <f t="shared" ref="L4343:L4597" ca="1" si="187">I4343-J4343+K4343</f>
        <v>-23695403154607.801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-23695403154607.801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-98730846477.532501</v>
      </c>
      <c r="L4344" s="444">
        <f t="shared" ca="1" si="187"/>
        <v>-23794134001085.332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-23794134001085.332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-99142225004.522217</v>
      </c>
      <c r="L4345" s="444">
        <f t="shared" ca="1" si="187"/>
        <v>-23893276226089.855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-23893276226089.855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-99555317608.707733</v>
      </c>
      <c r="L4346" s="444">
        <f t="shared" ca="1" si="187"/>
        <v>-23992831543698.563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-23992831543698.563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-99970131432.077347</v>
      </c>
      <c r="L4347" s="444">
        <f t="shared" ca="1" si="187"/>
        <v>-24092801675130.641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-24092801675130.641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-100386673646.37767</v>
      </c>
      <c r="L4348" s="444">
        <f t="shared" ca="1" si="187"/>
        <v>-24193188348777.02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-24193188348777.02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-100804951453.23758</v>
      </c>
      <c r="L4349" s="444">
        <f t="shared" ca="1" si="187"/>
        <v>-24293993300230.258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-24293993300230.258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-101224972084.29274</v>
      </c>
      <c r="L4350" s="444">
        <f t="shared" ca="1" si="187"/>
        <v>-24395218272314.551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-24395218272314.551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-101646742801.31062</v>
      </c>
      <c r="L4351" s="444">
        <f t="shared" ca="1" si="187"/>
        <v>-24496865015115.863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-24496865015115.863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-102070270896.3161</v>
      </c>
      <c r="L4352" s="444">
        <f t="shared" ca="1" si="187"/>
        <v>-24598935286012.18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-24598935286012.18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-102495563691.71741</v>
      </c>
      <c r="L4353" s="444">
        <f t="shared" ca="1" si="187"/>
        <v>-24701430849703.898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-24701430849703.898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-102922628540.43291</v>
      </c>
      <c r="L4354" s="444">
        <f t="shared" ca="1" si="187"/>
        <v>-24804353478244.332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-24804353478244.332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-103351472826.01805</v>
      </c>
      <c r="L4355" s="444">
        <f t="shared" ca="1" si="187"/>
        <v>-24907704951070.352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-24907704951070.352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-103782103962.79314</v>
      </c>
      <c r="L4356" s="444">
        <f t="shared" ca="1" si="187"/>
        <v>-25011487055033.145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-25011487055033.145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-104214529395.97144</v>
      </c>
      <c r="L4357" s="444">
        <f t="shared" ca="1" si="187"/>
        <v>-25115701584429.117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-25115701584429.117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-104648756601.78799</v>
      </c>
      <c r="L4358" s="444">
        <f t="shared" ca="1" si="187"/>
        <v>-25220350341030.906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-25220350341030.906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-105084793087.62877</v>
      </c>
      <c r="L4359" s="444">
        <f t="shared" ca="1" si="187"/>
        <v>-25325435134118.535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-25325435134118.535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-105522646392.16057</v>
      </c>
      <c r="L4360" s="444">
        <f t="shared" ca="1" si="187"/>
        <v>-25430957780510.695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-25430957780510.695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-105962324085.46123</v>
      </c>
      <c r="L4361" s="444">
        <f t="shared" ca="1" si="187"/>
        <v>-25536920104596.156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-25536920104596.156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-106403833769.15065</v>
      </c>
      <c r="L4362" s="444">
        <f t="shared" ca="1" si="187"/>
        <v>-25643323938365.309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-25643323938365.309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-106847183076.52213</v>
      </c>
      <c r="L4363" s="444">
        <f t="shared" ca="1" si="187"/>
        <v>-25750171121441.832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-25750171121441.832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-107292379672.6743</v>
      </c>
      <c r="L4364" s="444">
        <f t="shared" ca="1" si="187"/>
        <v>-25857463501114.508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-25857463501114.508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-107739431254.64378</v>
      </c>
      <c r="L4365" s="444">
        <f t="shared" ca="1" si="187"/>
        <v>-25965202932369.152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-25965202932369.152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-108188345551.53813</v>
      </c>
      <c r="L4366" s="444">
        <f t="shared" ca="1" si="187"/>
        <v>-26073391277920.691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-26073391277920.691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-108639130324.66954</v>
      </c>
      <c r="L4367" s="444">
        <f t="shared" ca="1" si="187"/>
        <v>-26182030408245.359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-26182030408245.359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-109091793367.689</v>
      </c>
      <c r="L4368" s="444">
        <f t="shared" ca="1" si="187"/>
        <v>-26291122201613.047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-26291122201613.047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-109546342506.72102</v>
      </c>
      <c r="L4369" s="444">
        <f t="shared" ca="1" si="187"/>
        <v>-26400668544119.77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-26400668544119.77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-110002785600.49904</v>
      </c>
      <c r="L4370" s="444">
        <f t="shared" ca="1" si="187"/>
        <v>-26510671329720.27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-26510671329720.27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-110461130540.50111</v>
      </c>
      <c r="L4371" s="444">
        <f t="shared" ca="1" si="187"/>
        <v>-26621132460260.77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-26621132460260.77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-110921385251.08653</v>
      </c>
      <c r="L4372" s="444">
        <f t="shared" ca="1" si="187"/>
        <v>-26732053845511.855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-26732053845511.855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-111383557689.63274</v>
      </c>
      <c r="L4373" s="444">
        <f t="shared" ca="1" si="187"/>
        <v>-26843437403201.488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-26843437403201.488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-111847655846.67287</v>
      </c>
      <c r="L4374" s="444">
        <f t="shared" ca="1" si="187"/>
        <v>-26955285059048.16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-26955285059048.16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-112313687746.034</v>
      </c>
      <c r="L4375" s="444">
        <f t="shared" ca="1" si="187"/>
        <v>-27067598746794.195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-27067598746794.195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-112781661444.97581</v>
      </c>
      <c r="L4376" s="444">
        <f t="shared" ca="1" si="187"/>
        <v>-27180380408239.172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-27180380408239.172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-113251585034.32988</v>
      </c>
      <c r="L4377" s="444">
        <f t="shared" ca="1" si="187"/>
        <v>-27293631993273.5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-27293631993273.5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-113723466638.63959</v>
      </c>
      <c r="L4378" s="444">
        <f t="shared" ca="1" si="187"/>
        <v>-27407355459912.141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-27407355459912.141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-114197314416.3006</v>
      </c>
      <c r="L4379" s="444">
        <f t="shared" ca="1" si="187"/>
        <v>-27521552774328.441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-27521552774328.441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-114673136559.70183</v>
      </c>
      <c r="L4380" s="444">
        <f t="shared" ca="1" si="187"/>
        <v>-27636225910888.145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-27636225910888.145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-115150941295.36726</v>
      </c>
      <c r="L4381" s="444">
        <f t="shared" ca="1" si="187"/>
        <v>-27751376852183.512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-27751376852183.512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-115630736884.09795</v>
      </c>
      <c r="L4382" s="444">
        <f t="shared" ca="1" si="187"/>
        <v>-27867007589067.609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-27867007589067.609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-116112531621.11504</v>
      </c>
      <c r="L4383" s="444">
        <f t="shared" ca="1" si="187"/>
        <v>-27983120120688.723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-27983120120688.723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-116596333836.203</v>
      </c>
      <c r="L4384" s="444">
        <f t="shared" ca="1" si="187"/>
        <v>-28099716454524.926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-28099716454524.926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-117082151893.85385</v>
      </c>
      <c r="L4385" s="444">
        <f t="shared" ca="1" si="187"/>
        <v>-28216798606418.781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-28216798606418.781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-117569994193.41159</v>
      </c>
      <c r="L4386" s="444">
        <f t="shared" ca="1" si="187"/>
        <v>-28334368600612.191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-28334368600612.191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-118059869169.21747</v>
      </c>
      <c r="L4387" s="444">
        <f t="shared" ca="1" si="187"/>
        <v>-28452428469781.41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-28452428469781.41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-118551785290.75586</v>
      </c>
      <c r="L4388" s="444">
        <f t="shared" ca="1" si="187"/>
        <v>-28570980255072.164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-28570980255072.164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-119045751062.80067</v>
      </c>
      <c r="L4389" s="444">
        <f t="shared" ca="1" si="187"/>
        <v>-28690026006134.965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-28690026006134.965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-119541775025.56235</v>
      </c>
      <c r="L4390" s="444">
        <f t="shared" ca="1" si="187"/>
        <v>-28809567781160.527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-28809567781160.527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-120039865754.83553</v>
      </c>
      <c r="L4391" s="444">
        <f t="shared" ca="1" si="187"/>
        <v>-28929607646915.363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-28929607646915.363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-120540031862.14734</v>
      </c>
      <c r="L4392" s="444">
        <f t="shared" ca="1" si="187"/>
        <v>-29050147678777.512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-29050147678777.512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-121042281994.9063</v>
      </c>
      <c r="L4393" s="444">
        <f t="shared" ca="1" si="187"/>
        <v>-29171189960772.418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-29171189960772.418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-121546624836.55176</v>
      </c>
      <c r="L4394" s="444">
        <f t="shared" ca="1" si="187"/>
        <v>-29292736585608.969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-29292736585608.969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-122053069106.70403</v>
      </c>
      <c r="L4395" s="444">
        <f t="shared" ca="1" si="187"/>
        <v>-29414789654715.672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-29414789654715.672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-122561623561.31528</v>
      </c>
      <c r="L4396" s="444">
        <f t="shared" ca="1" si="187"/>
        <v>-29537351278276.988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-29537351278276.988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-123072296992.82079</v>
      </c>
      <c r="L4397" s="444">
        <f t="shared" ca="1" si="187"/>
        <v>-29660423575269.809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-29660423575269.809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-123585098230.29086</v>
      </c>
      <c r="L4398" s="444">
        <f t="shared" ca="1" si="187"/>
        <v>-29784008673500.098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-29784008673500.098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-124100036139.58374</v>
      </c>
      <c r="L4399" s="444">
        <f t="shared" ca="1" si="187"/>
        <v>-29908108709639.68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-29908108709639.68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-124617119623.49866</v>
      </c>
      <c r="L4400" s="444">
        <f t="shared" ca="1" si="187"/>
        <v>-30032725829263.18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-30032725829263.18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-125136357621.92992</v>
      </c>
      <c r="L4401" s="444">
        <f t="shared" ca="1" si="187"/>
        <v>-30157862186885.109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-30157862186885.109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-125657759112.02127</v>
      </c>
      <c r="L4402" s="444">
        <f t="shared" ca="1" si="187"/>
        <v>-30283519945997.129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-30283519945997.129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-126181333108.32137</v>
      </c>
      <c r="L4403" s="444">
        <f t="shared" ca="1" si="187"/>
        <v>-30409701279105.449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-30409701279105.449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-126707088662.93938</v>
      </c>
      <c r="L4404" s="444">
        <f t="shared" ca="1" si="187"/>
        <v>-30536408367768.387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-30536408367768.387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-127235034865.70163</v>
      </c>
      <c r="L4405" s="444">
        <f t="shared" ca="1" si="187"/>
        <v>-30663643402634.09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-30663643402634.09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-127765180844.30869</v>
      </c>
      <c r="L4406" s="444">
        <f t="shared" ca="1" si="187"/>
        <v>-30791408583478.398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-30791408583478.398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-128297535764.49333</v>
      </c>
      <c r="L4407" s="444">
        <f t="shared" ca="1" si="187"/>
        <v>-30919706119242.891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-30919706119242.891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-128832108830.17873</v>
      </c>
      <c r="L4408" s="444">
        <f t="shared" ca="1" si="187"/>
        <v>-31048538228073.07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-31048538228073.07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-129368909283.63777</v>
      </c>
      <c r="L4409" s="444">
        <f t="shared" ca="1" si="187"/>
        <v>-31177907137356.707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-31177907137356.707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-129907946405.65295</v>
      </c>
      <c r="L4410" s="444">
        <f t="shared" ca="1" si="187"/>
        <v>-31307815083762.359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-31307815083762.359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-130449229515.6765</v>
      </c>
      <c r="L4411" s="444">
        <f t="shared" ca="1" si="187"/>
        <v>-31438264313278.035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-31438264313278.035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-130992767971.99181</v>
      </c>
      <c r="L4412" s="444">
        <f t="shared" ca="1" si="187"/>
        <v>-31569257081250.027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-31569257081250.027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-131538571171.87509</v>
      </c>
      <c r="L4413" s="444">
        <f t="shared" ca="1" si="187"/>
        <v>-31700795652421.902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-31700795652421.902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-132086648551.75792</v>
      </c>
      <c r="L4414" s="444">
        <f t="shared" ca="1" si="187"/>
        <v>-31832882300973.66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-31832882300973.66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-132637009587.39024</v>
      </c>
      <c r="L4415" s="444">
        <f t="shared" ca="1" si="187"/>
        <v>-31965519310561.051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-31965519310561.051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-133189663794.00438</v>
      </c>
      <c r="L4416" s="444">
        <f t="shared" ca="1" si="187"/>
        <v>-32098708974355.055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-32098708974355.055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-133744620726.47939</v>
      </c>
      <c r="L4417" s="444">
        <f t="shared" ca="1" si="187"/>
        <v>-32232453595081.535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-32232453595081.535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-134301889979.50638</v>
      </c>
      <c r="L4418" s="444">
        <f t="shared" ca="1" si="187"/>
        <v>-32366755485061.043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-32366755485061.043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-134861481187.75435</v>
      </c>
      <c r="L4419" s="444">
        <f t="shared" ca="1" si="187"/>
        <v>-32501616966248.797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-32501616966248.797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-135423404026.03665</v>
      </c>
      <c r="L4420" s="444">
        <f t="shared" ca="1" si="187"/>
        <v>-32637040370274.832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-32637040370274.832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-135987668209.47847</v>
      </c>
      <c r="L4421" s="444">
        <f t="shared" ca="1" si="187"/>
        <v>-32773028038484.309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-32773028038484.309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-136554283493.68463</v>
      </c>
      <c r="L4422" s="444">
        <f t="shared" ca="1" si="187"/>
        <v>-32909582321977.992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-32909582321977.992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-137123259674.90829</v>
      </c>
      <c r="L4423" s="444">
        <f t="shared" ca="1" si="187"/>
        <v>-33046705581652.902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-33046705581652.902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-137694606590.22043</v>
      </c>
      <c r="L4424" s="444">
        <f t="shared" ca="1" si="187"/>
        <v>-33184400188243.121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-33184400188243.121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-138268334117.67966</v>
      </c>
      <c r="L4425" s="444">
        <f t="shared" ca="1" si="187"/>
        <v>-33322668522360.801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-33322668522360.801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-138844452176.50333</v>
      </c>
      <c r="L4426" s="444">
        <f t="shared" ca="1" si="187"/>
        <v>-33461512974537.305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-33461512974537.305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-139422970727.23877</v>
      </c>
      <c r="L4427" s="444">
        <f t="shared" ca="1" si="187"/>
        <v>-33600935945264.543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-33600935945264.543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-140003899771.93561</v>
      </c>
      <c r="L4428" s="444">
        <f t="shared" ca="1" si="187"/>
        <v>-33740939845036.48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-33740939845036.48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-140587249354.31866</v>
      </c>
      <c r="L4429" s="444">
        <f t="shared" ca="1" si="187"/>
        <v>-33881527094390.801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-33881527094390.801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-141173029559.96167</v>
      </c>
      <c r="L4430" s="444">
        <f t="shared" ca="1" si="187"/>
        <v>-34022700123950.762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-34022700123950.762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-141761250516.46152</v>
      </c>
      <c r="L4431" s="444">
        <f t="shared" ca="1" si="187"/>
        <v>-34164461374467.223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-34164461374467.223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-142351922393.61343</v>
      </c>
      <c r="L4432" s="444">
        <f t="shared" ca="1" si="187"/>
        <v>-34306813296860.836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-34306813296860.836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-142945055403.58679</v>
      </c>
      <c r="L4433" s="444">
        <f t="shared" ca="1" si="187"/>
        <v>-34449758352264.422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-34449758352264.422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-143540659801.10175</v>
      </c>
      <c r="L4434" s="444">
        <f t="shared" ca="1" si="187"/>
        <v>-34593299012065.523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-34593299012065.523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-144138745883.60635</v>
      </c>
      <c r="L4435" s="444">
        <f t="shared" ca="1" si="187"/>
        <v>-34737437757949.129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-34737437757949.129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-144739323991.45471</v>
      </c>
      <c r="L4436" s="444">
        <f t="shared" ca="1" si="187"/>
        <v>-34882177081940.582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-34882177081940.582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-145342404508.08578</v>
      </c>
      <c r="L4437" s="444">
        <f t="shared" ca="1" si="187"/>
        <v>-35027519486448.668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-35027519486448.668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-145947997860.20279</v>
      </c>
      <c r="L4438" s="444">
        <f t="shared" ca="1" si="187"/>
        <v>-35173467484308.871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-35173467484308.871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-146556114517.95361</v>
      </c>
      <c r="L4439" s="444">
        <f t="shared" ca="1" si="187"/>
        <v>-35320023598826.828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-35320023598826.828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-147166764995.11179</v>
      </c>
      <c r="L4440" s="444">
        <f t="shared" ca="1" si="187"/>
        <v>-35467190363821.938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-35467190363821.938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-147779959849.25806</v>
      </c>
      <c r="L4441" s="444">
        <f t="shared" ca="1" si="187"/>
        <v>-35614970323671.195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-35614970323671.195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-148395709681.96332</v>
      </c>
      <c r="L4442" s="444">
        <f t="shared" ca="1" si="187"/>
        <v>-35763366033353.156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-35763366033353.156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-149014025138.9715</v>
      </c>
      <c r="L4443" s="444">
        <f t="shared" ca="1" si="187"/>
        <v>-35912380058492.125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-35912380058492.125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-149634916910.38385</v>
      </c>
      <c r="L4444" s="444">
        <f t="shared" ca="1" si="187"/>
        <v>-36062014975402.508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-36062014975402.508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-150258395730.84378</v>
      </c>
      <c r="L4445" s="444">
        <f t="shared" ca="1" si="187"/>
        <v>-36212273371133.352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-36212273371133.352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-150884472379.72229</v>
      </c>
      <c r="L4446" s="444">
        <f t="shared" ca="1" si="187"/>
        <v>-36363157843513.07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-36363157843513.07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-151513157681.30444</v>
      </c>
      <c r="L4447" s="444">
        <f t="shared" ca="1" si="187"/>
        <v>-36514671001194.375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-36514671001194.375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-152144462504.97656</v>
      </c>
      <c r="L4448" s="444">
        <f t="shared" ca="1" si="187"/>
        <v>-36666815463699.352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-36666815463699.352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-152778397765.41397</v>
      </c>
      <c r="L4449" s="444">
        <f t="shared" ca="1" si="187"/>
        <v>-36819593861464.766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-36819593861464.766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-153414974422.76987</v>
      </c>
      <c r="L4450" s="444">
        <f t="shared" ca="1" si="187"/>
        <v>-36973008835887.539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-36973008835887.539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-154054203482.86475</v>
      </c>
      <c r="L4451" s="444">
        <f t="shared" ca="1" si="187"/>
        <v>-37127063039370.406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-37127063039370.406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-154696095997.37668</v>
      </c>
      <c r="L4452" s="444">
        <f t="shared" ca="1" si="187"/>
        <v>-37281759135367.781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-37281759135367.781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-155340663064.03241</v>
      </c>
      <c r="L4453" s="444">
        <f t="shared" ca="1" si="187"/>
        <v>-37437099798431.813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-37437099798431.813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-155987915826.79922</v>
      </c>
      <c r="L4454" s="444">
        <f t="shared" ca="1" si="187"/>
        <v>-37593087714258.609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-37593087714258.609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-156637865476.07755</v>
      </c>
      <c r="L4455" s="444">
        <f t="shared" ca="1" si="187"/>
        <v>-37749725579734.688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-37749725579734.688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-157290523248.89453</v>
      </c>
      <c r="L4456" s="444">
        <f t="shared" ca="1" si="187"/>
        <v>-37907016102983.578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-37907016102983.578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-157945900429.09824</v>
      </c>
      <c r="L4457" s="444">
        <f t="shared" ca="1" si="187"/>
        <v>-38064962003412.68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-38064962003412.68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-158604008347.55283</v>
      </c>
      <c r="L4458" s="444">
        <f t="shared" ca="1" si="187"/>
        <v>-38223566011760.234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-38223566011760.234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-159264858382.33432</v>
      </c>
      <c r="L4459" s="444">
        <f t="shared" ca="1" si="187"/>
        <v>-38382830870142.57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-38382830870142.57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-159928461958.92737</v>
      </c>
      <c r="L4460" s="444">
        <f t="shared" ca="1" si="187"/>
        <v>-38542759332101.5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-38542759332101.5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-160594830550.42291</v>
      </c>
      <c r="L4461" s="444">
        <f t="shared" ca="1" si="187"/>
        <v>-38703354162651.922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-38703354162651.922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-161263975677.71634</v>
      </c>
      <c r="L4462" s="444">
        <f t="shared" ca="1" si="187"/>
        <v>-38864618138329.641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-38864618138329.641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-161935908909.70685</v>
      </c>
      <c r="L4463" s="444">
        <f t="shared" ca="1" si="187"/>
        <v>-39026554047239.344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-39026554047239.344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-162610641863.49725</v>
      </c>
      <c r="L4464" s="444">
        <f t="shared" ca="1" si="187"/>
        <v>-39189164689102.844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-39189164689102.844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-163288186204.59518</v>
      </c>
      <c r="L4465" s="444">
        <f t="shared" ca="1" si="187"/>
        <v>-39352452875307.438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-39352452875307.438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-163968553647.11432</v>
      </c>
      <c r="L4466" s="444">
        <f t="shared" ca="1" si="187"/>
        <v>-39516421428954.555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-39516421428954.555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-164651755953.97729</v>
      </c>
      <c r="L4467" s="444">
        <f t="shared" ca="1" si="187"/>
        <v>-39681073184908.531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-39681073184908.531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-165337804937.11887</v>
      </c>
      <c r="L4468" s="444">
        <f t="shared" ca="1" si="187"/>
        <v>-39846410989845.648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-39846410989845.648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-166026712457.69019</v>
      </c>
      <c r="L4469" s="444">
        <f t="shared" ca="1" si="187"/>
        <v>-40012437702303.336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-40012437702303.336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-166718490426.26389</v>
      </c>
      <c r="L4470" s="444">
        <f t="shared" ca="1" si="187"/>
        <v>-40179156192729.602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-40179156192729.602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-167413150803.04001</v>
      </c>
      <c r="L4471" s="444">
        <f t="shared" ca="1" si="187"/>
        <v>-40346569343532.641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-40346569343532.641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-168110705598.05267</v>
      </c>
      <c r="L4472" s="444">
        <f t="shared" ca="1" si="187"/>
        <v>-40514680049130.695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-40514680049130.695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-168811166871.3779</v>
      </c>
      <c r="L4473" s="444">
        <f t="shared" ca="1" si="187"/>
        <v>-40683491216002.07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-40683491216002.07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-169514546733.34195</v>
      </c>
      <c r="L4474" s="444">
        <f t="shared" ca="1" si="187"/>
        <v>-40853005762735.414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-40853005762735.414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-170220857344.7309</v>
      </c>
      <c r="L4475" s="444">
        <f t="shared" ca="1" si="187"/>
        <v>-41023226620080.148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-41023226620080.148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-170930110917.00061</v>
      </c>
      <c r="L4476" s="444">
        <f t="shared" ca="1" si="187"/>
        <v>-41194156730997.148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-41194156730997.148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-171642319712.48813</v>
      </c>
      <c r="L4477" s="444">
        <f t="shared" ca="1" si="187"/>
        <v>-41365799050709.633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-41365799050709.633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-172357496044.62347</v>
      </c>
      <c r="L4478" s="444">
        <f t="shared" ca="1" si="187"/>
        <v>-41538156546754.258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-41538156546754.258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-173075652278.14273</v>
      </c>
      <c r="L4479" s="444">
        <f t="shared" ca="1" si="187"/>
        <v>-41711232199032.398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-41711232199032.398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-173796800829.30167</v>
      </c>
      <c r="L4480" s="444">
        <f t="shared" ca="1" si="187"/>
        <v>-41885028999861.703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-41885028999861.703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-174520954166.09042</v>
      </c>
      <c r="L4481" s="444">
        <f t="shared" ca="1" si="187"/>
        <v>-42059549954027.797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-42059549954027.797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-175248124808.44916</v>
      </c>
      <c r="L4482" s="444">
        <f t="shared" ca="1" si="187"/>
        <v>-42234798078836.242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-42234798078836.242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-175978325328.48434</v>
      </c>
      <c r="L4483" s="444">
        <f t="shared" ca="1" si="187"/>
        <v>-42410776404164.727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-42410776404164.727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-176711568350.68637</v>
      </c>
      <c r="L4484" s="444">
        <f t="shared" ca="1" si="187"/>
        <v>-42587487972515.414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-42587487972515.414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-177447866552.14755</v>
      </c>
      <c r="L4485" s="444">
        <f t="shared" ca="1" si="187"/>
        <v>-42764935839067.563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-42764935839067.563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-178187232662.78149</v>
      </c>
      <c r="L4486" s="444">
        <f t="shared" ca="1" si="187"/>
        <v>-42943123071730.344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-42943123071730.344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-178929679465.54309</v>
      </c>
      <c r="L4487" s="444">
        <f t="shared" ca="1" si="187"/>
        <v>-43122052751195.891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-43122052751195.891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-179675219796.64954</v>
      </c>
      <c r="L4488" s="444">
        <f t="shared" ca="1" si="187"/>
        <v>-43301727970992.539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-43301727970992.539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-180423866545.80225</v>
      </c>
      <c r="L4489" s="444">
        <f t="shared" ca="1" si="187"/>
        <v>-43482151837538.344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-43482151837538.344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-181175632656.40976</v>
      </c>
      <c r="L4490" s="444">
        <f t="shared" ca="1" si="187"/>
        <v>-43663327470194.75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-43663327470194.75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-181930531125.81146</v>
      </c>
      <c r="L4491" s="444">
        <f t="shared" ca="1" si="187"/>
        <v>-43845258001320.563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-43845258001320.563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-182688575005.50235</v>
      </c>
      <c r="L4492" s="444">
        <f t="shared" ca="1" si="187"/>
        <v>-44027946576326.063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-44027946576326.063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-183449777401.35858</v>
      </c>
      <c r="L4493" s="444">
        <f t="shared" ca="1" si="187"/>
        <v>-44211396353727.422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-44211396353727.422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-184214151473.86426</v>
      </c>
      <c r="L4494" s="444">
        <f t="shared" ca="1" si="187"/>
        <v>-44395610505201.289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-44395610505201.289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-184981710438.33871</v>
      </c>
      <c r="L4495" s="444">
        <f t="shared" ca="1" si="187"/>
        <v>-44580592215639.625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-44580592215639.625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-185752467565.1651</v>
      </c>
      <c r="L4496" s="444">
        <f t="shared" ca="1" si="187"/>
        <v>-44766344683204.789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-44766344683204.789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-186526436180.01996</v>
      </c>
      <c r="L4497" s="444">
        <f t="shared" ca="1" si="187"/>
        <v>-44952871119384.813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-44952871119384.813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-187303629664.10339</v>
      </c>
      <c r="L4498" s="444">
        <f t="shared" ca="1" si="187"/>
        <v>-45140174749048.914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-45140174749048.914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-188084061454.37048</v>
      </c>
      <c r="L4499" s="444">
        <f t="shared" ca="1" si="187"/>
        <v>-45328258810503.281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-45328258810503.281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-188867745043.76367</v>
      </c>
      <c r="L4500" s="444">
        <f t="shared" ca="1" si="187"/>
        <v>-45517126555547.047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-45517126555547.047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-189654693981.44601</v>
      </c>
      <c r="L4501" s="444">
        <f t="shared" ca="1" si="187"/>
        <v>-45706781249528.492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-45706781249528.492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-190444921873.03537</v>
      </c>
      <c r="L4502" s="444">
        <f t="shared" ca="1" si="187"/>
        <v>-45897226171401.531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-45897226171401.531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-191238442380.83972</v>
      </c>
      <c r="L4503" s="444">
        <f t="shared" ca="1" si="187"/>
        <v>-46088464613782.367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-46088464613782.367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-192035269224.0932</v>
      </c>
      <c r="L4504" s="444">
        <f t="shared" ca="1" si="187"/>
        <v>-46280499883006.461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-46280499883006.461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-192835416179.19357</v>
      </c>
      <c r="L4505" s="444">
        <f t="shared" ca="1" si="187"/>
        <v>-46473335299185.656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-46473335299185.656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-193638897079.94025</v>
      </c>
      <c r="L4506" s="444">
        <f t="shared" ca="1" si="187"/>
        <v>-46666974196265.594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-46666974196265.594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-194445725817.77332</v>
      </c>
      <c r="L4507" s="444">
        <f t="shared" ca="1" si="187"/>
        <v>-46861419922083.367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-46861419922083.367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-195255916342.01404</v>
      </c>
      <c r="L4508" s="444">
        <f t="shared" ca="1" si="187"/>
        <v>-47056675838425.383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-47056675838425.383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-196069482660.10577</v>
      </c>
      <c r="L4509" s="444">
        <f t="shared" ca="1" si="187"/>
        <v>-47252745321085.492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-47252745321085.492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-196886438837.8562</v>
      </c>
      <c r="L4510" s="444">
        <f t="shared" ca="1" si="187"/>
        <v>-47449631759923.352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-47449631759923.352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-197706798999.68063</v>
      </c>
      <c r="L4511" s="444">
        <f t="shared" ca="1" si="187"/>
        <v>-47647338558923.031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-47647338558923.031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-198530577328.84595</v>
      </c>
      <c r="L4512" s="444">
        <f t="shared" ca="1" si="187"/>
        <v>-47845869136251.875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-47845869136251.875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-199357788067.71616</v>
      </c>
      <c r="L4513" s="444">
        <f t="shared" ca="1" si="187"/>
        <v>-48045226924319.594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-48045226924319.594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-200188445517.99829</v>
      </c>
      <c r="L4514" s="444">
        <f t="shared" ca="1" si="187"/>
        <v>-48245415369837.594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-48245415369837.594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-201022564040.98996</v>
      </c>
      <c r="L4515" s="444">
        <f t="shared" ca="1" si="187"/>
        <v>-48446437933878.586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-48446437933878.586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-201860158057.82745</v>
      </c>
      <c r="L4516" s="444">
        <f t="shared" ca="1" si="187"/>
        <v>-48648298091936.414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-48648298091936.414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-202701242049.73505</v>
      </c>
      <c r="L4517" s="444">
        <f t="shared" ca="1" si="187"/>
        <v>-48850999333986.148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-48850999333986.148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-203545830558.2756</v>
      </c>
      <c r="L4518" s="444">
        <f t="shared" ca="1" si="187"/>
        <v>-49054545164544.422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-49054545164544.422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-204393938185.60175</v>
      </c>
      <c r="L4519" s="444">
        <f t="shared" ca="1" si="187"/>
        <v>-49258939102730.023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-49258939102730.023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-205245579594.70844</v>
      </c>
      <c r="L4520" s="444">
        <f t="shared" ca="1" si="187"/>
        <v>-49464184682324.734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-49464184682324.734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-206100769509.6864</v>
      </c>
      <c r="L4521" s="444">
        <f t="shared" ca="1" si="187"/>
        <v>-49670285451834.422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-49670285451834.422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-206959522715.97675</v>
      </c>
      <c r="L4522" s="444">
        <f t="shared" ca="1" si="187"/>
        <v>-49877244974550.398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-49877244974550.398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-207821854060.62665</v>
      </c>
      <c r="L4523" s="444">
        <f t="shared" ca="1" si="187"/>
        <v>-50085066828611.023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-50085066828611.023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-208687778452.54593</v>
      </c>
      <c r="L4524" s="444">
        <f t="shared" ca="1" si="187"/>
        <v>-50293754607063.57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-50293754607063.57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-209557310862.76486</v>
      </c>
      <c r="L4525" s="444">
        <f t="shared" ca="1" si="187"/>
        <v>-50503311917926.336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-50503311917926.336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-210430466324.69305</v>
      </c>
      <c r="L4526" s="444">
        <f t="shared" ca="1" si="187"/>
        <v>-50713742384251.031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-50713742384251.031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-211307259934.3793</v>
      </c>
      <c r="L4527" s="444">
        <f t="shared" ca="1" si="187"/>
        <v>-50925049644185.414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-50925049644185.414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-212187706850.77255</v>
      </c>
      <c r="L4528" s="444">
        <f t="shared" ca="1" si="187"/>
        <v>-51137237351036.188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-51137237351036.188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-213071822295.9841</v>
      </c>
      <c r="L4529" s="444">
        <f t="shared" ca="1" si="187"/>
        <v>-51350309173332.172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-51350309173332.172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-213959621555.55072</v>
      </c>
      <c r="L4530" s="444">
        <f t="shared" ca="1" si="187"/>
        <v>-51564268794887.719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-51564268794887.719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-214851119978.69882</v>
      </c>
      <c r="L4531" s="444">
        <f t="shared" ca="1" si="187"/>
        <v>-51779119914866.414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-51779119914866.414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-215746332978.61005</v>
      </c>
      <c r="L4532" s="444">
        <f t="shared" ca="1" si="187"/>
        <v>-51994866247845.023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-51994866247845.023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-216645276032.68759</v>
      </c>
      <c r="L4533" s="444">
        <f t="shared" ca="1" si="187"/>
        <v>-52211511523877.711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-52211511523877.711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-217547964682.82379</v>
      </c>
      <c r="L4534" s="444">
        <f t="shared" ca="1" si="187"/>
        <v>-52429059488560.531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-52429059488560.531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-218454414535.66888</v>
      </c>
      <c r="L4535" s="444">
        <f t="shared" ca="1" si="187"/>
        <v>-52647513903096.203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-52647513903096.203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-219364641262.90085</v>
      </c>
      <c r="L4536" s="444">
        <f t="shared" ca="1" si="187"/>
        <v>-52866878544359.102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-52866878544359.102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-220278660601.49625</v>
      </c>
      <c r="L4537" s="444">
        <f t="shared" ca="1" si="187"/>
        <v>-53087157204960.602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-53087157204960.602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-221196488354.0025</v>
      </c>
      <c r="L4538" s="444">
        <f t="shared" ca="1" si="187"/>
        <v>-53308353693314.602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-53308353693314.602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-222118140388.81082</v>
      </c>
      <c r="L4539" s="444">
        <f t="shared" ca="1" si="187"/>
        <v>-53530471833703.414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-53530471833703.414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-223043632640.43088</v>
      </c>
      <c r="L4540" s="444">
        <f t="shared" ca="1" si="187"/>
        <v>-53753515466343.844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-53753515466343.844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-223972981109.76602</v>
      </c>
      <c r="L4541" s="444">
        <f t="shared" ca="1" si="187"/>
        <v>-53977488447453.609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-53977488447453.609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-224906201864.39005</v>
      </c>
      <c r="L4542" s="444">
        <f t="shared" ca="1" si="187"/>
        <v>-54202394649318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-54202394649318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-225843311038.82498</v>
      </c>
      <c r="L4543" s="444">
        <f t="shared" ca="1" si="187"/>
        <v>-54428237960356.828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-54428237960356.828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-226784324834.8201</v>
      </c>
      <c r="L4544" s="444">
        <f t="shared" ca="1" si="187"/>
        <v>-54655022285191.648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-54655022285191.648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-227729259521.63187</v>
      </c>
      <c r="L4545" s="444">
        <f t="shared" ca="1" si="187"/>
        <v>-54882751544713.281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-54882751544713.281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-228678131436.30533</v>
      </c>
      <c r="L4546" s="444">
        <f t="shared" ca="1" si="187"/>
        <v>-55111429676149.586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-55111429676149.586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-229630956983.9566</v>
      </c>
      <c r="L4547" s="444">
        <f t="shared" ca="1" si="187"/>
        <v>-55341060633133.539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-55341060633133.539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-230587752638.0564</v>
      </c>
      <c r="L4548" s="444">
        <f t="shared" ca="1" si="187"/>
        <v>-55571648385771.594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-55571648385771.594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-231548534940.71497</v>
      </c>
      <c r="L4549" s="444">
        <f t="shared" ca="1" si="187"/>
        <v>-55803196920712.313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-55803196920712.313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-232513320502.96796</v>
      </c>
      <c r="L4550" s="444">
        <f t="shared" ca="1" si="187"/>
        <v>-56035710241215.281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-56035710241215.281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-233482126005.06366</v>
      </c>
      <c r="L4551" s="444">
        <f t="shared" ca="1" si="187"/>
        <v>-56269192367220.344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-56269192367220.344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-234454968196.7514</v>
      </c>
      <c r="L4552" s="444">
        <f t="shared" ca="1" si="187"/>
        <v>-56503647335417.094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-56503647335417.094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-235431863897.57126</v>
      </c>
      <c r="L4553" s="444">
        <f t="shared" ca="1" si="187"/>
        <v>-56739079199314.664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-56739079199314.664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-236412829997.14444</v>
      </c>
      <c r="L4554" s="444">
        <f t="shared" ca="1" si="187"/>
        <v>-56975492029311.805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-56975492029311.805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-237397883455.46585</v>
      </c>
      <c r="L4555" s="444">
        <f t="shared" ca="1" si="187"/>
        <v>-57212889912767.273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-57212889912767.273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-238387041303.19696</v>
      </c>
      <c r="L4556" s="444">
        <f t="shared" ca="1" si="187"/>
        <v>-57451276954070.469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-57451276954070.469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-239380320641.9603</v>
      </c>
      <c r="L4557" s="444">
        <f t="shared" ca="1" si="187"/>
        <v>-57690657274712.43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-57690657274712.43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-240377738644.63513</v>
      </c>
      <c r="L4558" s="444">
        <f t="shared" ca="1" si="187"/>
        <v>-57931035013357.063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-57931035013357.063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-241379312555.65442</v>
      </c>
      <c r="L4559" s="444">
        <f t="shared" ca="1" si="187"/>
        <v>-58172414325912.719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-58172414325912.719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-242385059691.30298</v>
      </c>
      <c r="L4560" s="444">
        <f t="shared" ca="1" si="187"/>
        <v>-58414799385604.023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-58414799385604.023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-243394997440.01675</v>
      </c>
      <c r="L4561" s="444">
        <f t="shared" ca="1" si="187"/>
        <v>-58658194383044.039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-58658194383044.039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-244409143262.6835</v>
      </c>
      <c r="L4562" s="444">
        <f t="shared" ca="1" si="187"/>
        <v>-58902603526306.719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-58902603526306.719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-245427514692.94467</v>
      </c>
      <c r="L4563" s="444">
        <f t="shared" ca="1" si="187"/>
        <v>-59148031040999.664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-59148031040999.664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-246450129337.49863</v>
      </c>
      <c r="L4564" s="444">
        <f t="shared" ca="1" si="187"/>
        <v>-59394481170337.164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-59394481170337.164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-247477004876.40485</v>
      </c>
      <c r="L4565" s="444">
        <f t="shared" ca="1" si="187"/>
        <v>-59641958175213.57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-59641958175213.57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-248508159063.38983</v>
      </c>
      <c r="L4566" s="444">
        <f t="shared" ca="1" si="187"/>
        <v>-59890466334276.961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-59890466334276.961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-249543609726.15399</v>
      </c>
      <c r="L4567" s="444">
        <f t="shared" ca="1" si="187"/>
        <v>-60140009944003.117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-60140009944003.117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-250583374766.67966</v>
      </c>
      <c r="L4568" s="444">
        <f t="shared" ca="1" si="187"/>
        <v>-60390593318769.797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-60390593318769.797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-251627472161.5408</v>
      </c>
      <c r="L4569" s="444">
        <f t="shared" ca="1" si="187"/>
        <v>-60642220790931.336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-60642220790931.336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-252675919962.2139</v>
      </c>
      <c r="L4570" s="444">
        <f t="shared" ca="1" si="187"/>
        <v>-60894896710893.547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-60894896710893.547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-253728736295.38977</v>
      </c>
      <c r="L4571" s="444">
        <f t="shared" ca="1" si="187"/>
        <v>-61148625447188.938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-61148625447188.938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-254785939363.28726</v>
      </c>
      <c r="L4572" s="444">
        <f t="shared" ca="1" si="187"/>
        <v>-61403411386552.227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-61403411386552.227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-255847547443.96762</v>
      </c>
      <c r="L4573" s="444">
        <f t="shared" ca="1" si="187"/>
        <v>-61659258933996.195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-61659258933996.195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-256913578891.65082</v>
      </c>
      <c r="L4574" s="444">
        <f t="shared" ca="1" si="187"/>
        <v>-61916172512887.844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-61916172512887.844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-257984052137.03268</v>
      </c>
      <c r="L4575" s="444">
        <f t="shared" ca="1" si="187"/>
        <v>-62174156565024.875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-62174156565024.875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-259058985687.60364</v>
      </c>
      <c r="L4576" s="444">
        <f t="shared" ca="1" si="187"/>
        <v>-62433215550712.477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-62433215550712.477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-260138398127.96869</v>
      </c>
      <c r="L4577" s="444">
        <f t="shared" ca="1" si="187"/>
        <v>-62693353948840.445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-62693353948840.445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-261222308120.16852</v>
      </c>
      <c r="L4578" s="444">
        <f t="shared" ca="1" si="187"/>
        <v>-62954576256960.617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-62954576256960.617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-262310734404.00253</v>
      </c>
      <c r="L4579" s="444">
        <f t="shared" ca="1" si="187"/>
        <v>-63216886991364.617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-63216886991364.617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-263403695797.35257</v>
      </c>
      <c r="L4580" s="444">
        <f t="shared" ca="1" si="187"/>
        <v>-63480290687161.969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-63480290687161.969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-264501211196.50821</v>
      </c>
      <c r="L4581" s="444">
        <f t="shared" ca="1" si="187"/>
        <v>-63744791898358.477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-63744791898358.477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-265603299576.49365</v>
      </c>
      <c r="L4582" s="444">
        <f t="shared" ca="1" si="187"/>
        <v>-64010395197934.969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-64010395197934.969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-266709979991.39572</v>
      </c>
      <c r="L4583" s="444">
        <f t="shared" ca="1" si="187"/>
        <v>-64277105177926.367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-64277105177926.367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-267821271574.69321</v>
      </c>
      <c r="L4584" s="444">
        <f t="shared" ca="1" si="187"/>
        <v>-64544926449501.063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-64544926449501.063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-268937193539.58777</v>
      </c>
      <c r="L4585" s="444">
        <f t="shared" ca="1" si="187"/>
        <v>-64813863643040.648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-64813863643040.648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-270057765179.336</v>
      </c>
      <c r="L4586" s="444">
        <f t="shared" ca="1" si="187"/>
        <v>-65083921408219.984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-65083921408219.984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-271183005867.58328</v>
      </c>
      <c r="L4587" s="444">
        <f t="shared" ca="1" si="187"/>
        <v>-65355104414087.57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-65355104414087.57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-272312935058.69824</v>
      </c>
      <c r="L4588" s="444">
        <f t="shared" ca="1" si="187"/>
        <v>-65627417349146.266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-65627417349146.266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-273447572288.10944</v>
      </c>
      <c r="L4589" s="444">
        <f t="shared" ca="1" si="187"/>
        <v>-65900864921434.375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-65900864921434.375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-274586937172.64325</v>
      </c>
      <c r="L4590" s="444">
        <f t="shared" ca="1" si="187"/>
        <v>-66175451858607.016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-66175451858607.016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-275731049410.86255</v>
      </c>
      <c r="L4591" s="444">
        <f t="shared" ca="1" si="187"/>
        <v>-66451182908017.875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-66451182908017.875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-276879928783.40784</v>
      </c>
      <c r="L4592" s="444">
        <f t="shared" ca="1" si="187"/>
        <v>-66728062836801.281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-66728062836801.281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-278033595153.33868</v>
      </c>
      <c r="L4593" s="444">
        <f t="shared" ca="1" si="187"/>
        <v>-67006096431954.617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-67006096431954.617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-279192068466.47754</v>
      </c>
      <c r="L4594" s="444">
        <f t="shared" ca="1" si="187"/>
        <v>-67285288500421.094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-67285288500421.094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-280355368751.75452</v>
      </c>
      <c r="L4595" s="444">
        <f t="shared" ca="1" si="187"/>
        <v>-67565643869172.852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-67565643869172.852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-281523516121.55353</v>
      </c>
      <c r="L4596" s="444">
        <f t="shared" ca="1" si="187"/>
        <v>-67847167385294.406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-67847167385294.406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-282696530772.06</v>
      </c>
      <c r="L4597" s="444">
        <f t="shared" ca="1" si="187"/>
        <v>-68129863916066.469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-68129863916066.469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-283874432983.61029</v>
      </c>
      <c r="L4598" s="444">
        <f t="shared" ref="L4598:L4852" ca="1" si="192">I4598-J4598+K4598</f>
        <v>-68413738349050.078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-68413738349050.078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-285057243121.04193</v>
      </c>
      <c r="L4599" s="444">
        <f t="shared" ca="1" si="192"/>
        <v>-68698795592171.117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-68698795592171.117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-286244981634.04633</v>
      </c>
      <c r="L4600" s="444">
        <f t="shared" ca="1" si="192"/>
        <v>-68985040573805.164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-68985040573805.164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-287437669057.52148</v>
      </c>
      <c r="L4601" s="444">
        <f t="shared" ca="1" si="192"/>
        <v>-69272478242862.688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-69272478242862.688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-288635326011.92786</v>
      </c>
      <c r="L4602" s="444">
        <f t="shared" ca="1" si="192"/>
        <v>-69561113568874.617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-69561113568874.617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-289837973203.64423</v>
      </c>
      <c r="L4603" s="444">
        <f t="shared" ca="1" si="192"/>
        <v>-69850951542078.258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-69850951542078.258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-291045631425.32605</v>
      </c>
      <c r="L4604" s="444">
        <f t="shared" ca="1" si="192"/>
        <v>-70141997173503.586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-70141997173503.586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-292258321556.26495</v>
      </c>
      <c r="L4605" s="444">
        <f t="shared" ca="1" si="192"/>
        <v>-70434255495059.844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-70434255495059.844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-293476064562.74933</v>
      </c>
      <c r="L4606" s="444">
        <f t="shared" ca="1" si="192"/>
        <v>-70727731559622.594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-70727731559622.594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-294698881498.42749</v>
      </c>
      <c r="L4607" s="444">
        <f t="shared" ca="1" si="192"/>
        <v>-71022430441121.016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-71022430441121.016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-295926793504.6709</v>
      </c>
      <c r="L4608" s="444">
        <f t="shared" ca="1" si="192"/>
        <v>-71318357234625.688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-71318357234625.688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-297159821810.94037</v>
      </c>
      <c r="L4609" s="444">
        <f t="shared" ca="1" si="192"/>
        <v>-71615517056436.625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-71615517056436.625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-298397987735.15259</v>
      </c>
      <c r="L4610" s="444">
        <f t="shared" ca="1" si="192"/>
        <v>-71913915044171.781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-71913915044171.781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-299641312684.04907</v>
      </c>
      <c r="L4611" s="444">
        <f t="shared" ca="1" si="192"/>
        <v>-72213556356855.828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-72213556356855.828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-300889818153.56592</v>
      </c>
      <c r="L4612" s="444">
        <f t="shared" ca="1" si="192"/>
        <v>-72514446175009.391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-72514446175009.391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-302143525729.20581</v>
      </c>
      <c r="L4613" s="444">
        <f t="shared" ca="1" si="192"/>
        <v>-72816589700738.594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-72816589700738.594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-303402457086.41083</v>
      </c>
      <c r="L4614" s="444">
        <f t="shared" ca="1" si="192"/>
        <v>-73119992157825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-73119992157825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-304666633990.9375</v>
      </c>
      <c r="L4615" s="444">
        <f t="shared" ca="1" si="192"/>
        <v>-73424658791815.938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-73424658791815.938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-305936078299.23309</v>
      </c>
      <c r="L4616" s="444">
        <f t="shared" ca="1" si="192"/>
        <v>-73730594870115.172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-73730594870115.172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-307210811958.81323</v>
      </c>
      <c r="L4617" s="444">
        <f t="shared" ca="1" si="192"/>
        <v>-74037805682073.984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-74037805682073.984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-308490857008.6416</v>
      </c>
      <c r="L4618" s="444">
        <f t="shared" ca="1" si="192"/>
        <v>-74346296539082.625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-74346296539082.625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-309776235579.51093</v>
      </c>
      <c r="L4619" s="444">
        <f t="shared" ca="1" si="192"/>
        <v>-74656072774662.141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-74656072774662.141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-311066969894.4256</v>
      </c>
      <c r="L4620" s="444">
        <f t="shared" ca="1" si="192"/>
        <v>-74967139744556.563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-74967139744556.563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-312363082268.98566</v>
      </c>
      <c r="L4621" s="444">
        <f t="shared" ca="1" si="192"/>
        <v>-75279502826825.547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-75279502826825.547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-313664595111.77313</v>
      </c>
      <c r="L4622" s="444">
        <f t="shared" ca="1" si="192"/>
        <v>-75593167421937.313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-75593167421937.313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-314971530924.73877</v>
      </c>
      <c r="L4623" s="444">
        <f t="shared" ca="1" si="192"/>
        <v>-75908138952862.047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-75908138952862.047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-316283912303.59186</v>
      </c>
      <c r="L4624" s="444">
        <f t="shared" ca="1" si="192"/>
        <v>-76224422865165.641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-76224422865165.641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-317601761938.19019</v>
      </c>
      <c r="L4625" s="444">
        <f t="shared" ca="1" si="192"/>
        <v>-76542024627103.828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-76542024627103.828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-318925102612.93262</v>
      </c>
      <c r="L4626" s="444">
        <f t="shared" ca="1" si="192"/>
        <v>-76860949729716.766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-76860949729716.766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-320253957207.1532</v>
      </c>
      <c r="L4627" s="444">
        <f t="shared" ca="1" si="192"/>
        <v>-77181203686923.922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-77181203686923.922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-321588348695.51636</v>
      </c>
      <c r="L4628" s="444">
        <f t="shared" ca="1" si="192"/>
        <v>-77502792035619.438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-77502792035619.438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-322928300148.41431</v>
      </c>
      <c r="L4629" s="444">
        <f t="shared" ca="1" si="192"/>
        <v>-77825720335767.859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-77825720335767.859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-324273834732.36609</v>
      </c>
      <c r="L4630" s="444">
        <f t="shared" ca="1" si="192"/>
        <v>-78149994170500.219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-78149994170500.219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-325624975710.4176</v>
      </c>
      <c r="L4631" s="444">
        <f t="shared" ca="1" si="192"/>
        <v>-78475619146210.641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-78475619146210.641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-326981746442.54431</v>
      </c>
      <c r="L4632" s="444">
        <f t="shared" ca="1" si="192"/>
        <v>-78802600892653.188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-78802600892653.188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-328344170386.05493</v>
      </c>
      <c r="L4633" s="444">
        <f t="shared" ca="1" si="192"/>
        <v>-79130945063039.25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-79130945063039.25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-329712271095.99689</v>
      </c>
      <c r="L4634" s="444">
        <f t="shared" ca="1" si="192"/>
        <v>-79460657334135.25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-79460657334135.25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-331086072225.56354</v>
      </c>
      <c r="L4635" s="444">
        <f t="shared" ca="1" si="192"/>
        <v>-79791743406360.813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-79791743406360.813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-332465597526.50336</v>
      </c>
      <c r="L4636" s="444">
        <f t="shared" ca="1" si="192"/>
        <v>-80124209003887.313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-80124209003887.313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-333850870849.53046</v>
      </c>
      <c r="L4637" s="444">
        <f t="shared" ca="1" si="192"/>
        <v>-80458059874736.844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-80458059874736.844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-335241916144.73682</v>
      </c>
      <c r="L4638" s="444">
        <f t="shared" ca="1" si="192"/>
        <v>-80793301790881.578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-80793301790881.578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-336638757462.00659</v>
      </c>
      <c r="L4639" s="444">
        <f t="shared" ca="1" si="192"/>
        <v>-81129940548343.578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-81129940548343.578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-338041418951.43158</v>
      </c>
      <c r="L4640" s="444">
        <f t="shared" ca="1" si="192"/>
        <v>-81467981967295.016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-81467981967295.016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-339449924863.72925</v>
      </c>
      <c r="L4641" s="444">
        <f t="shared" ca="1" si="192"/>
        <v>-81807431892158.75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-81807431892158.75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-340864299550.66144</v>
      </c>
      <c r="L4642" s="444">
        <f t="shared" ca="1" si="192"/>
        <v>-82148296191709.406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-82148296191709.406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-342284567465.45587</v>
      </c>
      <c r="L4643" s="444">
        <f t="shared" ca="1" si="192"/>
        <v>-82490580759174.859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-82490580759174.859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-343710753163.22858</v>
      </c>
      <c r="L4644" s="444">
        <f t="shared" ca="1" si="192"/>
        <v>-82834291512338.094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-82834291512338.094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-345142881301.40869</v>
      </c>
      <c r="L4645" s="444">
        <f t="shared" ca="1" si="192"/>
        <v>-83179434393639.5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-83179434393639.5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-346580976640.16455</v>
      </c>
      <c r="L4646" s="444">
        <f t="shared" ca="1" si="192"/>
        <v>-83526015370279.672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-83526015370279.672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-348025064042.83197</v>
      </c>
      <c r="L4647" s="444">
        <f t="shared" ca="1" si="192"/>
        <v>-83874040434322.5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-83874040434322.5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-349475168476.34375</v>
      </c>
      <c r="L4648" s="444">
        <f t="shared" ca="1" si="192"/>
        <v>-84223515602798.844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-84223515602798.844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-350931315011.66187</v>
      </c>
      <c r="L4649" s="444">
        <f t="shared" ca="1" si="192"/>
        <v>-84574446917810.5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-84574446917810.5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-352393528824.21039</v>
      </c>
      <c r="L4650" s="444">
        <f t="shared" ca="1" si="192"/>
        <v>-84926840446634.703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-84926840446634.703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-353861835194.31128</v>
      </c>
      <c r="L4651" s="444">
        <f t="shared" ca="1" si="192"/>
        <v>-85280702281829.016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-85280702281829.016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-355336259507.62091</v>
      </c>
      <c r="L4652" s="444">
        <f t="shared" ca="1" si="192"/>
        <v>-85636038541336.641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-85636038541336.641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-356816827255.56934</v>
      </c>
      <c r="L4653" s="444">
        <f t="shared" ca="1" si="192"/>
        <v>-85992855368592.203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-85992855368592.203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-358303564035.80084</v>
      </c>
      <c r="L4654" s="444">
        <f t="shared" ca="1" si="192"/>
        <v>-86351158932628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-86351158932628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-359796495552.61664</v>
      </c>
      <c r="L4655" s="444">
        <f t="shared" ca="1" si="192"/>
        <v>-86710955428180.609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-86710955428180.609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-361295647617.41919</v>
      </c>
      <c r="L4656" s="444">
        <f t="shared" ca="1" si="192"/>
        <v>-87072251075798.031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-87072251075798.031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-362801046149.15845</v>
      </c>
      <c r="L4657" s="444">
        <f t="shared" ca="1" si="192"/>
        <v>-87435052121947.188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-87435052121947.188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-364312717174.77997</v>
      </c>
      <c r="L4658" s="444">
        <f t="shared" ca="1" si="192"/>
        <v>-87799364839121.969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-87799364839121.969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-365830686829.67487</v>
      </c>
      <c r="L4659" s="444">
        <f t="shared" ca="1" si="192"/>
        <v>-88165195525951.641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-88165195525951.641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-367354981358.13184</v>
      </c>
      <c r="L4660" s="444">
        <f t="shared" ca="1" si="192"/>
        <v>-88532550507309.766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-88532550507309.766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-368885627113.79071</v>
      </c>
      <c r="L4661" s="444">
        <f t="shared" ca="1" si="192"/>
        <v>-88901436134423.563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-88901436134423.563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-370422650560.09814</v>
      </c>
      <c r="L4662" s="444">
        <f t="shared" ca="1" si="192"/>
        <v>-89271858784983.656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-89271858784983.656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-371966078270.76526</v>
      </c>
      <c r="L4663" s="444">
        <f t="shared" ca="1" si="192"/>
        <v>-89643824863254.422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-89643824863254.422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-373515936930.22675</v>
      </c>
      <c r="L4664" s="444">
        <f t="shared" ca="1" si="192"/>
        <v>-90017340800184.656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-90017340800184.656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-375072253334.10272</v>
      </c>
      <c r="L4665" s="444">
        <f t="shared" ca="1" si="192"/>
        <v>-90392413053518.766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-90392413053518.766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-376635054389.6615</v>
      </c>
      <c r="L4666" s="444">
        <f t="shared" ca="1" si="192"/>
        <v>-90769048107908.422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-90769048107908.422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-378204367116.2851</v>
      </c>
      <c r="L4667" s="444">
        <f t="shared" ca="1" si="192"/>
        <v>-91147252475024.703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-91147252475024.703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-379780218645.93628</v>
      </c>
      <c r="L4668" s="444">
        <f t="shared" ca="1" si="192"/>
        <v>-91527032693670.641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-91527032693670.641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-381362636223.62769</v>
      </c>
      <c r="L4669" s="444">
        <f t="shared" ca="1" si="192"/>
        <v>-91908395329894.266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-91908395329894.266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-382951647207.89276</v>
      </c>
      <c r="L4670" s="444">
        <f t="shared" ca="1" si="192"/>
        <v>-92291346977102.156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-92291346977102.156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-384547279071.25897</v>
      </c>
      <c r="L4671" s="444">
        <f t="shared" ca="1" si="192"/>
        <v>-92675894256173.422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-92675894256173.422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-386149559400.7226</v>
      </c>
      <c r="L4672" s="444">
        <f t="shared" ca="1" si="192"/>
        <v>-93062043815574.141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-93062043815574.141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-387758515898.22559</v>
      </c>
      <c r="L4673" s="444">
        <f t="shared" ca="1" si="192"/>
        <v>-93449802331472.359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-93449802331472.359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-389374176381.13483</v>
      </c>
      <c r="L4674" s="444">
        <f t="shared" ca="1" si="192"/>
        <v>-93839176507853.5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-93839176507853.5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-390996568782.7229</v>
      </c>
      <c r="L4675" s="444">
        <f t="shared" ca="1" si="192"/>
        <v>-94230173076636.219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-94230173076636.219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-392625721152.65088</v>
      </c>
      <c r="L4676" s="444">
        <f t="shared" ca="1" si="192"/>
        <v>-94622798797788.875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-94622798797788.875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-394261661657.45361</v>
      </c>
      <c r="L4677" s="444">
        <f t="shared" ca="1" si="192"/>
        <v>-95017060459446.328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-95017060459446.328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-395904418581.02637</v>
      </c>
      <c r="L4678" s="444">
        <f t="shared" ca="1" si="192"/>
        <v>-95412964878027.359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-95412964878027.359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-397554020325.11401</v>
      </c>
      <c r="L4679" s="444">
        <f t="shared" ca="1" si="192"/>
        <v>-95810518898352.469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-95810518898352.469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-399210495409.80194</v>
      </c>
      <c r="L4680" s="444">
        <f t="shared" ca="1" si="192"/>
        <v>-96209729393762.266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-96209729393762.266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-400873872474.00946</v>
      </c>
      <c r="L4681" s="444">
        <f t="shared" ca="1" si="192"/>
        <v>-96610603266236.281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-96610603266236.281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-402544180275.9845</v>
      </c>
      <c r="L4682" s="444">
        <f t="shared" ca="1" si="192"/>
        <v>-97013147446512.266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-97013147446512.266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-404221447693.80109</v>
      </c>
      <c r="L4683" s="444">
        <f t="shared" ca="1" si="192"/>
        <v>-97417368894206.063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-97417368894206.063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-405905703725.85858</v>
      </c>
      <c r="L4684" s="444">
        <f t="shared" ca="1" si="192"/>
        <v>-97823274597931.922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-97823274597931.922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-407596977491.383</v>
      </c>
      <c r="L4685" s="444">
        <f t="shared" ca="1" si="192"/>
        <v>-98230871575423.313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-98230871575423.313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-409295298230.93048</v>
      </c>
      <c r="L4686" s="444">
        <f t="shared" ca="1" si="192"/>
        <v>-98640166873654.25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-98640166873654.25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-411000695306.8927</v>
      </c>
      <c r="L4687" s="444">
        <f t="shared" ca="1" si="192"/>
        <v>-99051167568961.141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-99051167568961.141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-412713198204.00476</v>
      </c>
      <c r="L4688" s="444">
        <f t="shared" ca="1" si="192"/>
        <v>-99463880767165.141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-99463880767165.141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-414432836529.85474</v>
      </c>
      <c r="L4689" s="444">
        <f t="shared" ca="1" si="192"/>
        <v>-99878313603695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-99878313603695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-416159640015.39581</v>
      </c>
      <c r="L4690" s="444">
        <f t="shared" ca="1" si="192"/>
        <v>-100294473243710.39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-100294473243710.39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-417893638515.45996</v>
      </c>
      <c r="L4691" s="444">
        <f t="shared" ca="1" si="192"/>
        <v>-100712366882225.84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-100712366882225.84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-419634862009.27435</v>
      </c>
      <c r="L4692" s="444">
        <f t="shared" ca="1" si="192"/>
        <v>-101132001744235.13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-101132001744235.13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-421383340600.97968</v>
      </c>
      <c r="L4693" s="444">
        <f t="shared" ca="1" si="192"/>
        <v>-101553385084836.11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-101553385084836.11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-423139104520.15045</v>
      </c>
      <c r="L4694" s="444">
        <f t="shared" ca="1" si="192"/>
        <v>-101976524189356.27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-101976524189356.27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-424902184122.31775</v>
      </c>
      <c r="L4695" s="444">
        <f t="shared" ca="1" si="192"/>
        <v>-102401426373478.58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-102401426373478.58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-426672609889.49408</v>
      </c>
      <c r="L4696" s="444">
        <f t="shared" ca="1" si="192"/>
        <v>-102828098983368.08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-102828098983368.08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-428450412430.70032</v>
      </c>
      <c r="L4697" s="444">
        <f t="shared" ca="1" si="192"/>
        <v>-103256549395798.78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-103256549395798.78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-430235622482.49493</v>
      </c>
      <c r="L4698" s="444">
        <f t="shared" ca="1" si="192"/>
        <v>-103686785018281.28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-103686785018281.28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-432028270909.50531</v>
      </c>
      <c r="L4699" s="444">
        <f t="shared" ca="1" si="192"/>
        <v>-104118813289190.78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-104118813289190.78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-433828388704.96161</v>
      </c>
      <c r="L4700" s="444">
        <f t="shared" ca="1" si="192"/>
        <v>-104552641677895.75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-104552641677895.75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-435636006991.2323</v>
      </c>
      <c r="L4701" s="444">
        <f t="shared" ca="1" si="192"/>
        <v>-104988277684886.98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-104988277684886.98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-437451157020.36243</v>
      </c>
      <c r="L4702" s="444">
        <f t="shared" ca="1" si="192"/>
        <v>-105425728841907.34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-105425728841907.34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-439273870174.61395</v>
      </c>
      <c r="L4703" s="444">
        <f t="shared" ca="1" si="192"/>
        <v>-105865002712081.95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-105865002712081.95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-441104177967.00812</v>
      </c>
      <c r="L4704" s="444">
        <f t="shared" ca="1" si="192"/>
        <v>-106306106890048.97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-106306106890048.97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-442942112041.87067</v>
      </c>
      <c r="L4705" s="444">
        <f t="shared" ca="1" si="192"/>
        <v>-106749049002090.84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-106749049002090.84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-444787704175.37848</v>
      </c>
      <c r="L4706" s="444">
        <f t="shared" ca="1" si="192"/>
        <v>-107193836706266.22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-107193836706266.22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-446640986276.10925</v>
      </c>
      <c r="L4707" s="444">
        <f t="shared" ca="1" si="192"/>
        <v>-107640477692542.33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-107640477692542.33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-448501990385.59302</v>
      </c>
      <c r="L4708" s="444">
        <f t="shared" ca="1" si="192"/>
        <v>-108088979682927.92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-108088979682927.92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-450370748678.86633</v>
      </c>
      <c r="L4709" s="444">
        <f t="shared" ca="1" si="192"/>
        <v>-108539350431606.78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-108539350431606.78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-452247293465.02826</v>
      </c>
      <c r="L4710" s="444">
        <f t="shared" ca="1" si="192"/>
        <v>-108991597725071.81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-108991597725071.81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-454131657187.79919</v>
      </c>
      <c r="L4711" s="444">
        <f t="shared" ca="1" si="192"/>
        <v>-109445729382259.61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-109445729382259.61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-456023872426.08173</v>
      </c>
      <c r="L4712" s="444">
        <f t="shared" ca="1" si="192"/>
        <v>-109901753254685.69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-109901753254685.69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-457923971894.52368</v>
      </c>
      <c r="L4713" s="444">
        <f t="shared" ca="1" si="192"/>
        <v>-110359677226580.22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-110359677226580.22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-459831988444.08423</v>
      </c>
      <c r="L4714" s="444">
        <f t="shared" ca="1" si="192"/>
        <v>-110819509215024.3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-110819509215024.3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-461747955062.60126</v>
      </c>
      <c r="L4715" s="444">
        <f t="shared" ca="1" si="192"/>
        <v>-111281257170086.89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-111281257170086.89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-463671904875.36212</v>
      </c>
      <c r="L4716" s="444">
        <f t="shared" ca="1" si="192"/>
        <v>-111744929074962.25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-111744929074962.25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-465603871145.67603</v>
      </c>
      <c r="L4717" s="444">
        <f t="shared" ca="1" si="192"/>
        <v>-112210532946107.92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-112210532946107.92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-467543887275.44965</v>
      </c>
      <c r="L4718" s="444">
        <f t="shared" ca="1" si="192"/>
        <v>-112678076833383.38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-112678076833383.38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-469491986805.76404</v>
      </c>
      <c r="L4719" s="444">
        <f t="shared" ca="1" si="192"/>
        <v>-113147568820189.14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-113147568820189.14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-471448203417.45477</v>
      </c>
      <c r="L4720" s="444">
        <f t="shared" ca="1" si="192"/>
        <v>-113619017023606.59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-113619017023606.59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-473412570931.69409</v>
      </c>
      <c r="L4721" s="444">
        <f t="shared" ca="1" si="192"/>
        <v>-114092429594538.28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-114092429594538.28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-475385123310.57617</v>
      </c>
      <c r="L4722" s="444">
        <f t="shared" ca="1" si="192"/>
        <v>-114567814717848.86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-114567814717848.86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-477365894657.70355</v>
      </c>
      <c r="L4723" s="444">
        <f t="shared" ca="1" si="192"/>
        <v>-115045180612506.56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-115045180612506.56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-479354919218.77734</v>
      </c>
      <c r="L4724" s="444">
        <f t="shared" ca="1" si="192"/>
        <v>-115524535531725.34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-115524535531725.34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-481352231382.18896</v>
      </c>
      <c r="L4725" s="444">
        <f t="shared" ca="1" si="192"/>
        <v>-116005887763107.53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-116005887763107.53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-483357865679.61469</v>
      </c>
      <c r="L4726" s="444">
        <f t="shared" ca="1" si="192"/>
        <v>-116489245628787.14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-116489245628787.14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-485371856786.6131</v>
      </c>
      <c r="L4727" s="444">
        <f t="shared" ca="1" si="192"/>
        <v>-116974617485573.75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-116974617485573.75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-487394239523.22388</v>
      </c>
      <c r="L4728" s="444">
        <f t="shared" ca="1" si="192"/>
        <v>-117462011725096.97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-117462011725096.97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-489425048854.57074</v>
      </c>
      <c r="L4729" s="444">
        <f t="shared" ca="1" si="192"/>
        <v>-117951436773951.55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-117951436773951.55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-491464319891.46478</v>
      </c>
      <c r="L4730" s="444">
        <f t="shared" ca="1" si="192"/>
        <v>-118442901093843.02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-118442901093843.02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-493512087891.01257</v>
      </c>
      <c r="L4731" s="444">
        <f t="shared" ca="1" si="192"/>
        <v>-118936413181734.03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-118936413181734.03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-495568388257.2251</v>
      </c>
      <c r="L4732" s="444">
        <f t="shared" ca="1" si="192"/>
        <v>-119431981569991.25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-119431981569991.25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-497633256541.63025</v>
      </c>
      <c r="L4733" s="444">
        <f t="shared" ca="1" si="192"/>
        <v>-119929614826532.88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-119929614826532.88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-499706728443.8869</v>
      </c>
      <c r="L4734" s="444">
        <f t="shared" ca="1" si="192"/>
        <v>-120429321554976.77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-120429321554976.77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-501788839812.4032</v>
      </c>
      <c r="L4735" s="444">
        <f t="shared" ca="1" si="192"/>
        <v>-120931110394789.17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-120931110394789.17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-503879626644.95496</v>
      </c>
      <c r="L4736" s="444">
        <f t="shared" ca="1" si="192"/>
        <v>-121434990021434.13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-121434990021434.13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-505979125089.3089</v>
      </c>
      <c r="L4737" s="444">
        <f t="shared" ca="1" si="192"/>
        <v>-121940969146523.44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-121940969146523.44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-508087371443.84766</v>
      </c>
      <c r="L4738" s="444">
        <f t="shared" ca="1" si="192"/>
        <v>-122449056517967.28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-122449056517967.28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-510204402158.19702</v>
      </c>
      <c r="L4739" s="444">
        <f t="shared" ca="1" si="192"/>
        <v>-122959260920125.48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-122959260920125.48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-512330253833.8562</v>
      </c>
      <c r="L4740" s="444">
        <f t="shared" ca="1" si="192"/>
        <v>-123471591173959.34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-123471591173959.34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-514464963224.83057</v>
      </c>
      <c r="L4741" s="444">
        <f t="shared" ca="1" si="192"/>
        <v>-123986056137184.17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-123986056137184.17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-516608567238.26733</v>
      </c>
      <c r="L4742" s="444">
        <f t="shared" ca="1" si="192"/>
        <v>-124502664704422.44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-124502664704422.44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-518761102935.09351</v>
      </c>
      <c r="L4743" s="444">
        <f t="shared" ca="1" si="192"/>
        <v>-125021425807357.53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-125021425807357.53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-520922607530.65637</v>
      </c>
      <c r="L4744" s="444">
        <f t="shared" ca="1" si="192"/>
        <v>-125542348414888.19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-125542348414888.19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-523093118395.36743</v>
      </c>
      <c r="L4745" s="444">
        <f t="shared" ca="1" si="192"/>
        <v>-126065441533283.56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-126065441533283.56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-525272673055.34814</v>
      </c>
      <c r="L4746" s="444">
        <f t="shared" ca="1" si="192"/>
        <v>-126590714206338.91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-126590714206338.91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-527461309193.07867</v>
      </c>
      <c r="L4747" s="444">
        <f t="shared" ca="1" si="192"/>
        <v>-127118175515531.98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-127118175515531.98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-529659064648.04993</v>
      </c>
      <c r="L4748" s="444">
        <f t="shared" ca="1" si="192"/>
        <v>-127647834580180.03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-127647834580180.03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-531865977417.41681</v>
      </c>
      <c r="L4749" s="444">
        <f t="shared" ca="1" si="192"/>
        <v>-128179700557597.45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-128179700557597.45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-534082085656.65607</v>
      </c>
      <c r="L4750" s="444">
        <f t="shared" ca="1" si="192"/>
        <v>-128713782643254.11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-128713782643254.11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-536307427680.2254</v>
      </c>
      <c r="L4751" s="444">
        <f t="shared" ca="1" si="192"/>
        <v>-129250090070934.33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-129250090070934.33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-538542041962.22632</v>
      </c>
      <c r="L4752" s="444">
        <f t="shared" ca="1" si="192"/>
        <v>-129788632112896.55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-129788632112896.55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-540785967137.06903</v>
      </c>
      <c r="L4753" s="444">
        <f t="shared" ca="1" si="192"/>
        <v>-130329418080033.61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-130329418080033.61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-543039242000.14001</v>
      </c>
      <c r="L4754" s="444">
        <f t="shared" ca="1" si="192"/>
        <v>-130872457322033.75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-130872457322033.75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-545301905508.47394</v>
      </c>
      <c r="L4755" s="444">
        <f t="shared" ca="1" si="192"/>
        <v>-131417759227542.22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-131417759227542.22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-547573996781.4259</v>
      </c>
      <c r="L4756" s="444">
        <f t="shared" ca="1" si="192"/>
        <v>-131965333224323.64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-131965333224323.64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-549855555101.34839</v>
      </c>
      <c r="L4757" s="444">
        <f t="shared" ca="1" si="192"/>
        <v>-132515188779424.98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-132515188779424.98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-552146619914.27075</v>
      </c>
      <c r="L4758" s="444">
        <f t="shared" ca="1" si="192"/>
        <v>-133067335399339.25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-133067335399339.25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-554447230830.58008</v>
      </c>
      <c r="L4759" s="444">
        <f t="shared" ca="1" si="192"/>
        <v>-133621782630169.83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-133621782630169.83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-556757427625.70764</v>
      </c>
      <c r="L4760" s="444">
        <f t="shared" ca="1" si="192"/>
        <v>-134178540057795.53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-134178540057795.53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-559077250240.8147</v>
      </c>
      <c r="L4761" s="444">
        <f t="shared" ca="1" si="192"/>
        <v>-134737617308036.34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-134737617308036.34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-561406738783.48474</v>
      </c>
      <c r="L4762" s="444">
        <f t="shared" ca="1" si="192"/>
        <v>-135299024046819.83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-135299024046819.83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-563745933528.41589</v>
      </c>
      <c r="L4763" s="444">
        <f t="shared" ca="1" si="192"/>
        <v>-135862769980348.25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-135862769980348.25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-566094874918.11768</v>
      </c>
      <c r="L4764" s="444">
        <f t="shared" ca="1" si="192"/>
        <v>-136428864855266.38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-136428864855266.38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-568453603563.60999</v>
      </c>
      <c r="L4765" s="444">
        <f t="shared" ca="1" si="192"/>
        <v>-136997318458829.98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-136997318458829.98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-570822160245.12488</v>
      </c>
      <c r="L4766" s="444">
        <f t="shared" ca="1" si="192"/>
        <v>-137568140619075.11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-137568140619075.11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-573200585912.81299</v>
      </c>
      <c r="L4767" s="444">
        <f t="shared" ca="1" si="192"/>
        <v>-138141341204987.92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-138141341204987.92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-575588921687.44971</v>
      </c>
      <c r="L4768" s="444">
        <f t="shared" ca="1" si="192"/>
        <v>-138716930126675.38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-138716930126675.38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-577987208861.14734</v>
      </c>
      <c r="L4769" s="444">
        <f t="shared" ca="1" si="192"/>
        <v>-139294917335536.52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-139294917335536.52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-580395488898.06885</v>
      </c>
      <c r="L4770" s="444">
        <f t="shared" ca="1" si="192"/>
        <v>-139875312824434.58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-139875312824434.58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-582813803435.14404</v>
      </c>
      <c r="L4771" s="444">
        <f t="shared" ca="1" si="192"/>
        <v>-140458126627869.72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-140458126627869.72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-585242194282.79053</v>
      </c>
      <c r="L4772" s="444">
        <f t="shared" ca="1" si="192"/>
        <v>-141043368822152.5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-141043368822152.5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-587680703425.63538</v>
      </c>
      <c r="L4773" s="444">
        <f t="shared" ca="1" si="192"/>
        <v>-141631049525578.13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-141631049525578.13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-590129373023.24219</v>
      </c>
      <c r="L4774" s="444">
        <f t="shared" ca="1" si="192"/>
        <v>-142221178898601.38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-142221178898601.38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-592588245410.83911</v>
      </c>
      <c r="L4775" s="444">
        <f t="shared" ca="1" si="192"/>
        <v>-142813767144012.22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-142813767144012.22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-595057363100.0509</v>
      </c>
      <c r="L4776" s="444">
        <f t="shared" ca="1" si="192"/>
        <v>-143408824507112.28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-143408824507112.28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-597536768779.63452</v>
      </c>
      <c r="L4777" s="444">
        <f t="shared" ca="1" si="192"/>
        <v>-144006361275891.91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-144006361275891.91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-600026505316.21631</v>
      </c>
      <c r="L4778" s="444">
        <f t="shared" ca="1" si="192"/>
        <v>-144606387781208.13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-144606387781208.13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-602526615755.03381</v>
      </c>
      <c r="L4779" s="444">
        <f t="shared" ca="1" si="192"/>
        <v>-145208914396963.16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-145208914396963.16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-605037143320.67981</v>
      </c>
      <c r="L4780" s="444">
        <f t="shared" ca="1" si="192"/>
        <v>-145813951540283.84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-145813951540283.84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-607558131417.84937</v>
      </c>
      <c r="L4781" s="444">
        <f t="shared" ca="1" si="192"/>
        <v>-146421509671701.69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-146421509671701.69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-610089623632.09033</v>
      </c>
      <c r="L4782" s="444">
        <f t="shared" ca="1" si="192"/>
        <v>-147031599295333.78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-147031599295333.78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-612631663730.55737</v>
      </c>
      <c r="L4783" s="444">
        <f t="shared" ca="1" si="192"/>
        <v>-147644230959064.34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-147644230959064.34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-615184295662.76807</v>
      </c>
      <c r="L4784" s="444">
        <f t="shared" ca="1" si="192"/>
        <v>-148259415254727.13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-148259415254727.13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-617747563561.36304</v>
      </c>
      <c r="L4785" s="444">
        <f t="shared" ca="1" si="192"/>
        <v>-148877162818288.5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-148877162818288.5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-620321511742.86877</v>
      </c>
      <c r="L4786" s="444">
        <f t="shared" ca="1" si="192"/>
        <v>-149497484330031.38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-149497484330031.38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-622906184708.46411</v>
      </c>
      <c r="L4787" s="444">
        <f t="shared" ca="1" si="192"/>
        <v>-150120390514739.84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-150120390514739.84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-625501627144.74939</v>
      </c>
      <c r="L4788" s="444">
        <f t="shared" ca="1" si="192"/>
        <v>-150745892141884.59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-150745892141884.59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-628107883924.51917</v>
      </c>
      <c r="L4789" s="444">
        <f t="shared" ca="1" si="192"/>
        <v>-151374000025809.13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-151374000025809.13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-630725000107.53796</v>
      </c>
      <c r="L4790" s="444">
        <f t="shared" ca="1" si="192"/>
        <v>-152004725025916.66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-152004725025916.66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-633353020941.31934</v>
      </c>
      <c r="L4791" s="444">
        <f t="shared" ca="1" si="192"/>
        <v>-152638078046857.97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-152638078046857.97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-635991991861.9082</v>
      </c>
      <c r="L4792" s="444">
        <f t="shared" ca="1" si="192"/>
        <v>-153274070038719.88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-153274070038719.88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-638641958494.66614</v>
      </c>
      <c r="L4793" s="444">
        <f t="shared" ca="1" si="192"/>
        <v>-153912711997214.53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-153912711997214.53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-641302966655.06055</v>
      </c>
      <c r="L4794" s="444">
        <f t="shared" ca="1" si="192"/>
        <v>-154554014963869.59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-154554014963869.59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-643975062349.45667</v>
      </c>
      <c r="L4795" s="444">
        <f t="shared" ca="1" si="192"/>
        <v>-155197990026219.06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-155197990026219.06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-646658291775.91272</v>
      </c>
      <c r="L4796" s="444">
        <f t="shared" ca="1" si="192"/>
        <v>-155844648317994.97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-155844648317994.97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-649352701324.979</v>
      </c>
      <c r="L4797" s="444">
        <f t="shared" ca="1" si="192"/>
        <v>-156494001019319.94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-156494001019319.94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-652058337580.49976</v>
      </c>
      <c r="L4798" s="444">
        <f t="shared" ca="1" si="192"/>
        <v>-157146059356900.44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-157146059356900.44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-654775247320.41846</v>
      </c>
      <c r="L4799" s="444">
        <f t="shared" ca="1" si="192"/>
        <v>-157800834604220.84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-157800834604220.84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-657503477517.58679</v>
      </c>
      <c r="L4800" s="444">
        <f t="shared" ca="1" si="192"/>
        <v>-158458338081738.44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-158458338081738.44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-660243075340.57678</v>
      </c>
      <c r="L4801" s="444">
        <f t="shared" ca="1" si="192"/>
        <v>-159118581157079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-159118581157079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-662994088154.49585</v>
      </c>
      <c r="L4802" s="444">
        <f t="shared" ca="1" si="192"/>
        <v>-159781575245233.5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-159781575245233.5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-665756563521.80627</v>
      </c>
      <c r="L4803" s="444">
        <f t="shared" ca="1" si="192"/>
        <v>-160447331808755.31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-160447331808755.31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-668530549203.14709</v>
      </c>
      <c r="L4804" s="444">
        <f t="shared" ca="1" si="192"/>
        <v>-161115862357958.47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-161115862357958.47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-671316093158.16028</v>
      </c>
      <c r="L4805" s="444">
        <f t="shared" ca="1" si="192"/>
        <v>-161787178451116.63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-161787178451116.63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-674113243546.31921</v>
      </c>
      <c r="L4806" s="444">
        <f t="shared" ca="1" si="192"/>
        <v>-162461291694662.94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-162461291694662.94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-676922048727.76221</v>
      </c>
      <c r="L4807" s="444">
        <f t="shared" ca="1" si="192"/>
        <v>-163138213743390.69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-163138213743390.69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-679742557264.12781</v>
      </c>
      <c r="L4808" s="444">
        <f t="shared" ca="1" si="192"/>
        <v>-163817956300654.81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-163817956300654.81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-682574817919.39502</v>
      </c>
      <c r="L4809" s="444">
        <f t="shared" ca="1" si="192"/>
        <v>-164500531118574.22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-164500531118574.22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-685418879660.72595</v>
      </c>
      <c r="L4810" s="444">
        <f t="shared" ca="1" si="192"/>
        <v>-165185949998234.94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-165185949998234.94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-688274791659.31226</v>
      </c>
      <c r="L4811" s="444">
        <f t="shared" ca="1" si="192"/>
        <v>-165874224789894.25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-165874224789894.25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-691142603291.22607</v>
      </c>
      <c r="L4812" s="444">
        <f t="shared" ca="1" si="192"/>
        <v>-166565367393185.47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-166565367393185.47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-694022364138.27283</v>
      </c>
      <c r="L4813" s="444">
        <f t="shared" ca="1" si="192"/>
        <v>-167259389757323.75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-167259389757323.75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-696914123988.849</v>
      </c>
      <c r="L4814" s="444">
        <f t="shared" ca="1" si="192"/>
        <v>-167956303881312.59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-167956303881312.59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-699817932838.80249</v>
      </c>
      <c r="L4815" s="444">
        <f t="shared" ca="1" si="192"/>
        <v>-168656121814151.41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-168656121814151.41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-702733840892.29749</v>
      </c>
      <c r="L4816" s="444">
        <f t="shared" ca="1" si="192"/>
        <v>-169358855655043.72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-169358855655043.72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-705661898562.68213</v>
      </c>
      <c r="L4817" s="444">
        <f t="shared" ca="1" si="192"/>
        <v>-170064517553606.41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-170064517553606.41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-708602156473.35999</v>
      </c>
      <c r="L4818" s="444">
        <f t="shared" ca="1" si="192"/>
        <v>-170773119710079.78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-170773119710079.78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-711554665458.66577</v>
      </c>
      <c r="L4819" s="444">
        <f t="shared" ca="1" si="192"/>
        <v>-171484674375538.44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-171484674375538.44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-714519476564.74353</v>
      </c>
      <c r="L4820" s="444">
        <f t="shared" ca="1" si="192"/>
        <v>-172199193852103.19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-172199193852103.19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-717496641050.42993</v>
      </c>
      <c r="L4821" s="444">
        <f t="shared" ca="1" si="192"/>
        <v>-172916690493153.63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-172916690493153.63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-720486210388.14014</v>
      </c>
      <c r="L4822" s="444">
        <f t="shared" ca="1" si="192"/>
        <v>-173637176703541.75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-173637176703541.75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-723488236264.75732</v>
      </c>
      <c r="L4823" s="444">
        <f t="shared" ca="1" si="192"/>
        <v>-174360664939806.5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-174360664939806.5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-726502770582.5271</v>
      </c>
      <c r="L4824" s="444">
        <f t="shared" ca="1" si="192"/>
        <v>-175087167710389.03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-175087167710389.03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-729529865459.95435</v>
      </c>
      <c r="L4825" s="444">
        <f t="shared" ca="1" si="192"/>
        <v>-175816697575849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-175816697575849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-732569573232.7041</v>
      </c>
      <c r="L4826" s="444">
        <f t="shared" ca="1" si="192"/>
        <v>-176549267149081.72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-176549267149081.72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-735621946454.5072</v>
      </c>
      <c r="L4827" s="444">
        <f t="shared" ca="1" si="192"/>
        <v>-177284889095536.22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-177284889095536.22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-738687037898.06763</v>
      </c>
      <c r="L4828" s="444">
        <f t="shared" ca="1" si="192"/>
        <v>-178023576133434.28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-178023576133434.28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-741764900555.9762</v>
      </c>
      <c r="L4829" s="444">
        <f t="shared" ca="1" si="192"/>
        <v>-178765341033990.25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-178765341033990.25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-744855587641.62598</v>
      </c>
      <c r="L4830" s="444">
        <f t="shared" ca="1" si="192"/>
        <v>-179510196621631.88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-179510196621631.88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-747959152590.13281</v>
      </c>
      <c r="L4831" s="444">
        <f t="shared" ca="1" si="192"/>
        <v>-180258155774222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-180258155774222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-751075649059.2583</v>
      </c>
      <c r="L4832" s="444">
        <f t="shared" ca="1" si="192"/>
        <v>-181009231423281.25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-181009231423281.25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-754205130930.3385</v>
      </c>
      <c r="L4833" s="444">
        <f t="shared" ca="1" si="192"/>
        <v>-181763436554211.59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-181763436554211.59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-757347652309.21497</v>
      </c>
      <c r="L4834" s="444">
        <f t="shared" ca="1" si="192"/>
        <v>-182520784206520.81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-182520784206520.81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-760503267527.17004</v>
      </c>
      <c r="L4835" s="444">
        <f t="shared" ca="1" si="192"/>
        <v>-183281287474047.97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-183281287474047.97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-763672031141.86658</v>
      </c>
      <c r="L4836" s="444">
        <f t="shared" ca="1" si="192"/>
        <v>-184044959505189.84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-184044959505189.84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-766853997938.29102</v>
      </c>
      <c r="L4837" s="444">
        <f t="shared" ca="1" si="192"/>
        <v>-184811813503128.13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-184811813503128.13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-770049222929.70056</v>
      </c>
      <c r="L4838" s="444">
        <f t="shared" ca="1" si="192"/>
        <v>-185581862726057.81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-185581862726057.81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-773257761358.57422</v>
      </c>
      <c r="L4839" s="444">
        <f t="shared" ca="1" si="192"/>
        <v>-186355120487416.38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-186355120487416.38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-776479668697.56824</v>
      </c>
      <c r="L4840" s="444">
        <f t="shared" ca="1" si="192"/>
        <v>-187131600156113.94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-187131600156113.94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-779715000650.47473</v>
      </c>
      <c r="L4841" s="444">
        <f t="shared" ca="1" si="192"/>
        <v>-187911315156764.41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-187911315156764.41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-782963813153.18506</v>
      </c>
      <c r="L4842" s="444">
        <f t="shared" ca="1" si="192"/>
        <v>-188694278969917.59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-188694278969917.59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-786226162374.65662</v>
      </c>
      <c r="L4843" s="444">
        <f t="shared" ca="1" si="192"/>
        <v>-189480505132292.25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-189480505132292.25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-789502104717.8844</v>
      </c>
      <c r="L4844" s="444">
        <f t="shared" ca="1" si="192"/>
        <v>-190270007237010.13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-190270007237010.13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-792791696820.87549</v>
      </c>
      <c r="L4845" s="444">
        <f t="shared" ca="1" si="192"/>
        <v>-191062798933831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-191062798933831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-796094995557.62915</v>
      </c>
      <c r="L4846" s="444">
        <f t="shared" ca="1" si="192"/>
        <v>-191858893929388.63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-191858893929388.63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-799412058039.11926</v>
      </c>
      <c r="L4847" s="444">
        <f t="shared" ca="1" si="192"/>
        <v>-192658305987427.75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-192658305987427.75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-802742941614.28223</v>
      </c>
      <c r="L4848" s="444">
        <f t="shared" ca="1" si="192"/>
        <v>-193461048929042.03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-193461048929042.03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-806087703871.00842</v>
      </c>
      <c r="L4849" s="444">
        <f t="shared" ca="1" si="192"/>
        <v>-194267136632913.03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-194267136632913.03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-809446402637.13757</v>
      </c>
      <c r="L4850" s="444">
        <f t="shared" ca="1" si="192"/>
        <v>-195076583035550.16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-195076583035550.16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-812819095981.45898</v>
      </c>
      <c r="L4851" s="444">
        <f t="shared" ca="1" si="192"/>
        <v>-195889402131531.63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-195889402131531.63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-816205842214.71509</v>
      </c>
      <c r="L4852" s="444">
        <f t="shared" ca="1" si="192"/>
        <v>-196705607973746.34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-196705607973746.34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-819606699890.60974</v>
      </c>
      <c r="L4853" s="444">
        <f t="shared" ref="L4853:L5107" ca="1" si="197">I4853-J4853+K4853</f>
        <v>-197525214673636.97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-197525214673636.97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-823021727806.82068</v>
      </c>
      <c r="L4854" s="444">
        <f t="shared" ca="1" si="197"/>
        <v>-198348236401443.78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-198348236401443.78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-826450985006.01575</v>
      </c>
      <c r="L4855" s="444">
        <f t="shared" ca="1" si="197"/>
        <v>-199174687386449.81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-199174687386449.81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-829894530776.87427</v>
      </c>
      <c r="L4856" s="444">
        <f t="shared" ca="1" si="197"/>
        <v>-200004581917226.69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-200004581917226.69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-833352424655.11121</v>
      </c>
      <c r="L4857" s="444">
        <f t="shared" ca="1" si="197"/>
        <v>-200837934341881.81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-200837934341881.81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-836824726424.50757</v>
      </c>
      <c r="L4858" s="444">
        <f t="shared" ca="1" si="197"/>
        <v>-201674759068306.31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-201674759068306.31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-840311496117.94299</v>
      </c>
      <c r="L4859" s="444">
        <f t="shared" ca="1" si="197"/>
        <v>-202515070564424.25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-202515070564424.25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-843812794018.43433</v>
      </c>
      <c r="L4860" s="444">
        <f t="shared" ca="1" si="197"/>
        <v>-203358883358442.69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-203358883358442.69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-847328680660.17786</v>
      </c>
      <c r="L4861" s="444">
        <f t="shared" ca="1" si="197"/>
        <v>-204206212039102.88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-204206212039102.88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-850859216829.59534</v>
      </c>
      <c r="L4862" s="444">
        <f t="shared" ca="1" si="197"/>
        <v>-205057071255932.47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-205057071255932.47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-854404463566.38525</v>
      </c>
      <c r="L4863" s="444">
        <f t="shared" ca="1" si="197"/>
        <v>-205911475719498.84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-205911475719498.84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-857964482164.57849</v>
      </c>
      <c r="L4864" s="444">
        <f t="shared" ca="1" si="197"/>
        <v>-206769440201663.44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-206769440201663.44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-861539334173.59766</v>
      </c>
      <c r="L4865" s="444">
        <f t="shared" ca="1" si="197"/>
        <v>-207630979535837.03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-207630979535837.03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-865129081399.32092</v>
      </c>
      <c r="L4866" s="444">
        <f t="shared" ca="1" si="197"/>
        <v>-208496108617236.34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-208496108617236.34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-868733785905.15137</v>
      </c>
      <c r="L4867" s="444">
        <f t="shared" ca="1" si="197"/>
        <v>-209364842403141.5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-209364842403141.5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-872353510013.0896</v>
      </c>
      <c r="L4868" s="444">
        <f t="shared" ca="1" si="197"/>
        <v>-210237195913154.59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-210237195913154.59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-875988316304.81079</v>
      </c>
      <c r="L4869" s="444">
        <f t="shared" ca="1" si="197"/>
        <v>-211113184229459.41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-211113184229459.41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-879638267622.74756</v>
      </c>
      <c r="L4870" s="444">
        <f t="shared" ca="1" si="197"/>
        <v>-211992822497082.16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-211992822497082.16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-883303427071.17566</v>
      </c>
      <c r="L4871" s="444">
        <f t="shared" ca="1" si="197"/>
        <v>-212876125924153.34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-212876125924153.34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-886983858017.30554</v>
      </c>
      <c r="L4872" s="444">
        <f t="shared" ca="1" si="197"/>
        <v>-213763109782170.66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-213763109782170.66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-890679624092.37769</v>
      </c>
      <c r="L4873" s="444">
        <f t="shared" ca="1" si="197"/>
        <v>-214653789406263.03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-214653789406263.03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-894390789192.76257</v>
      </c>
      <c r="L4874" s="444">
        <f t="shared" ca="1" si="197"/>
        <v>-215548180195455.78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-215548180195455.78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-898117417481.0658</v>
      </c>
      <c r="L4875" s="444">
        <f t="shared" ca="1" si="197"/>
        <v>-216446297612936.84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-216446297612936.84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-901859573387.23682</v>
      </c>
      <c r="L4876" s="444">
        <f t="shared" ca="1" si="197"/>
        <v>-217348157186324.09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-217348157186324.09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-905617321609.68372</v>
      </c>
      <c r="L4877" s="444">
        <f t="shared" ca="1" si="197"/>
        <v>-218253774507933.78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-218253774507933.78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-909390727116.39075</v>
      </c>
      <c r="L4878" s="444">
        <f t="shared" ca="1" si="197"/>
        <v>-219163165235050.19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-219163165235050.19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-913179855146.04248</v>
      </c>
      <c r="L4879" s="444">
        <f t="shared" ca="1" si="197"/>
        <v>-220076345090196.22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-220076345090196.22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-916984771209.15088</v>
      </c>
      <c r="L4880" s="444">
        <f t="shared" ca="1" si="197"/>
        <v>-220993329861405.38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-220993329861405.38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-920805541089.18909</v>
      </c>
      <c r="L4881" s="444">
        <f t="shared" ca="1" si="197"/>
        <v>-221914135402494.56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-221914135402494.56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-924642230843.72742</v>
      </c>
      <c r="L4882" s="444">
        <f t="shared" ca="1" si="197"/>
        <v>-222838777633338.28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-222838777633338.28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-928494906805.57617</v>
      </c>
      <c r="L4883" s="444">
        <f t="shared" ca="1" si="197"/>
        <v>-223767272540143.84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-223767272540143.84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-932363635583.93262</v>
      </c>
      <c r="L4884" s="444">
        <f t="shared" ca="1" si="197"/>
        <v>-224699636175727.78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-224699636175727.78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-936248484065.53223</v>
      </c>
      <c r="L4885" s="444">
        <f t="shared" ca="1" si="197"/>
        <v>-225635884659793.31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-225635884659793.31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-940149519415.80542</v>
      </c>
      <c r="L4886" s="444">
        <f t="shared" ca="1" si="197"/>
        <v>-226576034179209.13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-226576034179209.13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-944066809080.03796</v>
      </c>
      <c r="L4887" s="444">
        <f t="shared" ca="1" si="197"/>
        <v>-227520100988289.16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-227520100988289.16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-948000420784.53809</v>
      </c>
      <c r="L4888" s="444">
        <f t="shared" ca="1" si="197"/>
        <v>-228468101409073.69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-228468101409073.69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-951950422537.80701</v>
      </c>
      <c r="L4889" s="444">
        <f t="shared" ca="1" si="197"/>
        <v>-229420051831611.5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-229420051831611.5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-955916882631.7146</v>
      </c>
      <c r="L4890" s="444">
        <f t="shared" ca="1" si="197"/>
        <v>-230375968714243.22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-230375968714243.22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-959899869642.68005</v>
      </c>
      <c r="L4891" s="444">
        <f t="shared" ca="1" si="197"/>
        <v>-231335868583885.91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-231335868583885.91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-963899452432.85791</v>
      </c>
      <c r="L4892" s="444">
        <f t="shared" ca="1" si="197"/>
        <v>-232299768036318.75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-232299768036318.75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-967915700151.32813</v>
      </c>
      <c r="L4893" s="444">
        <f t="shared" ca="1" si="197"/>
        <v>-233267683736470.06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-233267683736470.06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-971948682235.29187</v>
      </c>
      <c r="L4894" s="444">
        <f t="shared" ca="1" si="197"/>
        <v>-234239632418705.34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-234239632418705.34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-975998468411.27234</v>
      </c>
      <c r="L4895" s="444">
        <f t="shared" ca="1" si="197"/>
        <v>-235215630887116.63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-235215630887116.63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-980065128696.31921</v>
      </c>
      <c r="L4896" s="444">
        <f t="shared" ca="1" si="197"/>
        <v>-236195696015812.94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-236195696015812.94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-984148733399.22058</v>
      </c>
      <c r="L4897" s="444">
        <f t="shared" ca="1" si="197"/>
        <v>-237179844749212.16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-237179844749212.16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-988249353121.71729</v>
      </c>
      <c r="L4898" s="444">
        <f t="shared" ca="1" si="197"/>
        <v>-238168094102333.88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-238168094102333.88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-992367058759.72437</v>
      </c>
      <c r="L4899" s="444">
        <f t="shared" ca="1" si="197"/>
        <v>-239160461161093.59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-239160461161093.59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-996501921504.55664</v>
      </c>
      <c r="L4900" s="444">
        <f t="shared" ca="1" si="197"/>
        <v>-240156963082598.16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-240156963082598.16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-1000654012844.1591</v>
      </c>
      <c r="L4901" s="444">
        <f t="shared" ca="1" si="197"/>
        <v>-241157617095442.31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-241157617095442.31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-1004823404564.3429</v>
      </c>
      <c r="L4902" s="444">
        <f t="shared" ca="1" si="197"/>
        <v>-242162440500006.66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-242162440500006.66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-1009010168750.0277</v>
      </c>
      <c r="L4903" s="444">
        <f t="shared" ca="1" si="197"/>
        <v>-243171450668756.69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-243171450668756.69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-1013214377786.4862</v>
      </c>
      <c r="L4904" s="444">
        <f t="shared" ca="1" si="197"/>
        <v>-244184665046543.19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-244184665046543.19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-1017436104360.5966</v>
      </c>
      <c r="L4905" s="444">
        <f t="shared" ca="1" si="197"/>
        <v>-245202101150903.78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-245202101150903.78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-1021675421462.0991</v>
      </c>
      <c r="L4906" s="444">
        <f t="shared" ca="1" si="197"/>
        <v>-246223776572365.88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-246223776572365.88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-1025932402384.8579</v>
      </c>
      <c r="L4907" s="444">
        <f t="shared" ca="1" si="197"/>
        <v>-247249708974750.72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-247249708974750.72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-1030207120728.1279</v>
      </c>
      <c r="L4908" s="444">
        <f t="shared" ca="1" si="197"/>
        <v>-248279916095478.84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-248279916095478.84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-1034499650397.8284</v>
      </c>
      <c r="L4909" s="444">
        <f t="shared" ca="1" si="197"/>
        <v>-249314415745876.69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-249314415745876.69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-1038810065607.8197</v>
      </c>
      <c r="L4910" s="444">
        <f t="shared" ca="1" si="197"/>
        <v>-250353225811484.5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-250353225811484.5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-1043138440881.1854</v>
      </c>
      <c r="L4911" s="444">
        <f t="shared" ca="1" si="197"/>
        <v>-251396364252365.69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-251396364252365.69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-1047484851051.5238</v>
      </c>
      <c r="L4912" s="444">
        <f t="shared" ca="1" si="197"/>
        <v>-252443849103417.22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-252443849103417.22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-1051849371264.2384</v>
      </c>
      <c r="L4913" s="444">
        <f t="shared" ca="1" si="197"/>
        <v>-253495698474681.47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-253495698474681.47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-1056232076977.8396</v>
      </c>
      <c r="L4914" s="444">
        <f t="shared" ca="1" si="197"/>
        <v>-254551930551659.31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-254551930551659.31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-1060633043965.2471</v>
      </c>
      <c r="L4915" s="444">
        <f t="shared" ca="1" si="197"/>
        <v>-255612563595624.56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-255612563595624.56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-1065052348315.1023</v>
      </c>
      <c r="L4916" s="444">
        <f t="shared" ca="1" si="197"/>
        <v>-256677615943939.66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-256677615943939.66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-1069490066433.0819</v>
      </c>
      <c r="L4917" s="444">
        <f t="shared" ca="1" si="197"/>
        <v>-257747106010372.75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-257747106010372.75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-1073946275043.2197</v>
      </c>
      <c r="L4918" s="444">
        <f t="shared" ca="1" si="197"/>
        <v>-258821052285415.97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-258821052285415.97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-1078421051189.2332</v>
      </c>
      <c r="L4919" s="444">
        <f t="shared" ca="1" si="197"/>
        <v>-259899473336605.19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-259899473336605.19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-1082914472235.8549</v>
      </c>
      <c r="L4920" s="444">
        <f t="shared" ca="1" si="197"/>
        <v>-260982387808841.03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-260982387808841.03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-1087426615870.1709</v>
      </c>
      <c r="L4921" s="444">
        <f t="shared" ca="1" si="197"/>
        <v>-262069814424711.19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-262069814424711.19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-1091957560102.9634</v>
      </c>
      <c r="L4922" s="444">
        <f t="shared" ca="1" si="197"/>
        <v>-263161771984814.16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-263161771984814.16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-1096507383270.059</v>
      </c>
      <c r="L4923" s="444">
        <f t="shared" ca="1" si="197"/>
        <v>-264258279368084.22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-264258279368084.22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-1101076164033.6843</v>
      </c>
      <c r="L4924" s="444">
        <f t="shared" ca="1" si="197"/>
        <v>-265359355532117.91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-265359355532117.91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-1105663981383.8247</v>
      </c>
      <c r="L4925" s="444">
        <f t="shared" ca="1" si="197"/>
        <v>-266465019513501.72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-266465019513501.72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-1110270914639.5906</v>
      </c>
      <c r="L4926" s="444">
        <f t="shared" ca="1" si="197"/>
        <v>-267575290428141.31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-267575290428141.31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-1114897043450.5889</v>
      </c>
      <c r="L4927" s="444">
        <f t="shared" ca="1" si="197"/>
        <v>-268690187471591.91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-268690187471591.91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-1119542447798.2998</v>
      </c>
      <c r="L4928" s="444">
        <f t="shared" ca="1" si="197"/>
        <v>-269809729919390.22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-269809729919390.22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-1124207207997.4592</v>
      </c>
      <c r="L4929" s="444">
        <f t="shared" ca="1" si="197"/>
        <v>-270933937127387.69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-270933937127387.69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-1128891404697.4487</v>
      </c>
      <c r="L4930" s="444">
        <f t="shared" ca="1" si="197"/>
        <v>-272062828532085.13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-272062828532085.13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-1133595118883.688</v>
      </c>
      <c r="L4931" s="444">
        <f t="shared" ca="1" si="197"/>
        <v>-273196423650968.81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-273196423650968.81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-1138318431879.0366</v>
      </c>
      <c r="L4932" s="444">
        <f t="shared" ca="1" si="197"/>
        <v>-274334742082847.84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-274334742082847.84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-1143061425345.1992</v>
      </c>
      <c r="L4933" s="444">
        <f t="shared" ca="1" si="197"/>
        <v>-275477803508193.03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-275477803508193.03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-1147824181284.1377</v>
      </c>
      <c r="L4934" s="444">
        <f t="shared" ca="1" si="197"/>
        <v>-276625627689477.16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-276625627689477.16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-1152606782039.488</v>
      </c>
      <c r="L4935" s="444">
        <f t="shared" ca="1" si="197"/>
        <v>-277778234471516.66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-277778234471516.66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-1157409310297.9858</v>
      </c>
      <c r="L4936" s="444">
        <f t="shared" ca="1" si="197"/>
        <v>-278935643781814.66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-278935643781814.66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-1162231849090.8945</v>
      </c>
      <c r="L4937" s="444">
        <f t="shared" ca="1" si="197"/>
        <v>-280097875630905.56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-280097875630905.56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-1167074481795.4399</v>
      </c>
      <c r="L4938" s="444">
        <f t="shared" ca="1" si="197"/>
        <v>-281264950112701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-281264950112701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-1171937292136.2542</v>
      </c>
      <c r="L4939" s="444">
        <f t="shared" ca="1" si="197"/>
        <v>-282436887404837.25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-282436887404837.25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-1176820364186.8218</v>
      </c>
      <c r="L4940" s="444">
        <f t="shared" ca="1" si="197"/>
        <v>-283613707769024.06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-283613707769024.06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-1181723782370.9336</v>
      </c>
      <c r="L4941" s="444">
        <f t="shared" ca="1" si="197"/>
        <v>-284795431551395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-284795431551395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-1186647631464.1458</v>
      </c>
      <c r="L4942" s="444">
        <f t="shared" ca="1" si="197"/>
        <v>-285982079182859.13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-285982079182859.13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-1191591996595.2463</v>
      </c>
      <c r="L4943" s="444">
        <f t="shared" ca="1" si="197"/>
        <v>-287173671179454.38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-287173671179454.38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-1196556963247.7266</v>
      </c>
      <c r="L4944" s="444">
        <f t="shared" ca="1" si="197"/>
        <v>-288370228142702.13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-288370228142702.13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-1201542617261.2588</v>
      </c>
      <c r="L4945" s="444">
        <f t="shared" ca="1" si="197"/>
        <v>-289571770759963.38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-289571770759963.38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-1206549044833.1807</v>
      </c>
      <c r="L4946" s="444">
        <f t="shared" ca="1" si="197"/>
        <v>-290778319804796.56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-290778319804796.56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-1211576332519.9856</v>
      </c>
      <c r="L4947" s="444">
        <f t="shared" ca="1" si="197"/>
        <v>-291989896137316.56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-291989896137316.56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-1216624567238.8191</v>
      </c>
      <c r="L4948" s="444">
        <f t="shared" ca="1" si="197"/>
        <v>-293206520704555.38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-293206520704555.38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-1221693836268.9807</v>
      </c>
      <c r="L4949" s="444">
        <f t="shared" ca="1" si="197"/>
        <v>-294428214540824.38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-294428214540824.38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-1226784227253.4348</v>
      </c>
      <c r="L4950" s="444">
        <f t="shared" ca="1" si="197"/>
        <v>-295654998768077.81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-295654998768077.81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-1231895828200.3242</v>
      </c>
      <c r="L4951" s="444">
        <f t="shared" ca="1" si="197"/>
        <v>-296886894596278.13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-296886894596278.13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-1237028727484.4922</v>
      </c>
      <c r="L4952" s="444">
        <f t="shared" ca="1" si="197"/>
        <v>-298123923323762.63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-298123923323762.63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-1242183013849.011</v>
      </c>
      <c r="L4953" s="444">
        <f t="shared" ca="1" si="197"/>
        <v>-299366106337611.63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-299366106337611.63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-1247358776406.7151</v>
      </c>
      <c r="L4954" s="444">
        <f t="shared" ca="1" si="197"/>
        <v>-300613465114018.31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-300613465114018.31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-1252556104641.7429</v>
      </c>
      <c r="L4955" s="444">
        <f t="shared" ca="1" si="197"/>
        <v>-301866021218660.06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-301866021218660.06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-1257775088411.0835</v>
      </c>
      <c r="L4956" s="444">
        <f t="shared" ca="1" si="197"/>
        <v>-303123796307071.13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-303123796307071.13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-1263015817946.1296</v>
      </c>
      <c r="L4957" s="444">
        <f t="shared" ca="1" si="197"/>
        <v>-304386812125017.25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-304386812125017.25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-1268278383854.2385</v>
      </c>
      <c r="L4958" s="444">
        <f t="shared" ca="1" si="197"/>
        <v>-305655090508871.5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-305655090508871.5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-1273562877120.2979</v>
      </c>
      <c r="L4959" s="444">
        <f t="shared" ca="1" si="197"/>
        <v>-306928653385991.81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-306928653385991.81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-1278869389108.2993</v>
      </c>
      <c r="L4960" s="444">
        <f t="shared" ca="1" si="197"/>
        <v>-308207522775100.13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-308207522775100.13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-1284198011562.9172</v>
      </c>
      <c r="L4961" s="444">
        <f t="shared" ca="1" si="197"/>
        <v>-309491720786663.06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-309491720786663.06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-1289548836611.0962</v>
      </c>
      <c r="L4962" s="444">
        <f t="shared" ca="1" si="197"/>
        <v>-310781269623274.19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-310781269623274.19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-1294921956763.6423</v>
      </c>
      <c r="L4963" s="444">
        <f t="shared" ca="1" si="197"/>
        <v>-312076191580037.81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-312076191580037.81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-1300317464916.8242</v>
      </c>
      <c r="L4964" s="444">
        <f t="shared" ca="1" si="197"/>
        <v>-313376509044954.63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-313376509044954.63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-1305735454353.9775</v>
      </c>
      <c r="L4965" s="444">
        <f t="shared" ca="1" si="197"/>
        <v>-314682244499308.63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-314682244499308.63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-1311176018747.1191</v>
      </c>
      <c r="L4966" s="444">
        <f t="shared" ca="1" si="197"/>
        <v>-315993420518055.75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-315993420518055.75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-1316639252158.5657</v>
      </c>
      <c r="L4967" s="444">
        <f t="shared" ca="1" si="197"/>
        <v>-317310059770214.31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-317310059770214.31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-1322125249042.5596</v>
      </c>
      <c r="L4968" s="444">
        <f t="shared" ca="1" si="197"/>
        <v>-318632185019256.88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-318632185019256.88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-1327634104246.9036</v>
      </c>
      <c r="L4969" s="444">
        <f t="shared" ca="1" si="197"/>
        <v>-319959819123503.75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-319959819123503.75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-1333165913014.5989</v>
      </c>
      <c r="L4970" s="444">
        <f t="shared" ca="1" si="197"/>
        <v>-321292985036518.38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-321292985036518.38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-1338720770985.4932</v>
      </c>
      <c r="L4971" s="444">
        <f t="shared" ca="1" si="197"/>
        <v>-322631705807503.88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-322631705807503.88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-1344298774197.9329</v>
      </c>
      <c r="L4972" s="444">
        <f t="shared" ca="1" si="197"/>
        <v>-323976004581701.81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-323976004581701.81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-1349900019090.4243</v>
      </c>
      <c r="L4973" s="444">
        <f t="shared" ca="1" si="197"/>
        <v>-325325904600792.25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-325325904600792.25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-1355524602503.301</v>
      </c>
      <c r="L4974" s="444">
        <f t="shared" ca="1" si="197"/>
        <v>-326681429203295.56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-326681429203295.56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-1361172621680.3982</v>
      </c>
      <c r="L4975" s="444">
        <f t="shared" ca="1" si="197"/>
        <v>-328042601824975.94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-328042601824975.94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-1366844174270.7332</v>
      </c>
      <c r="L4976" s="444">
        <f t="shared" ca="1" si="197"/>
        <v>-329409445999246.69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-329409445999246.69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-1372539358330.1946</v>
      </c>
      <c r="L4977" s="444">
        <f t="shared" ca="1" si="197"/>
        <v>-330781985357576.88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-330781985357576.88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-1378258272323.2371</v>
      </c>
      <c r="L4978" s="444">
        <f t="shared" ca="1" si="197"/>
        <v>-332160243629900.13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-332160243629900.13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-1384001015124.5837</v>
      </c>
      <c r="L4979" s="444">
        <f t="shared" ca="1" si="197"/>
        <v>-333544244645024.69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-333544244645024.69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-1389767686020.9363</v>
      </c>
      <c r="L4980" s="444">
        <f t="shared" ca="1" si="197"/>
        <v>-334934012331045.63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-334934012331045.63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-1395558384712.6902</v>
      </c>
      <c r="L4981" s="444">
        <f t="shared" ca="1" si="197"/>
        <v>-336329570715758.31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-336329570715758.31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-1401373211315.6597</v>
      </c>
      <c r="L4982" s="444">
        <f t="shared" ca="1" si="197"/>
        <v>-337730943927074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-337730943927074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-1407212266362.8083</v>
      </c>
      <c r="L4983" s="444">
        <f t="shared" ca="1" si="197"/>
        <v>-339138156193436.81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-339138156193436.81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-1413075650805.9868</v>
      </c>
      <c r="L4984" s="444">
        <f t="shared" ca="1" si="197"/>
        <v>-340551231844242.81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-340551231844242.81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-1418963466017.6785</v>
      </c>
      <c r="L4985" s="444">
        <f t="shared" ca="1" si="197"/>
        <v>-341970195310260.5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-341970195310260.5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-1424875813792.752</v>
      </c>
      <c r="L4986" s="444">
        <f t="shared" ca="1" si="197"/>
        <v>-343395071124053.25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-343395071124053.25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-1430812796350.2219</v>
      </c>
      <c r="L4987" s="444">
        <f t="shared" ca="1" si="197"/>
        <v>-344825883920403.5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-344825883920403.5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-1436774516335.0146</v>
      </c>
      <c r="L4988" s="444">
        <f t="shared" ca="1" si="197"/>
        <v>-346262658436738.5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-346262658436738.5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-1442761076819.7437</v>
      </c>
      <c r="L4989" s="444">
        <f t="shared" ca="1" si="197"/>
        <v>-347705419513558.25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-347705419513558.25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-1448772581306.4927</v>
      </c>
      <c r="L4990" s="444">
        <f t="shared" ca="1" si="197"/>
        <v>-349154192094864.75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-349154192094864.75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-1454809133728.603</v>
      </c>
      <c r="L4991" s="444">
        <f t="shared" ca="1" si="197"/>
        <v>-350609001228593.38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-350609001228593.38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-1460870838452.4724</v>
      </c>
      <c r="L4992" s="444">
        <f t="shared" ca="1" si="197"/>
        <v>-352069872067045.88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-352069872067045.88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-1466957800279.3579</v>
      </c>
      <c r="L4993" s="444">
        <f t="shared" ca="1" si="197"/>
        <v>-353536829867325.25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-353536829867325.25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-1473070124447.1885</v>
      </c>
      <c r="L4994" s="444">
        <f t="shared" ca="1" si="197"/>
        <v>-355009899991772.44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-355009899991772.44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-1479207916632.3853</v>
      </c>
      <c r="L4995" s="444">
        <f t="shared" ca="1" si="197"/>
        <v>-356489107908404.81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-356489107908404.81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-1485371282951.6868</v>
      </c>
      <c r="L4996" s="444">
        <f t="shared" ca="1" si="197"/>
        <v>-357974479191356.5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-357974479191356.5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-1491560329963.9854</v>
      </c>
      <c r="L4997" s="444">
        <f t="shared" ca="1" si="197"/>
        <v>-359466039521320.5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-359466039521320.5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-1497775164672.1687</v>
      </c>
      <c r="L4998" s="444">
        <f t="shared" ca="1" si="197"/>
        <v>-360963814685992.69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-360963814685992.69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-1504015894524.9695</v>
      </c>
      <c r="L4999" s="444">
        <f t="shared" ca="1" si="197"/>
        <v>-362467830580517.69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-362467830580517.69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-1510282627418.8237</v>
      </c>
      <c r="L5000" s="444">
        <f t="shared" ca="1" si="197"/>
        <v>-363978113207936.5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-363978113207936.5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-1516575471699.7354</v>
      </c>
      <c r="L5001" s="444">
        <f t="shared" ca="1" si="197"/>
        <v>-365494688679636.25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-365494688679636.25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-1522894536165.1511</v>
      </c>
      <c r="L5002" s="444">
        <f t="shared" ca="1" si="197"/>
        <v>-367017583215801.38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-367017583215801.38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-1529239930065.8391</v>
      </c>
      <c r="L5003" s="444">
        <f t="shared" ca="1" si="197"/>
        <v>-368546823145867.19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-368546823145867.19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-1535611763107.78</v>
      </c>
      <c r="L5004" s="444">
        <f t="shared" ca="1" si="197"/>
        <v>-370082434908974.94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-370082434908974.94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-1542010145454.0623</v>
      </c>
      <c r="L5005" s="444">
        <f t="shared" ca="1" si="197"/>
        <v>-371624445054429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-371624445054429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-1548435187726.7876</v>
      </c>
      <c r="L5006" s="444">
        <f t="shared" ca="1" si="197"/>
        <v>-373172880242155.81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-373172880242155.81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-1554887001008.9824</v>
      </c>
      <c r="L5007" s="444">
        <f t="shared" ca="1" si="197"/>
        <v>-374727767243164.81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-374727767243164.81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-1561365696846.52</v>
      </c>
      <c r="L5008" s="444">
        <f t="shared" ca="1" si="197"/>
        <v>-376289132940011.31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-376289132940011.31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-1567871387250.0471</v>
      </c>
      <c r="L5009" s="444">
        <f t="shared" ca="1" si="197"/>
        <v>-377857004327261.38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-377857004327261.38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-1574404184696.9224</v>
      </c>
      <c r="L5010" s="444">
        <f t="shared" ca="1" si="197"/>
        <v>-379431408511958.31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-379431408511958.31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-1580964202133.1597</v>
      </c>
      <c r="L5011" s="444">
        <f t="shared" ca="1" si="197"/>
        <v>-381012372714091.5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-381012372714091.5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-1587551552975.3813</v>
      </c>
      <c r="L5012" s="444">
        <f t="shared" ca="1" si="197"/>
        <v>-382599924267066.88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-382599924267066.88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-1594166351112.7786</v>
      </c>
      <c r="L5013" s="444">
        <f t="shared" ca="1" si="197"/>
        <v>-384194090618179.63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-384194090618179.63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-1600808710909.0818</v>
      </c>
      <c r="L5014" s="444">
        <f t="shared" ca="1" si="197"/>
        <v>-385794899329088.69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-385794899329088.69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-1607478747204.5361</v>
      </c>
      <c r="L5015" s="444">
        <f t="shared" ca="1" si="197"/>
        <v>-387402378076293.25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-387402378076293.25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-1614176575317.8884</v>
      </c>
      <c r="L5016" s="444">
        <f t="shared" ca="1" si="197"/>
        <v>-389016554651611.13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-389016554651611.13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-1620902311048.3796</v>
      </c>
      <c r="L5017" s="444">
        <f t="shared" ca="1" si="197"/>
        <v>-390637456962659.5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-390637456962659.5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-1627656070677.7478</v>
      </c>
      <c r="L5018" s="444">
        <f t="shared" ca="1" si="197"/>
        <v>-392265113033337.25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-392265113033337.25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-1634437970972.2385</v>
      </c>
      <c r="L5019" s="444">
        <f t="shared" ca="1" si="197"/>
        <v>-393899551004309.5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-393899551004309.5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-1641248129184.6228</v>
      </c>
      <c r="L5020" s="444">
        <f t="shared" ca="1" si="197"/>
        <v>-395540799133494.13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-395540799133494.13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-1648086663056.2256</v>
      </c>
      <c r="L5021" s="444">
        <f t="shared" ca="1" si="197"/>
        <v>-397188885796550.38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-397188885796550.38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-1654953690818.96</v>
      </c>
      <c r="L5022" s="444">
        <f t="shared" ca="1" si="197"/>
        <v>-398843839487369.31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-398843839487369.31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-1661849331197.3721</v>
      </c>
      <c r="L5023" s="444">
        <f t="shared" ca="1" si="197"/>
        <v>-400505688818566.69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-400505688818566.69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-1668773703410.6946</v>
      </c>
      <c r="L5024" s="444">
        <f t="shared" ca="1" si="197"/>
        <v>-402174462521977.38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-402174462521977.38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-1675726927174.9058</v>
      </c>
      <c r="L5025" s="444">
        <f t="shared" ca="1" si="197"/>
        <v>-403850189449152.25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-403850189449152.25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-1682709122704.801</v>
      </c>
      <c r="L5026" s="444">
        <f t="shared" ca="1" si="197"/>
        <v>-405532898571857.06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-405532898571857.06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-1689720410716.071</v>
      </c>
      <c r="L5027" s="444">
        <f t="shared" ca="1" si="197"/>
        <v>-407222618982573.13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-407222618982573.13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-1696760912427.3879</v>
      </c>
      <c r="L5028" s="444">
        <f t="shared" ca="1" si="197"/>
        <v>-408919379895000.5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-408919379895000.5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-1703830749562.502</v>
      </c>
      <c r="L5029" s="444">
        <f t="shared" ca="1" si="197"/>
        <v>-410623210644563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-410623210644563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-1710930044352.3457</v>
      </c>
      <c r="L5030" s="444">
        <f t="shared" ca="1" si="197"/>
        <v>-412334140688915.38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-412334140688915.38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-1718058919537.1475</v>
      </c>
      <c r="L5031" s="444">
        <f t="shared" ca="1" si="197"/>
        <v>-414052199608452.5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-414052199608452.5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-1725217498368.552</v>
      </c>
      <c r="L5032" s="444">
        <f t="shared" ca="1" si="197"/>
        <v>-415777417106821.06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-415777417106821.06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-1732405904611.7544</v>
      </c>
      <c r="L5033" s="444">
        <f t="shared" ca="1" si="197"/>
        <v>-417509823011432.81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-417509823011432.81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-1739624262547.6367</v>
      </c>
      <c r="L5034" s="444">
        <f t="shared" ca="1" si="197"/>
        <v>-419249447273980.44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-419249447273980.44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-1746872696974.9185</v>
      </c>
      <c r="L5035" s="444">
        <f t="shared" ca="1" si="197"/>
        <v>-420996319970955.38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-420996319970955.38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-1754151333212.314</v>
      </c>
      <c r="L5036" s="444">
        <f t="shared" ca="1" si="197"/>
        <v>-422750471304167.69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-422750471304167.69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-1761460297100.6987</v>
      </c>
      <c r="L5037" s="444">
        <f t="shared" ca="1" si="197"/>
        <v>-424511931601268.38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-424511931601268.38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-1768799715005.2849</v>
      </c>
      <c r="L5038" s="444">
        <f t="shared" ca="1" si="197"/>
        <v>-426280731316273.69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-426280731316273.69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-1776169713817.8069</v>
      </c>
      <c r="L5039" s="444">
        <f t="shared" ca="1" si="197"/>
        <v>-428056901030091.5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-428056901030091.5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-1783570420958.7146</v>
      </c>
      <c r="L5040" s="444">
        <f t="shared" ca="1" si="197"/>
        <v>-429840471451050.19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-429840471451050.19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-1791001964379.3757</v>
      </c>
      <c r="L5041" s="444">
        <f t="shared" ca="1" si="197"/>
        <v>-431631473415429.56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-431631473415429.56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-1798464472564.2898</v>
      </c>
      <c r="L5042" s="444">
        <f t="shared" ca="1" si="197"/>
        <v>-433429937887993.88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-433429937887993.88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-1805958074533.3079</v>
      </c>
      <c r="L5043" s="444">
        <f t="shared" ca="1" si="197"/>
        <v>-435235895962527.19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-435235895962527.19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-1813482899843.8633</v>
      </c>
      <c r="L5044" s="444">
        <f t="shared" ca="1" si="197"/>
        <v>-437049378862371.06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-437049378862371.06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-1821039078593.2126</v>
      </c>
      <c r="L5045" s="444">
        <f t="shared" ca="1" si="197"/>
        <v>-438870417940964.25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-438870417940964.25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-1828626741420.6846</v>
      </c>
      <c r="L5046" s="444">
        <f t="shared" ca="1" si="197"/>
        <v>-440699044682384.94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-440699044682384.94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-1836246019509.9375</v>
      </c>
      <c r="L5047" s="444">
        <f t="shared" ca="1" si="197"/>
        <v>-442535290701894.88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-442535290701894.88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-1843897044591.2285</v>
      </c>
      <c r="L5048" s="444">
        <f t="shared" ca="1" si="197"/>
        <v>-444379187746486.13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-444379187746486.13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-1851579948943.6921</v>
      </c>
      <c r="L5049" s="444">
        <f t="shared" ca="1" si="197"/>
        <v>-446230767695429.81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-446230767695429.81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-1859294865397.6245</v>
      </c>
      <c r="L5050" s="444">
        <f t="shared" ca="1" si="197"/>
        <v>-448090062560827.44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-448090062560827.44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-1867041927336.781</v>
      </c>
      <c r="L5051" s="444">
        <f t="shared" ca="1" si="197"/>
        <v>-449957104488164.19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-449957104488164.19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-1874821268700.6841</v>
      </c>
      <c r="L5052" s="444">
        <f t="shared" ca="1" si="197"/>
        <v>-451831925756864.88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-451831925756864.88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-1882633023986.937</v>
      </c>
      <c r="L5053" s="444">
        <f t="shared" ca="1" si="197"/>
        <v>-453714558780851.81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-453714558780851.81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-1890477328253.5488</v>
      </c>
      <c r="L5054" s="444">
        <f t="shared" ca="1" si="197"/>
        <v>-455605036109105.38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-455605036109105.38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-1898354317121.2727</v>
      </c>
      <c r="L5055" s="444">
        <f t="shared" ca="1" si="197"/>
        <v>-457503390426226.63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-457503390426226.63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-1906264126775.9446</v>
      </c>
      <c r="L5056" s="444">
        <f t="shared" ca="1" si="197"/>
        <v>-459409654553002.56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-459409654553002.56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-1914206893970.844</v>
      </c>
      <c r="L5057" s="444">
        <f t="shared" ca="1" si="197"/>
        <v>-461323861446973.44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-461323861446973.44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-1922182756029.0557</v>
      </c>
      <c r="L5058" s="444">
        <f t="shared" ca="1" si="197"/>
        <v>-463246044203002.5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-463246044203002.5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-1930191850845.8438</v>
      </c>
      <c r="L5059" s="444">
        <f t="shared" ca="1" si="197"/>
        <v>-465176236053848.38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-465176236053848.38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-1938234316891.0347</v>
      </c>
      <c r="L5060" s="444">
        <f t="shared" ca="1" si="197"/>
        <v>-467114470370739.44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-467114470370739.44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-1946310293211.4141</v>
      </c>
      <c r="L5061" s="444">
        <f t="shared" ca="1" si="197"/>
        <v>-469060780663950.88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-469060780663950.88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-1954419919433.1287</v>
      </c>
      <c r="L5062" s="444">
        <f t="shared" ca="1" si="197"/>
        <v>-471015200583384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-471015200583384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-1962563335764.1003</v>
      </c>
      <c r="L5063" s="444">
        <f t="shared" ca="1" si="197"/>
        <v>-472977763919148.13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-472977763919148.13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-1970740682996.4502</v>
      </c>
      <c r="L5064" s="444">
        <f t="shared" ca="1" si="197"/>
        <v>-474948504602144.56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-474948504602144.56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-1978952102508.9353</v>
      </c>
      <c r="L5065" s="444">
        <f t="shared" ca="1" si="197"/>
        <v>-476927456704653.5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-476927456704653.5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-1987197736269.3894</v>
      </c>
      <c r="L5066" s="444">
        <f t="shared" ca="1" si="197"/>
        <v>-478914654440922.88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-478914654440922.88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-1995477726837.1787</v>
      </c>
      <c r="L5067" s="444">
        <f t="shared" ca="1" si="197"/>
        <v>-480910132167760.06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-480910132167760.06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-2003792217365.667</v>
      </c>
      <c r="L5068" s="444">
        <f t="shared" ca="1" si="197"/>
        <v>-482913924385125.75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-482913924385125.75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-2012141351604.6904</v>
      </c>
      <c r="L5069" s="444">
        <f t="shared" ca="1" si="197"/>
        <v>-484926065736730.44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-484926065736730.44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-2020525273903.0435</v>
      </c>
      <c r="L5070" s="444">
        <f t="shared" ca="1" si="197"/>
        <v>-486946591010633.5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-486946591010633.5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-2028944129210.9729</v>
      </c>
      <c r="L5071" s="444">
        <f t="shared" ca="1" si="197"/>
        <v>-488975535139844.5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-488975535139844.5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-2037398063082.6853</v>
      </c>
      <c r="L5072" s="444">
        <f t="shared" ca="1" si="197"/>
        <v>-491012933202927.19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-491012933202927.19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-2045887221678.8633</v>
      </c>
      <c r="L5073" s="444">
        <f t="shared" ca="1" si="197"/>
        <v>-493058820424606.06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-493058820424606.06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-2054411751769.1919</v>
      </c>
      <c r="L5074" s="444">
        <f t="shared" ca="1" si="197"/>
        <v>-495113232176375.25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-495113232176375.25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-2062971800734.8967</v>
      </c>
      <c r="L5075" s="444">
        <f t="shared" ca="1" si="197"/>
        <v>-497176203977110.13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-497176203977110.13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-2071567516571.2922</v>
      </c>
      <c r="L5076" s="444">
        <f t="shared" ca="1" si="197"/>
        <v>-499247771493681.44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-499247771493681.44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-2080199047890.3394</v>
      </c>
      <c r="L5077" s="444">
        <f t="shared" ca="1" si="197"/>
        <v>-501327970541571.75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-501327970541571.75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-2088866543923.2156</v>
      </c>
      <c r="L5078" s="444">
        <f t="shared" ca="1" si="197"/>
        <v>-503416837085494.94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-503416837085494.94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-2097570154522.8955</v>
      </c>
      <c r="L5079" s="444">
        <f t="shared" ca="1" si="197"/>
        <v>-505514407240017.81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-505514407240017.81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-2106310030166.741</v>
      </c>
      <c r="L5080" s="444">
        <f t="shared" ca="1" si="197"/>
        <v>-507620717270184.56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-507620717270184.56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-2115086321959.1025</v>
      </c>
      <c r="L5081" s="444">
        <f t="shared" ca="1" si="197"/>
        <v>-509735803592143.69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-509735803592143.69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-2123899181633.9319</v>
      </c>
      <c r="L5082" s="444">
        <f t="shared" ca="1" si="197"/>
        <v>-511859702773777.63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-511859702773777.63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-2132748761557.4067</v>
      </c>
      <c r="L5083" s="444">
        <f t="shared" ca="1" si="197"/>
        <v>-513992451535335.06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-513992451535335.06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-2141635214730.5625</v>
      </c>
      <c r="L5084" s="444">
        <f t="shared" ca="1" si="197"/>
        <v>-516134086750065.63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-516134086750065.63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-2150558694791.9402</v>
      </c>
      <c r="L5085" s="444">
        <f t="shared" ca="1" si="197"/>
        <v>-518284645444857.56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-518284645444857.56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-2159519356020.2395</v>
      </c>
      <c r="L5086" s="444">
        <f t="shared" ca="1" si="197"/>
        <v>-520444164800877.81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-520444164800877.81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-2168517353336.991</v>
      </c>
      <c r="L5087" s="444">
        <f t="shared" ca="1" si="197"/>
        <v>-522612682154214.81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-522612682154214.81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-2177552842309.2285</v>
      </c>
      <c r="L5088" s="444">
        <f t="shared" ca="1" si="197"/>
        <v>-524790234996524.06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-524790234996524.06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-2186625979152.1836</v>
      </c>
      <c r="L5089" s="444">
        <f t="shared" ca="1" si="197"/>
        <v>-526976860975676.25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-526976860975676.25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-2195736920731.9841</v>
      </c>
      <c r="L5090" s="444">
        <f t="shared" ca="1" si="197"/>
        <v>-529172597896408.25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-529172597896408.25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-2204885824568.3677</v>
      </c>
      <c r="L5091" s="444">
        <f t="shared" ca="1" si="197"/>
        <v>-531377483720976.63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-531377483720976.63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-2214072848837.4023</v>
      </c>
      <c r="L5092" s="444">
        <f t="shared" ca="1" si="197"/>
        <v>-533591556569814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-533591556569814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-2223298152374.2251</v>
      </c>
      <c r="L5093" s="444">
        <f t="shared" ca="1" si="197"/>
        <v>-535814854722188.25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-535814854722188.25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-2232561894675.7842</v>
      </c>
      <c r="L5094" s="444">
        <f t="shared" ca="1" si="197"/>
        <v>-538047416616864.06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-538047416616864.06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-2241864235903.6001</v>
      </c>
      <c r="L5095" s="444">
        <f t="shared" ca="1" si="197"/>
        <v>-540289280852767.69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-540289280852767.69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-2251205336886.5317</v>
      </c>
      <c r="L5096" s="444">
        <f t="shared" ca="1" si="197"/>
        <v>-542540486189654.25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-542540486189654.25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-2260585359123.5591</v>
      </c>
      <c r="L5097" s="444">
        <f t="shared" ca="1" si="197"/>
        <v>-544801071548777.81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-544801071548777.81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-2270004464786.5742</v>
      </c>
      <c r="L5098" s="444">
        <f t="shared" ca="1" si="197"/>
        <v>-547071076013564.38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-547071076013564.38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-2279462816723.1846</v>
      </c>
      <c r="L5099" s="444">
        <f t="shared" ca="1" si="197"/>
        <v>-549350538830287.56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-549350538830287.56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-2288960578459.5317</v>
      </c>
      <c r="L5100" s="444">
        <f t="shared" ca="1" si="197"/>
        <v>-551639499408747.13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-551639499408747.13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-2298497914203.1128</v>
      </c>
      <c r="L5101" s="444">
        <f t="shared" ca="1" si="197"/>
        <v>-553937997322950.25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-553937997322950.25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-2308074988845.626</v>
      </c>
      <c r="L5102" s="444">
        <f t="shared" ca="1" si="197"/>
        <v>-556246072311795.88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-556246072311795.88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-2317691967965.8159</v>
      </c>
      <c r="L5103" s="444">
        <f t="shared" ca="1" si="197"/>
        <v>-558563764279761.69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-558563764279761.69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-2327349017832.3398</v>
      </c>
      <c r="L5104" s="444">
        <f t="shared" ca="1" si="197"/>
        <v>-560891113297594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-560891113297594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-2337046305406.6416</v>
      </c>
      <c r="L5105" s="444">
        <f t="shared" ca="1" si="197"/>
        <v>-563228159603000.63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-563228159603000.63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-2346783998345.8359</v>
      </c>
      <c r="L5106" s="444">
        <f t="shared" ca="1" si="197"/>
        <v>-565574943601346.5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-565574943601346.5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-2356562265005.6104</v>
      </c>
      <c r="L5107" s="444">
        <f t="shared" ca="1" si="197"/>
        <v>-567931505866352.13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-567931505866352.13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-2366381274443.1338</v>
      </c>
      <c r="L5108" s="444">
        <f t="shared" ref="L5108:L5362" ca="1" si="202">I5108-J5108+K5108</f>
        <v>-570297887140795.25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-570297887140795.25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-2376241196419.98</v>
      </c>
      <c r="L5109" s="444">
        <f t="shared" ca="1" si="202"/>
        <v>-572674128337215.25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-572674128337215.25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-2386142201405.0635</v>
      </c>
      <c r="L5110" s="444">
        <f t="shared" ca="1" si="202"/>
        <v>-575060270538620.38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-575060270538620.38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-2396084460577.585</v>
      </c>
      <c r="L5111" s="444">
        <f t="shared" ca="1" si="202"/>
        <v>-577456354999198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-577456354999198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-2406068145829.9917</v>
      </c>
      <c r="L5112" s="444">
        <f t="shared" ca="1" si="202"/>
        <v>-579862423145028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-579862423145028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-2416093429770.9502</v>
      </c>
      <c r="L5113" s="444">
        <f t="shared" ca="1" si="202"/>
        <v>-582278516574799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-582278516574799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-2426160485728.3291</v>
      </c>
      <c r="L5114" s="444">
        <f t="shared" ca="1" si="202"/>
        <v>-584704677060527.38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-584704677060527.38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-2436269487752.1973</v>
      </c>
      <c r="L5115" s="444">
        <f t="shared" ca="1" si="202"/>
        <v>-587140946548279.63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-587140946548279.63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-2446420610617.8315</v>
      </c>
      <c r="L5116" s="444">
        <f t="shared" ca="1" si="202"/>
        <v>-589587367158897.5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-589587367158897.5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-2456614029828.7397</v>
      </c>
      <c r="L5117" s="444">
        <f t="shared" ca="1" si="202"/>
        <v>-592043981188726.25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-592043981188726.25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-2466849921619.6929</v>
      </c>
      <c r="L5118" s="444">
        <f t="shared" ca="1" si="202"/>
        <v>-594510831110346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-594510831110346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-2477128462959.7749</v>
      </c>
      <c r="L5119" s="444">
        <f t="shared" ca="1" si="202"/>
        <v>-596987959573305.75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-596987959573305.75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-2487449831555.4404</v>
      </c>
      <c r="L5120" s="444">
        <f t="shared" ca="1" si="202"/>
        <v>-599475409404861.25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-599475409404861.25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-2497814205853.5884</v>
      </c>
      <c r="L5121" s="444">
        <f t="shared" ca="1" si="202"/>
        <v>-601973223610714.88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-601973223610714.88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-2508221765044.6455</v>
      </c>
      <c r="L5122" s="444">
        <f t="shared" ca="1" si="202"/>
        <v>-604481445375759.5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-604481445375759.5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-2518672689065.6646</v>
      </c>
      <c r="L5123" s="444">
        <f t="shared" ca="1" si="202"/>
        <v>-607000118064825.13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-607000118064825.13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-2529167158603.438</v>
      </c>
      <c r="L5124" s="444">
        <f t="shared" ca="1" si="202"/>
        <v>-609529285223428.63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-609529285223428.63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-2539705355097.6191</v>
      </c>
      <c r="L5125" s="444">
        <f t="shared" ca="1" si="202"/>
        <v>-612068990578526.25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-612068990578526.25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-2550287460743.8594</v>
      </c>
      <c r="L5126" s="444">
        <f t="shared" ca="1" si="202"/>
        <v>-614619278039270.13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-614619278039270.13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-2560913658496.959</v>
      </c>
      <c r="L5127" s="444">
        <f t="shared" ca="1" si="202"/>
        <v>-617180191697767.13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-617180191697767.13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-2571584132074.0298</v>
      </c>
      <c r="L5128" s="444">
        <f t="shared" ca="1" si="202"/>
        <v>-619751775829841.13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-619751775829841.13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-2582299065957.6714</v>
      </c>
      <c r="L5129" s="444">
        <f t="shared" ca="1" si="202"/>
        <v>-622334074895798.75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-622334074895798.75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-2593058645399.1616</v>
      </c>
      <c r="L5130" s="444">
        <f t="shared" ca="1" si="202"/>
        <v>-624927133541197.88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-624927133541197.88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-2603863056421.6577</v>
      </c>
      <c r="L5131" s="444">
        <f t="shared" ca="1" si="202"/>
        <v>-627530996597619.5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-627530996597619.5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-2614712485823.4146</v>
      </c>
      <c r="L5132" s="444">
        <f t="shared" ca="1" si="202"/>
        <v>-630145709083442.88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-630145709083442.88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-2625607121181.0117</v>
      </c>
      <c r="L5133" s="444">
        <f t="shared" ca="1" si="202"/>
        <v>-632771316204623.88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-632771316204623.88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-2636547150852.5996</v>
      </c>
      <c r="L5134" s="444">
        <f t="shared" ca="1" si="202"/>
        <v>-635407863355476.5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-635407863355476.5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-2647532763981.1519</v>
      </c>
      <c r="L5135" s="444">
        <f t="shared" ca="1" si="202"/>
        <v>-638055396119457.63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-638055396119457.63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-2658564150497.7402</v>
      </c>
      <c r="L5136" s="444">
        <f t="shared" ca="1" si="202"/>
        <v>-640713960269955.38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-640713960269955.38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-2669641501124.814</v>
      </c>
      <c r="L5137" s="444">
        <f t="shared" ca="1" si="202"/>
        <v>-643383601771080.25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-643383601771080.25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-2680765007379.501</v>
      </c>
      <c r="L5138" s="444">
        <f t="shared" ca="1" si="202"/>
        <v>-646064366778459.75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-646064366778459.75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-2691934861576.9155</v>
      </c>
      <c r="L5139" s="444">
        <f t="shared" ca="1" si="202"/>
        <v>-648756301640036.63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-648756301640036.63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-2703151256833.4858</v>
      </c>
      <c r="L5140" s="444">
        <f t="shared" ca="1" si="202"/>
        <v>-651459452896870.13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-651459452896870.13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-2714414387070.292</v>
      </c>
      <c r="L5141" s="444">
        <f t="shared" ca="1" si="202"/>
        <v>-654173867283940.38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-654173867283940.38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-2725724447016.418</v>
      </c>
      <c r="L5142" s="444">
        <f t="shared" ca="1" si="202"/>
        <v>-656899591730956.75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-656899591730956.75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-2737081632212.3198</v>
      </c>
      <c r="L5143" s="444">
        <f t="shared" ca="1" si="202"/>
        <v>-659636673363169.13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-659636673363169.13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-2748486139013.2046</v>
      </c>
      <c r="L5144" s="444">
        <f t="shared" ca="1" si="202"/>
        <v>-662385159502182.38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-662385159502182.38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-2759938164592.4268</v>
      </c>
      <c r="L5145" s="444">
        <f t="shared" ca="1" si="202"/>
        <v>-665145097666774.75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-665145097666774.75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-2771437906944.8945</v>
      </c>
      <c r="L5146" s="444">
        <f t="shared" ca="1" si="202"/>
        <v>-667916535573719.63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-667916535573719.63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-2782985564890.4985</v>
      </c>
      <c r="L5147" s="444">
        <f t="shared" ca="1" si="202"/>
        <v>-670699521138610.13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-670699521138610.13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-2794581338077.542</v>
      </c>
      <c r="L5148" s="444">
        <f t="shared" ca="1" si="202"/>
        <v>-673494102476687.63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-673494102476687.63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-2806225426986.1982</v>
      </c>
      <c r="L5149" s="444">
        <f t="shared" ca="1" si="202"/>
        <v>-676300327903673.88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-676300327903673.88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-2817918032931.9746</v>
      </c>
      <c r="L5150" s="444">
        <f t="shared" ca="1" si="202"/>
        <v>-679118245936605.88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-679118245936605.88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-2829659358069.1909</v>
      </c>
      <c r="L5151" s="444">
        <f t="shared" ca="1" si="202"/>
        <v>-681947905294675.13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-681947905294675.13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-2841449605394.4795</v>
      </c>
      <c r="L5152" s="444">
        <f t="shared" ca="1" si="202"/>
        <v>-684789354900069.63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-684789354900069.63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-2853288978750.29</v>
      </c>
      <c r="L5153" s="444">
        <f t="shared" ca="1" si="202"/>
        <v>-687642643878819.88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-687642643878819.88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-2865177682828.416</v>
      </c>
      <c r="L5154" s="444">
        <f t="shared" ca="1" si="202"/>
        <v>-690507821561648.25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-690507821561648.25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-2877115923173.5342</v>
      </c>
      <c r="L5155" s="444">
        <f t="shared" ca="1" si="202"/>
        <v>-693384937484821.75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-693384937484821.75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-2889103906186.7573</v>
      </c>
      <c r="L5156" s="444">
        <f t="shared" ca="1" si="202"/>
        <v>-696274041391008.5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-696274041391008.5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-2901141839129.2021</v>
      </c>
      <c r="L5157" s="444">
        <f t="shared" ca="1" si="202"/>
        <v>-699175183230137.75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-699175183230137.75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-2913229930125.5737</v>
      </c>
      <c r="L5158" s="444">
        <f t="shared" ca="1" si="202"/>
        <v>-702088413160263.38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-702088413160263.38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-2925368388167.7642</v>
      </c>
      <c r="L5159" s="444">
        <f t="shared" ca="1" si="202"/>
        <v>-705013781548431.13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-705013781548431.13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-2937557423118.4629</v>
      </c>
      <c r="L5160" s="444">
        <f t="shared" ca="1" si="202"/>
        <v>-707951338971549.63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-707951338971549.63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-2949797245714.79</v>
      </c>
      <c r="L5161" s="444">
        <f t="shared" ca="1" si="202"/>
        <v>-710901136217264.38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-710901136217264.38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-2962088067571.9351</v>
      </c>
      <c r="L5162" s="444">
        <f t="shared" ca="1" si="202"/>
        <v>-713863224284836.25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-713863224284836.25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-2974430101186.8179</v>
      </c>
      <c r="L5163" s="444">
        <f t="shared" ca="1" si="202"/>
        <v>-716837654386023.13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-716837654386023.13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-2986823559941.7632</v>
      </c>
      <c r="L5164" s="444">
        <f t="shared" ca="1" si="202"/>
        <v>-719824477945964.88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-719824477945964.88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-2999268658108.187</v>
      </c>
      <c r="L5165" s="444">
        <f t="shared" ca="1" si="202"/>
        <v>-722823746604073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-722823746604073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-3011765610850.3042</v>
      </c>
      <c r="L5166" s="444">
        <f t="shared" ca="1" si="202"/>
        <v>-725835512214923.25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-725835512214923.25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-3024314634228.8467</v>
      </c>
      <c r="L5167" s="444">
        <f t="shared" ca="1" si="202"/>
        <v>-728859826849152.13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-728859826849152.13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-3036915945204.8003</v>
      </c>
      <c r="L5168" s="444">
        <f t="shared" ca="1" si="202"/>
        <v>-731896742794356.88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-731896742794356.88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-3049569761643.1538</v>
      </c>
      <c r="L5169" s="444">
        <f t="shared" ca="1" si="202"/>
        <v>-734946312556000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-734946312556000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-3062276302316.6665</v>
      </c>
      <c r="L5170" s="444">
        <f t="shared" ca="1" si="202"/>
        <v>-738008588858316.63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-738008588858316.63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-3075035786909.6523</v>
      </c>
      <c r="L5171" s="444">
        <f t="shared" ca="1" si="202"/>
        <v>-741083624645226.25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-741083624645226.25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-3087848436021.7759</v>
      </c>
      <c r="L5172" s="444">
        <f t="shared" ca="1" si="202"/>
        <v>-744171473081248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-744171473081248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-3100714471171.8667</v>
      </c>
      <c r="L5173" s="444">
        <f t="shared" ca="1" si="202"/>
        <v>-747272187552419.88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-747272187552419.88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-3113634114801.7495</v>
      </c>
      <c r="L5174" s="444">
        <f t="shared" ca="1" si="202"/>
        <v>-750385821667221.63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-750385821667221.63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-3126607590280.0898</v>
      </c>
      <c r="L5175" s="444">
        <f t="shared" ca="1" si="202"/>
        <v>-753512429257501.75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-753512429257501.75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-3139635121906.2573</v>
      </c>
      <c r="L5176" s="444">
        <f t="shared" ca="1" si="202"/>
        <v>-756652064379408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-756652064379408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-3152716934914.2002</v>
      </c>
      <c r="L5177" s="444">
        <f t="shared" ca="1" si="202"/>
        <v>-759804781314322.25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-759804781314322.25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-3165853255476.3428</v>
      </c>
      <c r="L5178" s="444">
        <f t="shared" ca="1" si="202"/>
        <v>-762970634569798.63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-762970634569798.63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-3179044310707.4941</v>
      </c>
      <c r="L5179" s="444">
        <f t="shared" ca="1" si="202"/>
        <v>-766149678880506.13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-766149678880506.13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-3192290328668.7754</v>
      </c>
      <c r="L5180" s="444">
        <f t="shared" ca="1" si="202"/>
        <v>-769341969209174.88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-769341969209174.88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-3205591538371.562</v>
      </c>
      <c r="L5181" s="444">
        <f t="shared" ca="1" si="202"/>
        <v>-772547560747546.38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-772547560747546.38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-3218948169781.4434</v>
      </c>
      <c r="L5182" s="444">
        <f t="shared" ca="1" si="202"/>
        <v>-775766508917327.88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-775766508917327.88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-3232360453822.1992</v>
      </c>
      <c r="L5183" s="444">
        <f t="shared" ca="1" si="202"/>
        <v>-778998869371150.13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-778998869371150.13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-3245828622379.792</v>
      </c>
      <c r="L5184" s="444">
        <f t="shared" ca="1" si="202"/>
        <v>-782244697993529.88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-782244697993529.88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-3259352908306.3745</v>
      </c>
      <c r="L5185" s="444">
        <f t="shared" ca="1" si="202"/>
        <v>-785504050901836.25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-785504050901836.25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-3272933545424.3179</v>
      </c>
      <c r="L5186" s="444">
        <f t="shared" ca="1" si="202"/>
        <v>-788776984447260.63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-788776984447260.63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-3286570768530.2524</v>
      </c>
      <c r="L5187" s="444">
        <f t="shared" ca="1" si="202"/>
        <v>-792063555215790.88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-792063555215790.88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-3300264813399.1284</v>
      </c>
      <c r="L5188" s="444">
        <f t="shared" ca="1" si="202"/>
        <v>-795363820029190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-795363820029190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-3314015916788.2915</v>
      </c>
      <c r="L5189" s="444">
        <f t="shared" ca="1" si="202"/>
        <v>-798677835945978.25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-798677835945978.25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-3327824316441.5762</v>
      </c>
      <c r="L5190" s="444">
        <f t="shared" ca="1" si="202"/>
        <v>-802005660262419.88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-802005660262419.88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-3341690251093.416</v>
      </c>
      <c r="L5191" s="444">
        <f t="shared" ca="1" si="202"/>
        <v>-805347350513513.25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-805347350513513.25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-3355613960472.9717</v>
      </c>
      <c r="L5192" s="444">
        <f t="shared" ca="1" si="202"/>
        <v>-808702964473986.25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-808702964473986.25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-3369595685308.2759</v>
      </c>
      <c r="L5193" s="444">
        <f t="shared" ca="1" si="202"/>
        <v>-812072560159294.5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-812072560159294.5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-3383635667330.3936</v>
      </c>
      <c r="L5194" s="444">
        <f t="shared" ca="1" si="202"/>
        <v>-815456195826624.88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-815456195826624.88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-3397734149277.6035</v>
      </c>
      <c r="L5195" s="444">
        <f t="shared" ca="1" si="202"/>
        <v>-818853929975902.5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-818853929975902.5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-3411891374899.5938</v>
      </c>
      <c r="L5196" s="444">
        <f t="shared" ca="1" si="202"/>
        <v>-822265821350802.13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-822265821350802.13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-3426107588961.6753</v>
      </c>
      <c r="L5197" s="444">
        <f t="shared" ca="1" si="202"/>
        <v>-825691928939763.75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-825691928939763.75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-3440383037249.0156</v>
      </c>
      <c r="L5198" s="444">
        <f t="shared" ca="1" si="202"/>
        <v>-829132311977012.75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-829132311977012.75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-3454717966570.8862</v>
      </c>
      <c r="L5199" s="444">
        <f t="shared" ca="1" si="202"/>
        <v>-832587029943583.63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-832587029943583.63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-3469112624764.9316</v>
      </c>
      <c r="L5200" s="444">
        <f t="shared" ca="1" si="202"/>
        <v>-836056142568348.5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-836056142568348.5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-3483567260701.4521</v>
      </c>
      <c r="L5201" s="444">
        <f t="shared" ca="1" si="202"/>
        <v>-839539709829050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-839539709829050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-3498082124287.7085</v>
      </c>
      <c r="L5202" s="444">
        <f t="shared" ca="1" si="202"/>
        <v>-843037791953337.75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-843037791953337.75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-3512657466472.2407</v>
      </c>
      <c r="L5203" s="444">
        <f t="shared" ca="1" si="202"/>
        <v>-846550449419810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-846550449419810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-3527293539249.2085</v>
      </c>
      <c r="L5204" s="444">
        <f t="shared" ca="1" si="202"/>
        <v>-850077742959059.25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-850077742959059.25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-3541990595662.7466</v>
      </c>
      <c r="L5205" s="444">
        <f t="shared" ca="1" si="202"/>
        <v>-853619733554722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-853619733554722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-3556748889811.3418</v>
      </c>
      <c r="L5206" s="444">
        <f t="shared" ca="1" si="202"/>
        <v>-857176482444533.38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-857176482444533.38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-3571568676852.2222</v>
      </c>
      <c r="L5207" s="444">
        <f t="shared" ca="1" si="202"/>
        <v>-860748051121385.63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-860748051121385.63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-3586450213005.7734</v>
      </c>
      <c r="L5208" s="444">
        <f t="shared" ca="1" si="202"/>
        <v>-864334501334391.38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-864334501334391.38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-3601393755559.9639</v>
      </c>
      <c r="L5209" s="444">
        <f t="shared" ca="1" si="202"/>
        <v>-867935895089951.38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-867935895089951.38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-3616399562874.7974</v>
      </c>
      <c r="L5210" s="444">
        <f t="shared" ca="1" si="202"/>
        <v>-871552294652826.13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-871552294652826.13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-3631467894386.7754</v>
      </c>
      <c r="L5211" s="444">
        <f t="shared" ca="1" si="202"/>
        <v>-875183762547212.88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-875183762547212.88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-3646599010613.3867</v>
      </c>
      <c r="L5212" s="444">
        <f t="shared" ca="1" si="202"/>
        <v>-878830361557826.25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-878830361557826.25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-3661793173157.6099</v>
      </c>
      <c r="L5213" s="444">
        <f t="shared" ca="1" si="202"/>
        <v>-882492154730983.88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-882492154730983.88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-3677050644712.4326</v>
      </c>
      <c r="L5214" s="444">
        <f t="shared" ca="1" si="202"/>
        <v>-886169205375696.25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-886169205375696.25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-3692371689065.4009</v>
      </c>
      <c r="L5215" s="444">
        <f t="shared" ca="1" si="202"/>
        <v>-889861577064761.63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-889861577064761.63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-3707756571103.1733</v>
      </c>
      <c r="L5216" s="444">
        <f t="shared" ca="1" si="202"/>
        <v>-893569333635864.75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-893569333635864.75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-3723205556816.103</v>
      </c>
      <c r="L5217" s="444">
        <f t="shared" ca="1" si="202"/>
        <v>-897292539192680.88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-897292539192680.88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-3738718913302.8364</v>
      </c>
      <c r="L5218" s="444">
        <f t="shared" ca="1" si="202"/>
        <v>-901031258105983.75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-901031258105983.75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-3754296908774.9321</v>
      </c>
      <c r="L5219" s="444">
        <f t="shared" ca="1" si="202"/>
        <v>-904785555014758.63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-904785555014758.63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-3769939812561.4937</v>
      </c>
      <c r="L5220" s="444">
        <f t="shared" ca="1" si="202"/>
        <v>-908555494827320.13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-908555494827320.13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-3785647895113.834</v>
      </c>
      <c r="L5221" s="444">
        <f t="shared" ca="1" si="202"/>
        <v>-912341142722434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-912341142722434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-3801421428010.1421</v>
      </c>
      <c r="L5222" s="444">
        <f t="shared" ca="1" si="202"/>
        <v>-916142564150444.13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-916142564150444.13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-3817260683960.1831</v>
      </c>
      <c r="L5223" s="444">
        <f t="shared" ca="1" si="202"/>
        <v>-919959824834404.25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-919959824834404.25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-3833165936810.0171</v>
      </c>
      <c r="L5224" s="444">
        <f t="shared" ca="1" si="202"/>
        <v>-923792990771214.25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-923792990771214.25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-3849137461546.7256</v>
      </c>
      <c r="L5225" s="444">
        <f t="shared" ca="1" si="202"/>
        <v>-927642128232761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-927642128232761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-3865175534303.1714</v>
      </c>
      <c r="L5226" s="444">
        <f t="shared" ca="1" si="202"/>
        <v>-931507303767064.13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-931507303767064.13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-3881280432362.7676</v>
      </c>
      <c r="L5227" s="444">
        <f t="shared" ca="1" si="202"/>
        <v>-935388584199426.88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-935388584199426.88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-3897452434164.2788</v>
      </c>
      <c r="L5228" s="444">
        <f t="shared" ca="1" si="202"/>
        <v>-939286036633591.13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-939286036633591.13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-3913691819306.6294</v>
      </c>
      <c r="L5229" s="444">
        <f t="shared" ca="1" si="202"/>
        <v>-943199728452897.75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-943199728452897.75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-3929998868553.7407</v>
      </c>
      <c r="L5230" s="444">
        <f t="shared" ca="1" si="202"/>
        <v>-947129727321451.5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-947129727321451.5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-3946373863839.3813</v>
      </c>
      <c r="L5231" s="444">
        <f t="shared" ca="1" si="202"/>
        <v>-951076101185290.88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-951076101185290.88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-3962817088272.0459</v>
      </c>
      <c r="L5232" s="444">
        <f t="shared" ca="1" si="202"/>
        <v>-955038918273562.88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-955038918273562.88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-3979328826139.8452</v>
      </c>
      <c r="L5233" s="444">
        <f t="shared" ca="1" si="202"/>
        <v>-959018247099702.75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-959018247099702.75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-3995909362915.4277</v>
      </c>
      <c r="L5234" s="444">
        <f t="shared" ca="1" si="202"/>
        <v>-963014156462618.13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-963014156462618.13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-4012558985260.9087</v>
      </c>
      <c r="L5235" s="444">
        <f t="shared" ca="1" si="202"/>
        <v>-967026715447879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-967026715447879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-4029277981032.8291</v>
      </c>
      <c r="L5236" s="444">
        <f t="shared" ca="1" si="202"/>
        <v>-971055993428911.88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-971055993428911.88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-4046066639287.1328</v>
      </c>
      <c r="L5237" s="444">
        <f t="shared" ca="1" si="202"/>
        <v>-975102060068199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-975102060068199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-4062925250284.1631</v>
      </c>
      <c r="L5238" s="444">
        <f t="shared" ca="1" si="202"/>
        <v>-979164985318483.13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-979164985318483.13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-4079854105493.6797</v>
      </c>
      <c r="L5239" s="444">
        <f t="shared" ca="1" si="202"/>
        <v>-983244839423976.75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-983244839423976.75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-4096853497599.9038</v>
      </c>
      <c r="L5240" s="444">
        <f t="shared" ca="1" si="202"/>
        <v>-987341692921576.63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-987341692921576.63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-4113923720506.5698</v>
      </c>
      <c r="L5241" s="444">
        <f t="shared" ca="1" si="202"/>
        <v>-991455616642083.25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-991455616642083.25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-4131065069342.0132</v>
      </c>
      <c r="L5242" s="444">
        <f t="shared" ca="1" si="202"/>
        <v>-995586681711425.25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-995586681711425.25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-4148277840464.2715</v>
      </c>
      <c r="L5243" s="444">
        <f t="shared" ca="1" si="202"/>
        <v>-999734959551889.5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-999734959551889.5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-4165562331466.2061</v>
      </c>
      <c r="L5244" s="444">
        <f t="shared" ca="1" si="202"/>
        <v>-1003900521883355.8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-1003900521883355.8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-4182918841180.6484</v>
      </c>
      <c r="L5245" s="444">
        <f t="shared" ca="1" si="202"/>
        <v>-1008083440724536.4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-1008083440724536.4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-4200347669685.5684</v>
      </c>
      <c r="L5246" s="444">
        <f t="shared" ca="1" si="202"/>
        <v>-1012283788394222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-1012283788394222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-4217849118309.2578</v>
      </c>
      <c r="L5247" s="444">
        <f t="shared" ca="1" si="202"/>
        <v>-1016501637512531.3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-1016501637512531.3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-4235423489635.5469</v>
      </c>
      <c r="L5248" s="444">
        <f t="shared" ca="1" si="202"/>
        <v>-1020737061002166.8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-1020737061002166.8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-4253071087509.0278</v>
      </c>
      <c r="L5249" s="444">
        <f t="shared" ca="1" si="202"/>
        <v>-1024990132089675.8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-1024990132089675.8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-4270792217040.3154</v>
      </c>
      <c r="L5250" s="444">
        <f t="shared" ca="1" si="202"/>
        <v>-1029260924306716.1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-1029260924306716.1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-4288587184611.3169</v>
      </c>
      <c r="L5251" s="444">
        <f t="shared" ca="1" si="202"/>
        <v>-1033549511491327.5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-1033549511491327.5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-4306456297880.5313</v>
      </c>
      <c r="L5252" s="444">
        <f t="shared" ca="1" si="202"/>
        <v>-1037855967789208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-1037855967789208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-4324399865788.3667</v>
      </c>
      <c r="L5253" s="444">
        <f t="shared" ca="1" si="202"/>
        <v>-1042180367654996.4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-1042180367654996.4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-4342418198562.4849</v>
      </c>
      <c r="L5254" s="444">
        <f t="shared" ca="1" si="202"/>
        <v>-1046522785853558.9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-1046522785853558.9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-4360511607723.1626</v>
      </c>
      <c r="L5255" s="444">
        <f t="shared" ca="1" si="202"/>
        <v>-1050883297461282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-1050883297461282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-4378680406088.6748</v>
      </c>
      <c r="L5256" s="444">
        <f t="shared" ca="1" si="202"/>
        <v>-1055261977867370.6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-1055261977867370.6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-4396924907780.7109</v>
      </c>
      <c r="L5257" s="444">
        <f t="shared" ca="1" si="202"/>
        <v>-1059658902775151.4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-1059658902775151.4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-4415245428229.7969</v>
      </c>
      <c r="L5258" s="444">
        <f t="shared" ca="1" si="202"/>
        <v>-1064074148203381.1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-1064074148203381.1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-4433642284180.7539</v>
      </c>
      <c r="L5259" s="444">
        <f t="shared" ca="1" si="202"/>
        <v>-1068507790487561.9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-1068507790487561.9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-4452115793698.1748</v>
      </c>
      <c r="L5260" s="444">
        <f t="shared" ca="1" si="202"/>
        <v>-1072959906281260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-1072959906281260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-4470666276171.917</v>
      </c>
      <c r="L5261" s="444">
        <f t="shared" ca="1" si="202"/>
        <v>-1077430572557431.9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-1077430572557431.9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-4489294052322.6328</v>
      </c>
      <c r="L5262" s="444">
        <f t="shared" ca="1" si="202"/>
        <v>-1081919866609754.5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-1081919866609754.5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-4507999444207.3105</v>
      </c>
      <c r="L5263" s="444">
        <f t="shared" ca="1" si="202"/>
        <v>-1086427866053961.8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-1086427866053961.8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-4526782775224.8408</v>
      </c>
      <c r="L5264" s="444">
        <f t="shared" ca="1" si="202"/>
        <v>-1090954648829186.6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-1090954648829186.6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-4545644370121.6113</v>
      </c>
      <c r="L5265" s="444">
        <f t="shared" ca="1" si="202"/>
        <v>-1095500293199308.3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-1095500293199308.3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-4564584554997.1172</v>
      </c>
      <c r="L5266" s="444">
        <f t="shared" ca="1" si="202"/>
        <v>-1100064877754305.4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-1100064877754305.4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-4583603657309.6055</v>
      </c>
      <c r="L5267" s="444">
        <f t="shared" ca="1" si="202"/>
        <v>-1104648481411615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-1104648481411615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-4602702005881.7295</v>
      </c>
      <c r="L5268" s="444">
        <f t="shared" ca="1" si="202"/>
        <v>-1109251183417496.8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-1109251183417496.8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-4621879930906.2363</v>
      </c>
      <c r="L5269" s="444">
        <f t="shared" ca="1" si="202"/>
        <v>-1113873063348403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-1113873063348403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-4641137763951.6787</v>
      </c>
      <c r="L5270" s="444">
        <f t="shared" ca="1" si="202"/>
        <v>-1118514201112354.6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-1118514201112354.6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-4660475837968.1445</v>
      </c>
      <c r="L5271" s="444">
        <f t="shared" ca="1" si="202"/>
        <v>-1123174676950322.8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-1123174676950322.8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-4679894487293.0107</v>
      </c>
      <c r="L5272" s="444">
        <f t="shared" ca="1" si="202"/>
        <v>-1127854571437615.8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-1127854571437615.8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-4699394047656.7324</v>
      </c>
      <c r="L5273" s="444">
        <f t="shared" ca="1" si="202"/>
        <v>-1132553965485272.5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-1132553965485272.5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-4718974856188.6357</v>
      </c>
      <c r="L5274" s="444">
        <f t="shared" ca="1" si="202"/>
        <v>-1137272940341461.3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-1137272940341461.3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-4738637251422.7549</v>
      </c>
      <c r="L5275" s="444">
        <f t="shared" ca="1" si="202"/>
        <v>-1142011577592884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-1142011577592884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-4758381573303.6836</v>
      </c>
      <c r="L5276" s="444">
        <f t="shared" ca="1" si="202"/>
        <v>-1146769959166187.8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-1146769959166187.8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-4778208163192.4492</v>
      </c>
      <c r="L5277" s="444">
        <f t="shared" ca="1" si="202"/>
        <v>-1151548167329380.3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-1151548167329380.3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-4798117363872.418</v>
      </c>
      <c r="L5278" s="444">
        <f t="shared" ca="1" si="202"/>
        <v>-1156346284693252.8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-1156346284693252.8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-4818109519555.2197</v>
      </c>
      <c r="L5279" s="444">
        <f t="shared" ca="1" si="202"/>
        <v>-1161164394212808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-1161164394212808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-4838184975886.7002</v>
      </c>
      <c r="L5280" s="444">
        <f t="shared" ca="1" si="202"/>
        <v>-1166002579188694.8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-1166002579188694.8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-4858344079952.8945</v>
      </c>
      <c r="L5281" s="444">
        <f t="shared" ca="1" si="202"/>
        <v>-1170860923268647.8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-1170860923268647.8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-4878587180286.0322</v>
      </c>
      <c r="L5282" s="444">
        <f t="shared" ca="1" si="202"/>
        <v>-1175739510448933.8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-1175739510448933.8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-4898914626870.5576</v>
      </c>
      <c r="L5283" s="444">
        <f t="shared" ca="1" si="202"/>
        <v>-1180638425075804.3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-1180638425075804.3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-4919326771149.1846</v>
      </c>
      <c r="L5284" s="444">
        <f t="shared" ca="1" si="202"/>
        <v>-1185557751846953.5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-1185557751846953.5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-4939823966028.9727</v>
      </c>
      <c r="L5285" s="444">
        <f t="shared" ca="1" si="202"/>
        <v>-1190497575812982.5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-1190497575812982.5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-4960406565887.4268</v>
      </c>
      <c r="L5286" s="444">
        <f t="shared" ca="1" si="202"/>
        <v>-1195457982378870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-1195457982378870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-4981074926578.625</v>
      </c>
      <c r="L5287" s="444">
        <f t="shared" ca="1" si="202"/>
        <v>-1200439057305448.5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-1200439057305448.5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-5001829405439.3691</v>
      </c>
      <c r="L5288" s="444">
        <f t="shared" ca="1" si="202"/>
        <v>-1205440886710887.8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-1205440886710887.8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-5022670361295.3652</v>
      </c>
      <c r="L5289" s="444">
        <f t="shared" ca="1" si="202"/>
        <v>-1210463557072183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-1210463557072183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-5043598154467.4287</v>
      </c>
      <c r="L5290" s="444">
        <f t="shared" ca="1" si="202"/>
        <v>-1215507155226650.5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-1215507155226650.5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-5064613146777.71</v>
      </c>
      <c r="L5291" s="444">
        <f t="shared" ca="1" si="202"/>
        <v>-1220571768373428.3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-1220571768373428.3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-5085715701555.9512</v>
      </c>
      <c r="L5292" s="444">
        <f t="shared" ca="1" si="202"/>
        <v>-1225657484074984.3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-1225657484074984.3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-5106906183645.7676</v>
      </c>
      <c r="L5293" s="444">
        <f t="shared" ca="1" si="202"/>
        <v>-1230764390258630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-1230764390258630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-5128184959410.958</v>
      </c>
      <c r="L5294" s="444">
        <f t="shared" ca="1" si="202"/>
        <v>-1235892575218041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-1235892575218041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-5149552396741.8379</v>
      </c>
      <c r="L5295" s="444">
        <f t="shared" ca="1" si="202"/>
        <v>-1241042127614782.8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-1241042127614782.8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-5171008865061.5947</v>
      </c>
      <c r="L5296" s="444">
        <f t="shared" ca="1" si="202"/>
        <v>-1246213136479844.3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-1246213136479844.3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-5192554735332.6846</v>
      </c>
      <c r="L5297" s="444">
        <f t="shared" ca="1" si="202"/>
        <v>-1251405691215177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-1251405691215177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-5214190380063.2373</v>
      </c>
      <c r="L5298" s="444">
        <f t="shared" ca="1" si="202"/>
        <v>-1256619881595240.3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-1256619881595240.3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-5235916173313.501</v>
      </c>
      <c r="L5299" s="444">
        <f t="shared" ca="1" si="202"/>
        <v>-1261855797768553.8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-1261855797768553.8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-5257732490702.3076</v>
      </c>
      <c r="L5300" s="444">
        <f t="shared" ca="1" si="202"/>
        <v>-1267113530259256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-1267113530259256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-5279639709413.5664</v>
      </c>
      <c r="L5301" s="444">
        <f t="shared" ca="1" si="202"/>
        <v>-1272393169968669.5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-1272393169968669.5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-5301638208202.7891</v>
      </c>
      <c r="L5302" s="444">
        <f t="shared" ca="1" si="202"/>
        <v>-1277694808176872.3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-1277694808176872.3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-5323728367403.6348</v>
      </c>
      <c r="L5303" s="444">
        <f t="shared" ca="1" si="202"/>
        <v>-1283018536544276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-1283018536544276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-5345910568934.4834</v>
      </c>
      <c r="L5304" s="444">
        <f t="shared" ca="1" si="202"/>
        <v>-1288364447113210.5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-1288364447113210.5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-5368185196305.0439</v>
      </c>
      <c r="L5305" s="444">
        <f t="shared" ca="1" si="202"/>
        <v>-1293732632309515.5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-1293732632309515.5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-5390552634622.9814</v>
      </c>
      <c r="L5306" s="444">
        <f t="shared" ca="1" si="202"/>
        <v>-1299123184944138.5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-1299123184944138.5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-5413013270600.5771</v>
      </c>
      <c r="L5307" s="444">
        <f t="shared" ca="1" si="202"/>
        <v>-1304536198214739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-1304536198214739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-5435567492561.4121</v>
      </c>
      <c r="L5308" s="444">
        <f t="shared" ca="1" si="202"/>
        <v>-1309971765707300.5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-1309971765707300.5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-5458215690447.085</v>
      </c>
      <c r="L5309" s="444">
        <f t="shared" ca="1" si="202"/>
        <v>-1315429981397747.5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-1315429981397747.5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-5480958255823.9482</v>
      </c>
      <c r="L5310" s="444">
        <f t="shared" ca="1" si="202"/>
        <v>-1320910939653571.5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-1320910939653571.5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-5503795581889.8809</v>
      </c>
      <c r="L5311" s="444">
        <f t="shared" ca="1" si="202"/>
        <v>-1326414735235461.5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-1326414735235461.5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-5526728063481.0898</v>
      </c>
      <c r="L5312" s="444">
        <f t="shared" ca="1" si="202"/>
        <v>-1331941463298942.5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-1331941463298942.5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-5549756097078.9268</v>
      </c>
      <c r="L5313" s="444">
        <f t="shared" ca="1" si="202"/>
        <v>-1337491219396021.5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-1337491219396021.5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-5572880080816.7559</v>
      </c>
      <c r="L5314" s="444">
        <f t="shared" ca="1" si="202"/>
        <v>-1343064099476838.3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-1343064099476838.3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-5596100414486.8262</v>
      </c>
      <c r="L5315" s="444">
        <f t="shared" ca="1" si="202"/>
        <v>-1348660199891325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-1348660199891325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-5619417499547.1875</v>
      </c>
      <c r="L5316" s="444">
        <f t="shared" ca="1" si="202"/>
        <v>-1354279617390872.3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-1354279617390872.3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-5642831739128.6348</v>
      </c>
      <c r="L5317" s="444">
        <f t="shared" ca="1" si="202"/>
        <v>-1359922449130001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-1359922449130001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-5666343538041.6709</v>
      </c>
      <c r="L5318" s="444">
        <f t="shared" ca="1" si="202"/>
        <v>-1365588792668042.8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-1365588792668042.8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-5689953302783.5117</v>
      </c>
      <c r="L5319" s="444">
        <f t="shared" ca="1" si="202"/>
        <v>-1371278745970826.3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-1371278745970826.3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-5713661441545.1094</v>
      </c>
      <c r="L5320" s="444">
        <f t="shared" ca="1" si="202"/>
        <v>-1376992407412371.3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-1376992407412371.3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-5737468364218.2139</v>
      </c>
      <c r="L5321" s="444">
        <f t="shared" ca="1" si="202"/>
        <v>-1382729875776589.5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-1382729875776589.5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-5761374482402.4561</v>
      </c>
      <c r="L5322" s="444">
        <f t="shared" ca="1" si="202"/>
        <v>-1388491250258992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-1388491250258992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-5785380209412.4668</v>
      </c>
      <c r="L5323" s="444">
        <f t="shared" ca="1" si="202"/>
        <v>-1394276630468404.5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-1394276630468404.5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-5809485960285.0186</v>
      </c>
      <c r="L5324" s="444">
        <f t="shared" ca="1" si="202"/>
        <v>-1400086116428689.5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-1400086116428689.5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-5833692151786.2061</v>
      </c>
      <c r="L5325" s="444">
        <f t="shared" ca="1" si="202"/>
        <v>-1405919808580475.8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-1405919808580475.8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-5857999202418.6484</v>
      </c>
      <c r="L5326" s="444">
        <f t="shared" ca="1" si="202"/>
        <v>-1411777807782894.5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-1411777807782894.5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-5882407532428.7266</v>
      </c>
      <c r="L5327" s="444">
        <f t="shared" ca="1" si="202"/>
        <v>-1417660215315323.3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-1417660215315323.3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-5906917563813.8467</v>
      </c>
      <c r="L5328" s="444">
        <f t="shared" ca="1" si="202"/>
        <v>-1423567132879137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-1423567132879137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-5931529720329.7373</v>
      </c>
      <c r="L5329" s="444">
        <f t="shared" ca="1" si="202"/>
        <v>-1429498662599466.8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-1429498662599466.8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-5956244427497.7783</v>
      </c>
      <c r="L5330" s="444">
        <f t="shared" ca="1" si="202"/>
        <v>-1435454907026964.5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-1435454907026964.5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-5981062112612.3516</v>
      </c>
      <c r="L5331" s="444">
        <f t="shared" ca="1" si="202"/>
        <v>-1441435969139576.8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-1441435969139576.8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-6005983204748.2363</v>
      </c>
      <c r="L5332" s="444">
        <f t="shared" ca="1" si="202"/>
        <v>-1447441952344325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-1447441952344325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-6031008134768.0205</v>
      </c>
      <c r="L5333" s="444">
        <f t="shared" ca="1" si="202"/>
        <v>-1453472960479093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-1453472960479093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-6056137335329.5537</v>
      </c>
      <c r="L5334" s="444">
        <f t="shared" ca="1" si="202"/>
        <v>-1459529097814422.5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-1459529097814422.5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-6081371240893.4268</v>
      </c>
      <c r="L5335" s="444">
        <f t="shared" ca="1" si="202"/>
        <v>-1465610469055316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-1465610469055316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-6106710287730.4834</v>
      </c>
      <c r="L5336" s="444">
        <f t="shared" ca="1" si="202"/>
        <v>-1471717179343046.5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-1471717179343046.5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-6132154913929.3604</v>
      </c>
      <c r="L5337" s="444">
        <f t="shared" ca="1" si="202"/>
        <v>-1477849334256975.8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-1477849334256975.8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-6157705559404.0654</v>
      </c>
      <c r="L5338" s="444">
        <f t="shared" ca="1" si="202"/>
        <v>-1484007039816379.8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-1484007039816379.8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-6183362665901.582</v>
      </c>
      <c r="L5339" s="444">
        <f t="shared" ca="1" si="202"/>
        <v>-1490190402482281.3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-1490190402482281.3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-6209126677009.5049</v>
      </c>
      <c r="L5340" s="444">
        <f t="shared" ca="1" si="202"/>
        <v>-1496399529159290.8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-1496399529159290.8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-6234998038163.7109</v>
      </c>
      <c r="L5341" s="444">
        <f t="shared" ca="1" si="202"/>
        <v>-1502634527197454.5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-1502634527197454.5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-6260977196656.0605</v>
      </c>
      <c r="L5342" s="444">
        <f t="shared" ca="1" si="202"/>
        <v>-1508895504394110.5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-1508895504394110.5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-6287064601642.127</v>
      </c>
      <c r="L5343" s="444">
        <f t="shared" ca="1" si="202"/>
        <v>-1515182568995752.8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-1515182568995752.8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-6313260704148.9697</v>
      </c>
      <c r="L5344" s="444">
        <f t="shared" ca="1" si="202"/>
        <v>-1521495829699901.8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-1521495829699901.8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-6339565957082.9238</v>
      </c>
      <c r="L5345" s="444">
        <f t="shared" ca="1" si="202"/>
        <v>-1527835395656984.8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-1527835395656984.8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-6365980815237.4365</v>
      </c>
      <c r="L5346" s="444">
        <f t="shared" ca="1" si="202"/>
        <v>-1534201376472222.3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-1534201376472222.3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-6392505735300.9258</v>
      </c>
      <c r="L5347" s="444">
        <f t="shared" ca="1" si="202"/>
        <v>-1540593882207523.3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-1540593882207523.3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-6419141175864.6797</v>
      </c>
      <c r="L5348" s="444">
        <f t="shared" ca="1" si="202"/>
        <v>-1547013023383388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-1547013023383388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-6445887597430.7832</v>
      </c>
      <c r="L5349" s="444">
        <f t="shared" ca="1" si="202"/>
        <v>-1553458910980818.8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-1553458910980818.8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-6472745462420.0781</v>
      </c>
      <c r="L5350" s="444">
        <f t="shared" ca="1" si="202"/>
        <v>-1559931656443238.8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-1559931656443238.8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-6499715235180.1611</v>
      </c>
      <c r="L5351" s="444">
        <f t="shared" ca="1" si="202"/>
        <v>-1566431371678419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-1566431371678419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-6526797381993.4121</v>
      </c>
      <c r="L5352" s="444">
        <f t="shared" ca="1" si="202"/>
        <v>-1572958169060412.5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-1572958169060412.5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-6553992371085.0518</v>
      </c>
      <c r="L5353" s="444">
        <f t="shared" ca="1" si="202"/>
        <v>-1579512161431497.5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-1579512161431497.5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-6581300672631.2393</v>
      </c>
      <c r="L5354" s="444">
        <f t="shared" ca="1" si="202"/>
        <v>-1586093462104128.8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-1586093462104128.8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-6608722758767.2031</v>
      </c>
      <c r="L5355" s="444">
        <f t="shared" ca="1" si="202"/>
        <v>-1592702184862896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-1592702184862896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-6636259103595.4004</v>
      </c>
      <c r="L5356" s="444">
        <f t="shared" ca="1" si="202"/>
        <v>-1599338443966491.5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-1599338443966491.5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-6663910183193.7148</v>
      </c>
      <c r="L5357" s="444">
        <f t="shared" ca="1" si="202"/>
        <v>-1606002354149685.3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-1606002354149685.3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-6691676475623.6885</v>
      </c>
      <c r="L5358" s="444">
        <f t="shared" ca="1" si="202"/>
        <v>-1612694030625309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-1612694030625309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-6719558460938.7871</v>
      </c>
      <c r="L5359" s="444">
        <f t="shared" ca="1" si="202"/>
        <v>-1619413589086247.8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-1619413589086247.8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-6747556621192.6992</v>
      </c>
      <c r="L5360" s="444">
        <f t="shared" ca="1" si="202"/>
        <v>-1626161145707440.5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-1626161145707440.5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-6775671440447.6689</v>
      </c>
      <c r="L5361" s="444">
        <f t="shared" ca="1" si="202"/>
        <v>-1632936817147888.3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-1632936817147888.3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-6803903404782.8672</v>
      </c>
      <c r="L5362" s="444">
        <f t="shared" ca="1" si="202"/>
        <v>-1639740720552671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-1639740720552671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-6832253002302.7959</v>
      </c>
      <c r="L5363" s="444">
        <f t="shared" ref="L5363:L5617" ca="1" si="207">I5363-J5363+K5363</f>
        <v>-1646572973554973.8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-1646572973554973.8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-6860720723145.7236</v>
      </c>
      <c r="L5364" s="444">
        <f t="shared" ca="1" si="207"/>
        <v>-1653433694278119.5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-1653433694278119.5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-6889307059492.1641</v>
      </c>
      <c r="L5365" s="444">
        <f t="shared" ca="1" si="207"/>
        <v>-1660323001337611.8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-1660323001337611.8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-6918012505573.3818</v>
      </c>
      <c r="L5366" s="444">
        <f t="shared" ca="1" si="207"/>
        <v>-1667241013843185.3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-1667241013843185.3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-6946837557679.9385</v>
      </c>
      <c r="L5367" s="444">
        <f t="shared" ca="1" si="207"/>
        <v>-1674187851400865.3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-1674187851400865.3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-6975782714170.2715</v>
      </c>
      <c r="L5368" s="444">
        <f t="shared" ca="1" si="207"/>
        <v>-1681163634115035.5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-1681163634115035.5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-7004848475479.3145</v>
      </c>
      <c r="L5369" s="444">
        <f t="shared" ca="1" si="207"/>
        <v>-1688168482590514.8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-1688168482590514.8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-7034035344127.1445</v>
      </c>
      <c r="L5370" s="444">
        <f t="shared" ca="1" si="207"/>
        <v>-1695202517934642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-1695202517934642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-7063343824727.6748</v>
      </c>
      <c r="L5371" s="444">
        <f t="shared" ca="1" si="207"/>
        <v>-1702265861759369.8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-1702265861759369.8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-7092774423997.374</v>
      </c>
      <c r="L5372" s="444">
        <f t="shared" ca="1" si="207"/>
        <v>-1709358636183367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-1709358636183367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-7122327650764.0293</v>
      </c>
      <c r="L5373" s="444">
        <f t="shared" ca="1" si="207"/>
        <v>-1716480963834131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-1716480963834131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-7152004015975.5459</v>
      </c>
      <c r="L5374" s="444">
        <f t="shared" ca="1" si="207"/>
        <v>-1723632967850106.5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-1723632967850106.5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-7181804032708.7773</v>
      </c>
      <c r="L5375" s="444">
        <f t="shared" ca="1" si="207"/>
        <v>-1730814771882815.3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-1730814771882815.3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-7211728216178.3965</v>
      </c>
      <c r="L5376" s="444">
        <f t="shared" ca="1" si="207"/>
        <v>-1738026500098993.8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-1738026500098993.8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-7241777083745.8076</v>
      </c>
      <c r="L5377" s="444">
        <f t="shared" ca="1" si="207"/>
        <v>-1745268277182739.5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-1745268277182739.5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-7271951154928.0811</v>
      </c>
      <c r="L5378" s="444">
        <f t="shared" ca="1" si="207"/>
        <v>-1752540228337667.5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-1752540228337667.5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-7302250951406.9482</v>
      </c>
      <c r="L5379" s="444">
        <f t="shared" ca="1" si="207"/>
        <v>-1759842479289074.5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-1759842479289074.5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-7332676997037.8115</v>
      </c>
      <c r="L5380" s="444">
        <f t="shared" ca="1" si="207"/>
        <v>-1767175156286112.3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-1767175156286112.3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-7363229817858.8008</v>
      </c>
      <c r="L5381" s="444">
        <f t="shared" ca="1" si="207"/>
        <v>-1774538386103971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-1774538386103971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-7393909942099.8779</v>
      </c>
      <c r="L5382" s="444">
        <f t="shared" ca="1" si="207"/>
        <v>-1781932296046071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-1781932296046071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-7424717900191.9619</v>
      </c>
      <c r="L5383" s="444">
        <f t="shared" ca="1" si="207"/>
        <v>-1789357013946263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-1789357013946263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-7455654224776.0957</v>
      </c>
      <c r="L5384" s="444">
        <f t="shared" ca="1" si="207"/>
        <v>-1796812668171039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-1796812668171039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-7486719450712.6631</v>
      </c>
      <c r="L5385" s="444">
        <f t="shared" ca="1" si="207"/>
        <v>-1804299387621751.8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-1804299387621751.8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-7517914115090.6318</v>
      </c>
      <c r="L5386" s="444">
        <f t="shared" ca="1" si="207"/>
        <v>-1811817301736842.5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-1811817301736842.5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-7549238757236.8438</v>
      </c>
      <c r="L5387" s="444">
        <f t="shared" ca="1" si="207"/>
        <v>-1819366540494079.3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-1819366540494079.3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-7580693918725.3301</v>
      </c>
      <c r="L5388" s="444">
        <f t="shared" ca="1" si="207"/>
        <v>-1826947234412804.5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-1826947234412804.5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-7612280143386.6846</v>
      </c>
      <c r="L5389" s="444">
        <f t="shared" ca="1" si="207"/>
        <v>-1834559514556191.3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-1834559514556191.3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-7643997977317.4639</v>
      </c>
      <c r="L5390" s="444">
        <f t="shared" ca="1" si="207"/>
        <v>-1842203512533508.8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-1842203512533508.8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-7675847968889.6201</v>
      </c>
      <c r="L5391" s="444">
        <f t="shared" ca="1" si="207"/>
        <v>-1849879360502398.3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-1849879360502398.3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-7707830668759.9912</v>
      </c>
      <c r="L5392" s="444">
        <f t="shared" ca="1" si="207"/>
        <v>-1857587191171158.3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-1857587191171158.3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-7739946629879.8262</v>
      </c>
      <c r="L5393" s="444">
        <f t="shared" ca="1" si="207"/>
        <v>-1865327137801038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-1865327137801038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-7772196407504.3252</v>
      </c>
      <c r="L5394" s="444">
        <f t="shared" ca="1" si="207"/>
        <v>-1873099334208542.3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-1873099334208542.3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-7804580559202.2607</v>
      </c>
      <c r="L5395" s="444">
        <f t="shared" ca="1" si="207"/>
        <v>-1880903914767744.5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-1880903914767744.5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-7837099644865.6025</v>
      </c>
      <c r="L5396" s="444">
        <f t="shared" ca="1" si="207"/>
        <v>-1888741014412610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-1888741014412610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-7869754226719.208</v>
      </c>
      <c r="L5397" s="444">
        <f t="shared" ca="1" si="207"/>
        <v>-1896610768639329.3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-1896610768639329.3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-7902544869330.5381</v>
      </c>
      <c r="L5398" s="444">
        <f t="shared" ca="1" si="207"/>
        <v>-1904513313508659.8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-1904513313508659.8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-7935472139619.4141</v>
      </c>
      <c r="L5399" s="444">
        <f t="shared" ca="1" si="207"/>
        <v>-1912448785648279.3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-1912448785648279.3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-7968536606867.8301</v>
      </c>
      <c r="L5400" s="444">
        <f t="shared" ca="1" si="207"/>
        <v>-1920417322255147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-1920417322255147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-8001738842729.7793</v>
      </c>
      <c r="L5401" s="444">
        <f t="shared" ca="1" si="207"/>
        <v>-1928419061097876.8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-1928419061097876.8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-8035079421241.1533</v>
      </c>
      <c r="L5402" s="444">
        <f t="shared" ca="1" si="207"/>
        <v>-1936454140519118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-1936454140519118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-8068558918829.6582</v>
      </c>
      <c r="L5403" s="444">
        <f t="shared" ca="1" si="207"/>
        <v>-1944522699437947.8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-1944522699437947.8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-8102177914324.7832</v>
      </c>
      <c r="L5404" s="444">
        <f t="shared" ca="1" si="207"/>
        <v>-1952624877352272.5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-1952624877352272.5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-8135936988967.8018</v>
      </c>
      <c r="L5405" s="444">
        <f t="shared" ca="1" si="207"/>
        <v>-1960760814341240.3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-1960760814341240.3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-8169836726421.834</v>
      </c>
      <c r="L5406" s="444">
        <f t="shared" ca="1" si="207"/>
        <v>-1968930651067662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-1968930651067662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-8203877712781.9248</v>
      </c>
      <c r="L5407" s="444">
        <f t="shared" ca="1" si="207"/>
        <v>-1977134528780444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-1977134528780444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-8238060536585.1836</v>
      </c>
      <c r="L5408" s="444">
        <f t="shared" ca="1" si="207"/>
        <v>-1985372589317029.3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-1985372589317029.3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-8272385788820.9541</v>
      </c>
      <c r="L5409" s="444">
        <f t="shared" ca="1" si="207"/>
        <v>-1993644975105850.3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-1993644975105850.3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-8306854062941.042</v>
      </c>
      <c r="L5410" s="444">
        <f t="shared" ca="1" si="207"/>
        <v>-2001951829168791.3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-2001951829168791.3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-8341465954869.9648</v>
      </c>
      <c r="L5411" s="444">
        <f t="shared" ca="1" si="207"/>
        <v>-2010293295123661.3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-2010293295123661.3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-8376222063015.2549</v>
      </c>
      <c r="L5412" s="444">
        <f t="shared" ca="1" si="207"/>
        <v>-2018669517186676.5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-2018669517186676.5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-8411122988277.8184</v>
      </c>
      <c r="L5413" s="444">
        <f t="shared" ca="1" si="207"/>
        <v>-2027080640174954.3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-2027080640174954.3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-8446169334062.3105</v>
      </c>
      <c r="L5414" s="444">
        <f t="shared" ca="1" si="207"/>
        <v>-2035526809509016.5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-2035526809509016.5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-8481361706287.5684</v>
      </c>
      <c r="L5415" s="444">
        <f t="shared" ca="1" si="207"/>
        <v>-2044008171215304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-2044008171215304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-8516700713397.0996</v>
      </c>
      <c r="L5416" s="444">
        <f t="shared" ca="1" si="207"/>
        <v>-2052524871928701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-2052524871928701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-8552186966369.5869</v>
      </c>
      <c r="L5417" s="444">
        <f t="shared" ca="1" si="207"/>
        <v>-2061077058895070.5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-2061077058895070.5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-8587821078729.46</v>
      </c>
      <c r="L5418" s="444">
        <f t="shared" ca="1" si="207"/>
        <v>-2069664879973800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-2069664879973800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-8623603666557.5</v>
      </c>
      <c r="L5419" s="444">
        <f t="shared" ca="1" si="207"/>
        <v>-2078288483640357.5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-2078288483640357.5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-8659535348501.4893</v>
      </c>
      <c r="L5420" s="444">
        <f t="shared" ca="1" si="207"/>
        <v>-2086948018988859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-2086948018988859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-8695616745786.9121</v>
      </c>
      <c r="L5421" s="444">
        <f t="shared" ca="1" si="207"/>
        <v>-2095643635734646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-2095643635734646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-8731848482227.6924</v>
      </c>
      <c r="L5422" s="444">
        <f t="shared" ca="1" si="207"/>
        <v>-2104375484216873.8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-2104375484216873.8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-8768231184236.9746</v>
      </c>
      <c r="L5423" s="444">
        <f t="shared" ca="1" si="207"/>
        <v>-2113143715401110.8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-2113143715401110.8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-8804765480837.9629</v>
      </c>
      <c r="L5424" s="444">
        <f t="shared" ca="1" si="207"/>
        <v>-2121948480881948.8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-2121948480881948.8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-8841452003674.7871</v>
      </c>
      <c r="L5425" s="444">
        <f t="shared" ca="1" si="207"/>
        <v>-2130789932885623.5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-2130789932885623.5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-8878291387023.4297</v>
      </c>
      <c r="L5426" s="444">
        <f t="shared" ca="1" si="207"/>
        <v>-2139668224272647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-2139668224272647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-8915284267802.6953</v>
      </c>
      <c r="L5427" s="444">
        <f t="shared" ca="1" si="207"/>
        <v>-2148583508540449.8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-2148583508540449.8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-8952431285585.207</v>
      </c>
      <c r="L5428" s="444">
        <f t="shared" ca="1" si="207"/>
        <v>-2157535939826035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-2157535939826035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-8989733082608.4785</v>
      </c>
      <c r="L5429" s="444">
        <f t="shared" ca="1" si="207"/>
        <v>-2166525672908643.5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-2166525672908643.5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-9027190303786.0137</v>
      </c>
      <c r="L5430" s="444">
        <f t="shared" ca="1" si="207"/>
        <v>-2175552863212429.5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-2175552863212429.5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-9064803596718.4551</v>
      </c>
      <c r="L5431" s="444">
        <f t="shared" ca="1" si="207"/>
        <v>-2184617666809148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-2184617666809148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-9102573611704.7852</v>
      </c>
      <c r="L5432" s="444">
        <f t="shared" ca="1" si="207"/>
        <v>-2193720240420852.8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-2193720240420852.8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-9140501001753.5547</v>
      </c>
      <c r="L5433" s="444">
        <f t="shared" ca="1" si="207"/>
        <v>-2202860741422606.3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-2202860741422606.3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-9178586422594.1934</v>
      </c>
      <c r="L5434" s="444">
        <f t="shared" ca="1" si="207"/>
        <v>-2212039327845200.5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-2212039327845200.5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-9216830532688.3359</v>
      </c>
      <c r="L5435" s="444">
        <f t="shared" ca="1" si="207"/>
        <v>-2221256158377888.8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-2221256158377888.8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-9255233993241.2031</v>
      </c>
      <c r="L5436" s="444">
        <f t="shared" ca="1" si="207"/>
        <v>-2230511392371130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-2230511392371130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-9293797468213.041</v>
      </c>
      <c r="L5437" s="444">
        <f t="shared" ca="1" si="207"/>
        <v>-2239805189839343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-2239805189839343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-9332521624330.5977</v>
      </c>
      <c r="L5438" s="444">
        <f t="shared" ca="1" si="207"/>
        <v>-2249137711463673.5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-2249137711463673.5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-9371407131098.6387</v>
      </c>
      <c r="L5439" s="444">
        <f t="shared" ca="1" si="207"/>
        <v>-2258509118594772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-2258509118594772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-9410454660811.5508</v>
      </c>
      <c r="L5440" s="444">
        <f t="shared" ca="1" si="207"/>
        <v>-2267919573255583.5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-2267919573255583.5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-9449664888564.9316</v>
      </c>
      <c r="L5441" s="444">
        <f t="shared" ca="1" si="207"/>
        <v>-2277369238144148.5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-2277369238144148.5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-9489038492267.2852</v>
      </c>
      <c r="L5442" s="444">
        <f t="shared" ca="1" si="207"/>
        <v>-2286858276636416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-2286858276636416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-9528576152651.7324</v>
      </c>
      <c r="L5443" s="444">
        <f t="shared" ca="1" si="207"/>
        <v>-2296386852789067.5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-2296386852789067.5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-9568278553287.7813</v>
      </c>
      <c r="L5444" s="444">
        <f t="shared" ca="1" si="207"/>
        <v>-2305955131342355.5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-2305955131342355.5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-9608146380593.1484</v>
      </c>
      <c r="L5445" s="444">
        <f t="shared" ca="1" si="207"/>
        <v>-2315563277722948.5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-2315563277722948.5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-9648180323845.6191</v>
      </c>
      <c r="L5446" s="444">
        <f t="shared" ca="1" si="207"/>
        <v>-2325211458046794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-2325211458046794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-9688381075194.9746</v>
      </c>
      <c r="L5447" s="444">
        <f t="shared" ca="1" si="207"/>
        <v>-2334899839121989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-2334899839121989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-9728749329674.9531</v>
      </c>
      <c r="L5448" s="444">
        <f t="shared" ca="1" si="207"/>
        <v>-2344628588451664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-2344628588451664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-9769285785215.2656</v>
      </c>
      <c r="L5449" s="444">
        <f t="shared" ca="1" si="207"/>
        <v>-2354397874236879.5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-2354397874236879.5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-9809991142653.6641</v>
      </c>
      <c r="L5450" s="444">
        <f t="shared" ca="1" si="207"/>
        <v>-2364207865379533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-2364207865379533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-9850866105748.0547</v>
      </c>
      <c r="L5451" s="444">
        <f t="shared" ca="1" si="207"/>
        <v>-2374058731485281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-2374058731485281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-9891911381188.6699</v>
      </c>
      <c r="L5452" s="444">
        <f t="shared" ca="1" si="207"/>
        <v>-2383950642866469.5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-2383950642866469.5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-9933127678610.2891</v>
      </c>
      <c r="L5453" s="444">
        <f t="shared" ca="1" si="207"/>
        <v>-2393883770545080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-2393883770545080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-9974515710604.5</v>
      </c>
      <c r="L5454" s="444">
        <f t="shared" ca="1" si="207"/>
        <v>-2403858286255684.5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-2403858286255684.5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-10016076192732.02</v>
      </c>
      <c r="L5455" s="444">
        <f t="shared" ca="1" si="207"/>
        <v>-2413874362448416.5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-2413874362448416.5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-10057809843535.068</v>
      </c>
      <c r="L5456" s="444">
        <f t="shared" ca="1" si="207"/>
        <v>-2423932172291951.5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-2423932172291951.5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-10099717384549.797</v>
      </c>
      <c r="L5457" s="444">
        <f t="shared" ca="1" si="207"/>
        <v>-2434031889676501.5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-2434031889676501.5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-10141799540318.756</v>
      </c>
      <c r="L5458" s="444">
        <f t="shared" ca="1" si="207"/>
        <v>-2444173689216820.5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-2444173689216820.5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-10184057038403.418</v>
      </c>
      <c r="L5459" s="444">
        <f t="shared" ca="1" si="207"/>
        <v>-2454357746255224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-2454357746255224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-10226490609396.766</v>
      </c>
      <c r="L5460" s="444">
        <f t="shared" ca="1" si="207"/>
        <v>-2464584236864621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-2464584236864621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-10269100986935.92</v>
      </c>
      <c r="L5461" s="444">
        <f t="shared" ca="1" si="207"/>
        <v>-2474853337851557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-2474853337851557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-10311888907714.82</v>
      </c>
      <c r="L5462" s="444">
        <f t="shared" ca="1" si="207"/>
        <v>-2485165226759272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-2485165226759272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-10354855111496.967</v>
      </c>
      <c r="L5463" s="444">
        <f t="shared" ca="1" si="207"/>
        <v>-2495520081870769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-2495520081870769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-10398000341128.203</v>
      </c>
      <c r="L5464" s="444">
        <f t="shared" ca="1" si="207"/>
        <v>-2505918082211897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-2505918082211897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-10441325342549.57</v>
      </c>
      <c r="L5465" s="444">
        <f t="shared" ca="1" si="207"/>
        <v>-2516359407554446.5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-2516359407554446.5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-10484830864810.193</v>
      </c>
      <c r="L5466" s="444">
        <f t="shared" ca="1" si="207"/>
        <v>-2526844238419256.5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-2526844238419256.5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-10528517660080.234</v>
      </c>
      <c r="L5467" s="444">
        <f t="shared" ca="1" si="207"/>
        <v>-2537372756079336.5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-2537372756079336.5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-10572386483663.902</v>
      </c>
      <c r="L5468" s="444">
        <f t="shared" ca="1" si="207"/>
        <v>-2547945142563000.5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-2547945142563000.5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-10616438094012.502</v>
      </c>
      <c r="L5469" s="444">
        <f t="shared" ca="1" si="207"/>
        <v>-2558561580657013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-2558561580657013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-10660673252737.555</v>
      </c>
      <c r="L5470" s="444">
        <f t="shared" ca="1" si="207"/>
        <v>-2569222253909750.5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-2569222253909750.5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-10705092724623.961</v>
      </c>
      <c r="L5471" s="444">
        <f t="shared" ca="1" si="207"/>
        <v>-2579927346634374.5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-2579927346634374.5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-10749697277643.227</v>
      </c>
      <c r="L5472" s="444">
        <f t="shared" ca="1" si="207"/>
        <v>-2590677043912017.5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-2590677043912017.5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-10794487682966.74</v>
      </c>
      <c r="L5473" s="444">
        <f t="shared" ca="1" si="207"/>
        <v>-2601471531594984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-2601471531594984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-10839464714979.1</v>
      </c>
      <c r="L5474" s="444">
        <f t="shared" ca="1" si="207"/>
        <v>-2612310996309963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-2612310996309963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-10884629151291.512</v>
      </c>
      <c r="L5475" s="444">
        <f t="shared" ca="1" si="207"/>
        <v>-2623195625461254.5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-2623195625461254.5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-10929981772755.227</v>
      </c>
      <c r="L5476" s="444">
        <f t="shared" ca="1" si="207"/>
        <v>-2634125607234009.5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-2634125607234009.5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-10975523363475.039</v>
      </c>
      <c r="L5477" s="444">
        <f t="shared" ca="1" si="207"/>
        <v>-2645101130597484.5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-2645101130597484.5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-11021254710822.852</v>
      </c>
      <c r="L5478" s="444">
        <f t="shared" ca="1" si="207"/>
        <v>-2656122385308307.5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-2656122385308307.5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-11067176605451.281</v>
      </c>
      <c r="L5479" s="444">
        <f t="shared" ca="1" si="207"/>
        <v>-2667189561913759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-2667189561913759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-11113289841307.328</v>
      </c>
      <c r="L5480" s="444">
        <f t="shared" ca="1" si="207"/>
        <v>-2678302851755066.5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-2678302851755066.5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-11159595215646.109</v>
      </c>
      <c r="L5481" s="444">
        <f t="shared" ca="1" si="207"/>
        <v>-2689462446970712.5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-2689462446970712.5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-11206093529044.635</v>
      </c>
      <c r="L5482" s="444">
        <f t="shared" ca="1" si="207"/>
        <v>-2700668540499757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-2700668540499757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-11252785585415.654</v>
      </c>
      <c r="L5483" s="444">
        <f t="shared" ca="1" si="207"/>
        <v>-2711921326085172.5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-2711921326085172.5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-11299672192021.553</v>
      </c>
      <c r="L5484" s="444">
        <f t="shared" ca="1" si="207"/>
        <v>-2723220998277194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-2723220998277194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-11346754159488.309</v>
      </c>
      <c r="L5485" s="444">
        <f t="shared" ca="1" si="207"/>
        <v>-2734567752436682.5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-2734567752436682.5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-11394032301819.51</v>
      </c>
      <c r="L5486" s="444">
        <f t="shared" ca="1" si="207"/>
        <v>-2745961784738502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-2745961784738502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-11441507436410.426</v>
      </c>
      <c r="L5487" s="444">
        <f t="shared" ca="1" si="207"/>
        <v>-2757403292174912.5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-2757403292174912.5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-11489180384062.135</v>
      </c>
      <c r="L5488" s="444">
        <f t="shared" ca="1" si="207"/>
        <v>-2768892472558974.5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-2768892472558974.5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-11537051968995.727</v>
      </c>
      <c r="L5489" s="444">
        <f t="shared" ca="1" si="207"/>
        <v>-2780429524527970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-2780429524527970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-11585123018866.541</v>
      </c>
      <c r="L5490" s="444">
        <f t="shared" ca="1" si="207"/>
        <v>-2792014647546836.5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-2792014647546836.5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-11633394364778.484</v>
      </c>
      <c r="L5491" s="444">
        <f t="shared" ca="1" si="207"/>
        <v>-2803648041911615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-2803648041911615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-11681866841298.396</v>
      </c>
      <c r="L5492" s="444">
        <f t="shared" ca="1" si="207"/>
        <v>-2815329908752913.5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-2815329908752913.5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-11730541286470.473</v>
      </c>
      <c r="L5493" s="444">
        <f t="shared" ca="1" si="207"/>
        <v>-2827060450039384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-2827060450039384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-11779418541830.766</v>
      </c>
      <c r="L5494" s="444">
        <f t="shared" ca="1" si="207"/>
        <v>-2838839868581215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-2838839868581215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-11828499452421.729</v>
      </c>
      <c r="L5495" s="444">
        <f t="shared" ca="1" si="207"/>
        <v>-2850668368033636.5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-2850668368033636.5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-11877784866806.818</v>
      </c>
      <c r="L5496" s="444">
        <f t="shared" ca="1" si="207"/>
        <v>-2862546152900443.5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-2862546152900443.5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-11927275637085.182</v>
      </c>
      <c r="L5497" s="444">
        <f t="shared" ca="1" si="207"/>
        <v>-2874473428537528.5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-2874473428537528.5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-11976972618906.369</v>
      </c>
      <c r="L5498" s="444">
        <f t="shared" ca="1" si="207"/>
        <v>-2886450401156435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-2886450401156435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-12026876671485.146</v>
      </c>
      <c r="L5499" s="444">
        <f t="shared" ca="1" si="207"/>
        <v>-2898477277827920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-2898477277827920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-12076988657616.334</v>
      </c>
      <c r="L5500" s="444">
        <f t="shared" ca="1" si="207"/>
        <v>-2910554266485536.5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-2910554266485536.5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-12127309443689.734</v>
      </c>
      <c r="L5501" s="444">
        <f t="shared" ca="1" si="207"/>
        <v>-2922681575929226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-2922681575929226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-12177839899705.107</v>
      </c>
      <c r="L5502" s="444">
        <f t="shared" ca="1" si="207"/>
        <v>-2934859415828931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-2934859415828931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-12228580899287.213</v>
      </c>
      <c r="L5503" s="444">
        <f t="shared" ca="1" si="207"/>
        <v>-2947087996728218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-2947087996728218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-12279533319700.908</v>
      </c>
      <c r="L5504" s="444">
        <f t="shared" ca="1" si="207"/>
        <v>-2959367530047919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-2959367530047919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-12330698041866.328</v>
      </c>
      <c r="L5505" s="444">
        <f t="shared" ca="1" si="207"/>
        <v>-2971698228089785.5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-2971698228089785.5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-12382075950374.105</v>
      </c>
      <c r="L5506" s="444">
        <f t="shared" ca="1" si="207"/>
        <v>-2984080304040159.5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-2984080304040159.5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-12433667933500.664</v>
      </c>
      <c r="L5507" s="444">
        <f t="shared" ca="1" si="207"/>
        <v>-2996513971973660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-2996513971973660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-12485474883223.584</v>
      </c>
      <c r="L5508" s="444">
        <f t="shared" ca="1" si="207"/>
        <v>-3008999446856883.5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-3008999446856883.5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-12537497695237.014</v>
      </c>
      <c r="L5509" s="444">
        <f t="shared" ca="1" si="207"/>
        <v>-3021536944552120.5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-3021536944552120.5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-12589737268967.168</v>
      </c>
      <c r="L5510" s="444">
        <f t="shared" ca="1" si="207"/>
        <v>-3034126681821087.5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-3034126681821087.5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-12642194507587.865</v>
      </c>
      <c r="L5511" s="444">
        <f t="shared" ca="1" si="207"/>
        <v>-3046768876328675.5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-3046768876328675.5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-12694870318036.148</v>
      </c>
      <c r="L5512" s="444">
        <f t="shared" ca="1" si="207"/>
        <v>-3059463746646711.5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-3059463746646711.5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-12747765611027.965</v>
      </c>
      <c r="L5513" s="444">
        <f t="shared" ca="1" si="207"/>
        <v>-3072211512257739.5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-3072211512257739.5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-12800881301073.914</v>
      </c>
      <c r="L5514" s="444">
        <f t="shared" ca="1" si="207"/>
        <v>-3085012393558813.5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-3085012393558813.5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-12854218306495.057</v>
      </c>
      <c r="L5515" s="444">
        <f t="shared" ca="1" si="207"/>
        <v>-3097866611865308.5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-3097866611865308.5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-12907777549438.785</v>
      </c>
      <c r="L5516" s="444">
        <f t="shared" ca="1" si="207"/>
        <v>-3110774389414747.5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-3110774389414747.5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-12961559955894.781</v>
      </c>
      <c r="L5517" s="444">
        <f t="shared" ca="1" si="207"/>
        <v>-3123735949370642.5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-3123735949370642.5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-13015566455711.01</v>
      </c>
      <c r="L5518" s="444">
        <f t="shared" ca="1" si="207"/>
        <v>-3136751515826353.5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-3136751515826353.5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-13069797982609.807</v>
      </c>
      <c r="L5519" s="444">
        <f t="shared" ca="1" si="207"/>
        <v>-3149821313808963.5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-3149821313808963.5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-13124255474204.014</v>
      </c>
      <c r="L5520" s="444">
        <f t="shared" ca="1" si="207"/>
        <v>-3162945569283167.5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-3162945569283167.5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-13178939872013.197</v>
      </c>
      <c r="L5521" s="444">
        <f t="shared" ca="1" si="207"/>
        <v>-3176124509155180.5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-3176124509155180.5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-13233852121479.918</v>
      </c>
      <c r="L5522" s="444">
        <f t="shared" ca="1" si="207"/>
        <v>-3189358361276660.5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-3189358361276660.5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-13288993171986.086</v>
      </c>
      <c r="L5523" s="444">
        <f t="shared" ca="1" si="207"/>
        <v>-3202647354448646.5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-3202647354448646.5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-13344363976869.359</v>
      </c>
      <c r="L5524" s="444">
        <f t="shared" ca="1" si="207"/>
        <v>-3215991718425516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-3215991718425516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-13399965493439.65</v>
      </c>
      <c r="L5525" s="444">
        <f t="shared" ca="1" si="207"/>
        <v>-3229391683918955.5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-3229391683918955.5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-13455798682995.648</v>
      </c>
      <c r="L5526" s="444">
        <f t="shared" ca="1" si="207"/>
        <v>-3242847482601951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-3242847482601951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-13511864510841.463</v>
      </c>
      <c r="L5527" s="444">
        <f t="shared" ca="1" si="207"/>
        <v>-3256359347112792.5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-3256359347112792.5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-13568163946303.303</v>
      </c>
      <c r="L5528" s="444">
        <f t="shared" ca="1" si="207"/>
        <v>-3269927511059096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-3269927511059096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-13624697962746.232</v>
      </c>
      <c r="L5529" s="444">
        <f t="shared" ca="1" si="207"/>
        <v>-3283552209021842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-3283552209021842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-13681467537591.008</v>
      </c>
      <c r="L5530" s="444">
        <f t="shared" ca="1" si="207"/>
        <v>-3297233676559433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-3297233676559433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-13738473652330.971</v>
      </c>
      <c r="L5531" s="444">
        <f t="shared" ca="1" si="207"/>
        <v>-3310972150211764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-3310972150211764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-13795717292549.016</v>
      </c>
      <c r="L5532" s="444">
        <f t="shared" ca="1" si="207"/>
        <v>-3324767867504313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-3324767867504313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-13853199447934.637</v>
      </c>
      <c r="L5533" s="444">
        <f t="shared" ca="1" si="207"/>
        <v>-3338621066952247.5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-3338621066952247.5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-13910921112301.031</v>
      </c>
      <c r="L5534" s="444">
        <f t="shared" ca="1" si="207"/>
        <v>-3352531988064548.5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-3352531988064548.5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-13968883283602.285</v>
      </c>
      <c r="L5535" s="444">
        <f t="shared" ca="1" si="207"/>
        <v>-3366500871348151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-3366500871348151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-14027086963950.629</v>
      </c>
      <c r="L5536" s="444">
        <f t="shared" ca="1" si="207"/>
        <v>-3380527958312101.5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-3380527958312101.5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-14085533159633.756</v>
      </c>
      <c r="L5537" s="444">
        <f t="shared" ca="1" si="207"/>
        <v>-3394613491471735.5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-3394613491471735.5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-14144222881132.23</v>
      </c>
      <c r="L5538" s="444">
        <f t="shared" ca="1" si="207"/>
        <v>-3408757714352867.5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-3408757714352867.5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-14203157143136.947</v>
      </c>
      <c r="L5539" s="444">
        <f t="shared" ca="1" si="207"/>
        <v>-3422960871496004.5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-3422960871496004.5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-14262336964566.686</v>
      </c>
      <c r="L5540" s="444">
        <f t="shared" ca="1" si="207"/>
        <v>-3437223208460571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-3437223208460571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-14321763368585.713</v>
      </c>
      <c r="L5541" s="444">
        <f t="shared" ca="1" si="207"/>
        <v>-3451544971829156.5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-3451544971829156.5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-14381437382621.484</v>
      </c>
      <c r="L5542" s="444">
        <f t="shared" ca="1" si="207"/>
        <v>-3465926409211778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-3465926409211778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-14441360038382.408</v>
      </c>
      <c r="L5543" s="444">
        <f t="shared" ca="1" si="207"/>
        <v>-3480367769250160.5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-3480367769250160.5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-14501532371875.668</v>
      </c>
      <c r="L5544" s="444">
        <f t="shared" ca="1" si="207"/>
        <v>-3494869301622036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-3494869301622036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-14561955423425.15</v>
      </c>
      <c r="L5545" s="444">
        <f t="shared" ca="1" si="207"/>
        <v>-3509431257045461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-3509431257045461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-14622630237689.42</v>
      </c>
      <c r="L5546" s="444">
        <f t="shared" ca="1" si="207"/>
        <v>-3524053887283150.5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-3524053887283150.5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-14683557863679.795</v>
      </c>
      <c r="L5547" s="444">
        <f t="shared" ca="1" si="207"/>
        <v>-3538737445146830.5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-3538737445146830.5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-14744739354778.461</v>
      </c>
      <c r="L5548" s="444">
        <f t="shared" ca="1" si="207"/>
        <v>-3553482184501609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-3553482184501609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-14806175768756.703</v>
      </c>
      <c r="L5549" s="444">
        <f t="shared" ca="1" si="207"/>
        <v>-3568288360270365.5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-3568288360270365.5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-14867868167793.189</v>
      </c>
      <c r="L5550" s="444">
        <f t="shared" ca="1" si="207"/>
        <v>-3583156228438158.5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-3583156228438158.5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-14929817618492.326</v>
      </c>
      <c r="L5551" s="444">
        <f t="shared" ca="1" si="207"/>
        <v>-3598086046056651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-3598086046056651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-14992025191902.713</v>
      </c>
      <c r="L5552" s="444">
        <f t="shared" ca="1" si="207"/>
        <v>-3613078071248553.5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-3613078071248553.5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-15054491963535.639</v>
      </c>
      <c r="L5553" s="444">
        <f t="shared" ca="1" si="207"/>
        <v>-3628132563212089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-3628132563212089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-15117219013383.703</v>
      </c>
      <c r="L5554" s="444">
        <f t="shared" ca="1" si="207"/>
        <v>-3643249782225472.5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-3643249782225472.5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-15180207425939.471</v>
      </c>
      <c r="L5555" s="444">
        <f t="shared" ca="1" si="207"/>
        <v>-3658429989651412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-3658429989651412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-15243458290214.219</v>
      </c>
      <c r="L5556" s="444">
        <f t="shared" ca="1" si="207"/>
        <v>-3673673447941626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-3673673447941626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-15306972699756.775</v>
      </c>
      <c r="L5557" s="444">
        <f t="shared" ca="1" si="207"/>
        <v>-3688980420641383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-3688980420641383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-15370751752672.43</v>
      </c>
      <c r="L5558" s="444">
        <f t="shared" ca="1" si="207"/>
        <v>-3704351172394055.5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-3704351172394055.5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-15434796551641.896</v>
      </c>
      <c r="L5559" s="444">
        <f t="shared" ca="1" si="207"/>
        <v>-3719785968945697.5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-3719785968945697.5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-15499108203940.406</v>
      </c>
      <c r="L5560" s="444">
        <f t="shared" ca="1" si="207"/>
        <v>-3735285077149638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-3735285077149638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-15563687821456.824</v>
      </c>
      <c r="L5561" s="444">
        <f t="shared" ca="1" si="207"/>
        <v>-3750848764971095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-3750848764971095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-15628536520712.898</v>
      </c>
      <c r="L5562" s="444">
        <f t="shared" ca="1" si="207"/>
        <v>-3766477301491808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-3766477301491808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-15693655422882.535</v>
      </c>
      <c r="L5563" s="444">
        <f t="shared" ca="1" si="207"/>
        <v>-3782170956914690.5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-3782170956914690.5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-15759045653811.211</v>
      </c>
      <c r="L5564" s="444">
        <f t="shared" ca="1" si="207"/>
        <v>-3797930002568501.5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-3797930002568501.5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-15824708344035.424</v>
      </c>
      <c r="L5565" s="444">
        <f t="shared" ca="1" si="207"/>
        <v>-3813754710912537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-3813754710912537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-15890644628802.236</v>
      </c>
      <c r="L5566" s="444">
        <f t="shared" ca="1" si="207"/>
        <v>-3829645355541339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-3829645355541339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-15956855648088.914</v>
      </c>
      <c r="L5567" s="444">
        <f t="shared" ca="1" si="207"/>
        <v>-3845602211189428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-3845602211189428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-16023342546622.617</v>
      </c>
      <c r="L5568" s="444">
        <f t="shared" ca="1" si="207"/>
        <v>-3861625553736050.5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-3861625553736050.5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-16090106473900.213</v>
      </c>
      <c r="L5569" s="444">
        <f t="shared" ca="1" si="207"/>
        <v>-3877715660209950.5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-3877715660209950.5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-16157148584208.127</v>
      </c>
      <c r="L5570" s="444">
        <f t="shared" ca="1" si="207"/>
        <v>-3893872808794158.5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-3893872808794158.5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-16224470036642.326</v>
      </c>
      <c r="L5571" s="444">
        <f t="shared" ca="1" si="207"/>
        <v>-3910097278830801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-3910097278830801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-16292071995128.338</v>
      </c>
      <c r="L5572" s="444">
        <f t="shared" ca="1" si="207"/>
        <v>-3926389350825929.5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-3926389350825929.5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-16359955628441.375</v>
      </c>
      <c r="L5573" s="444">
        <f t="shared" ca="1" si="207"/>
        <v>-3942749306454371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-3942749306454371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-16428122110226.547</v>
      </c>
      <c r="L5574" s="444">
        <f t="shared" ca="1" si="207"/>
        <v>-3959177428564597.5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-3959177428564597.5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-16496572619019.154</v>
      </c>
      <c r="L5575" s="444">
        <f t="shared" ca="1" si="207"/>
        <v>-3975674001183616.5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-3975674001183616.5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-16565308338265.066</v>
      </c>
      <c r="L5576" s="444">
        <f t="shared" ca="1" si="207"/>
        <v>-3992239309521881.5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-3992239309521881.5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-16634330456341.172</v>
      </c>
      <c r="L5577" s="444">
        <f t="shared" ca="1" si="207"/>
        <v>-4008873639978222.5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-4008873639978222.5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-16703640166575.928</v>
      </c>
      <c r="L5578" s="444">
        <f t="shared" ca="1" si="207"/>
        <v>-4025577280144798.5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-4025577280144798.5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-16773238667269.994</v>
      </c>
      <c r="L5579" s="444">
        <f t="shared" ca="1" si="207"/>
        <v>-4042350518812068.5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-4042350518812068.5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-16843127161716.951</v>
      </c>
      <c r="L5580" s="444">
        <f t="shared" ca="1" si="207"/>
        <v>-4059193645973785.5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-4059193645973785.5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-16913306858224.105</v>
      </c>
      <c r="L5581" s="444">
        <f t="shared" ca="1" si="207"/>
        <v>-4076106952832009.5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-4076106952832009.5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-16983778970133.371</v>
      </c>
      <c r="L5582" s="444">
        <f t="shared" ca="1" si="207"/>
        <v>-4093090731802143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-4093090731802143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-17054544715842.262</v>
      </c>
      <c r="L5583" s="444">
        <f t="shared" ca="1" si="207"/>
        <v>-4110145276517985.5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-4110145276517985.5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-17125605318824.941</v>
      </c>
      <c r="L5584" s="444">
        <f t="shared" ca="1" si="207"/>
        <v>-4127270881836810.5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-4127270881836810.5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-17196962007653.375</v>
      </c>
      <c r="L5585" s="444">
        <f t="shared" ca="1" si="207"/>
        <v>-4144467843844464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-4144467843844464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-17268616016018.6</v>
      </c>
      <c r="L5586" s="444">
        <f t="shared" ca="1" si="207"/>
        <v>-4161736459860482.5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-4161736459860482.5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-17340568582752.01</v>
      </c>
      <c r="L5587" s="444">
        <f t="shared" ca="1" si="207"/>
        <v>-4179077028443234.5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-4179077028443234.5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-17412820951846.811</v>
      </c>
      <c r="L5588" s="444">
        <f t="shared" ca="1" si="207"/>
        <v>-4196489849395081.5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-4196489849395081.5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-17485374372479.506</v>
      </c>
      <c r="L5589" s="444">
        <f t="shared" ca="1" si="207"/>
        <v>-4213975223767561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-4213975223767561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-17558230099031.506</v>
      </c>
      <c r="L5590" s="444">
        <f t="shared" ca="1" si="207"/>
        <v>-4231533453866592.5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-4231533453866592.5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-17631389391110.801</v>
      </c>
      <c r="L5591" s="444">
        <f t="shared" ca="1" si="207"/>
        <v>-4249164843257703.5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-4249164843257703.5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-17704853513573.766</v>
      </c>
      <c r="L5592" s="444">
        <f t="shared" ca="1" si="207"/>
        <v>-4266869696771277.5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-4266869696771277.5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-17778623736546.988</v>
      </c>
      <c r="L5593" s="444">
        <f t="shared" ca="1" si="207"/>
        <v>-4284648320507824.5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-4284648320507824.5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-17852701335449.27</v>
      </c>
      <c r="L5594" s="444">
        <f t="shared" ca="1" si="207"/>
        <v>-4302501021843274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-4302501021843274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-17927087591013.641</v>
      </c>
      <c r="L5595" s="444">
        <f t="shared" ca="1" si="207"/>
        <v>-4320428109434287.5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-4320428109434287.5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-18001783789309.531</v>
      </c>
      <c r="L5596" s="444">
        <f t="shared" ca="1" si="207"/>
        <v>-4338429893223597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-4338429893223597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-18076791221764.988</v>
      </c>
      <c r="L5597" s="444">
        <f t="shared" ca="1" si="207"/>
        <v>-4356506684445362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-4356506684445362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-18152111185189.012</v>
      </c>
      <c r="L5598" s="444">
        <f t="shared" ca="1" si="207"/>
        <v>-4374658795630551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-4374658795630551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-18227744981793.961</v>
      </c>
      <c r="L5599" s="444">
        <f t="shared" ca="1" si="207"/>
        <v>-4392886540612345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-4392886540612345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-18303693919218.102</v>
      </c>
      <c r="L5600" s="444">
        <f t="shared" ca="1" si="207"/>
        <v>-4411190234531563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-4411190234531563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-18379959310548.176</v>
      </c>
      <c r="L5601" s="444">
        <f t="shared" ca="1" si="207"/>
        <v>-4429570193842111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-4429570193842111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-18456542474342.129</v>
      </c>
      <c r="L5602" s="444">
        <f t="shared" ca="1" si="207"/>
        <v>-4448026736316453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-4448026736316453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-18533444734651.887</v>
      </c>
      <c r="L5603" s="444">
        <f t="shared" ca="1" si="207"/>
        <v>-4466560181051105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-4466560181051105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-18610667421046.27</v>
      </c>
      <c r="L5604" s="444">
        <f t="shared" ca="1" si="207"/>
        <v>-4485170848472151.5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-4485170848472151.5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-18688211868633.965</v>
      </c>
      <c r="L5605" s="444">
        <f t="shared" ca="1" si="207"/>
        <v>-4503859060340785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-4503859060340785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-18766079418086.605</v>
      </c>
      <c r="L5606" s="444">
        <f t="shared" ca="1" si="207"/>
        <v>-4522625139758872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-4522625139758872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-18844271415661.965</v>
      </c>
      <c r="L5607" s="444">
        <f t="shared" ca="1" si="207"/>
        <v>-4541469411174534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-4541469411174534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-18922789213227.227</v>
      </c>
      <c r="L5608" s="444">
        <f t="shared" ca="1" si="207"/>
        <v>-4560392200387761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-4560392200387761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-19001634168282.336</v>
      </c>
      <c r="L5609" s="444">
        <f t="shared" ca="1" si="207"/>
        <v>-4579393834556043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-4579393834556043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-19080807643983.512</v>
      </c>
      <c r="L5610" s="444">
        <f t="shared" ca="1" si="207"/>
        <v>-4598474642200027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-4598474642200027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-19160311009166.777</v>
      </c>
      <c r="L5611" s="444">
        <f t="shared" ca="1" si="207"/>
        <v>-4617634953209194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-4617634953209194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-19240145638371.641</v>
      </c>
      <c r="L5612" s="444">
        <f t="shared" ca="1" si="207"/>
        <v>-4636875098847566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-4636875098847566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-19320312911864.859</v>
      </c>
      <c r="L5613" s="444">
        <f t="shared" ca="1" si="207"/>
        <v>-4656195411759431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-4656195411759431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-19400814215664.297</v>
      </c>
      <c r="L5614" s="444">
        <f t="shared" ca="1" si="207"/>
        <v>-4675596225975095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-4675596225975095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-19481650941562.895</v>
      </c>
      <c r="L5615" s="444">
        <f t="shared" ca="1" si="207"/>
        <v>-4695077876916658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-4695077876916658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-19562824487152.742</v>
      </c>
      <c r="L5616" s="444">
        <f t="shared" ca="1" si="207"/>
        <v>-4714640701403811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-4714640701403811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-19644336255849.211</v>
      </c>
      <c r="L5617" s="444">
        <f t="shared" ca="1" si="207"/>
        <v>-4734285037659660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-4734285037659660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-19726187656915.25</v>
      </c>
      <c r="L5618" s="444">
        <f t="shared" ref="L5618:L5872" ca="1" si="212">I5618-J5618+K5618</f>
        <v>-4754011225316575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-4754011225316575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-19808380105485.73</v>
      </c>
      <c r="L5619" s="444">
        <f t="shared" ca="1" si="212"/>
        <v>-4773819605422061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-4773819605422061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-19890915022591.922</v>
      </c>
      <c r="L5620" s="444">
        <f t="shared" ca="1" si="212"/>
        <v>-4793710520444653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-4793710520444653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-19973793835186.055</v>
      </c>
      <c r="L5621" s="444">
        <f t="shared" ca="1" si="212"/>
        <v>-4813684314279839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-4813684314279839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-20057017976165.996</v>
      </c>
      <c r="L5622" s="444">
        <f t="shared" ca="1" si="212"/>
        <v>-4833741332256005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-4833741332256005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-20140588884400.02</v>
      </c>
      <c r="L5623" s="444">
        <f t="shared" ca="1" si="212"/>
        <v>-4853881921140405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-4853881921140405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-20224508004751.688</v>
      </c>
      <c r="L5624" s="444">
        <f t="shared" ca="1" si="212"/>
        <v>-4874106429145157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-4874106429145157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-20308776788104.82</v>
      </c>
      <c r="L5625" s="444">
        <f t="shared" ca="1" si="212"/>
        <v>-4894415205933262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-4894415205933262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-20393396691388.59</v>
      </c>
      <c r="L5626" s="444">
        <f t="shared" ca="1" si="212"/>
        <v>-4914808602624651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-4914808602624651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-20478369177602.711</v>
      </c>
      <c r="L5627" s="444">
        <f t="shared" ca="1" si="212"/>
        <v>-4935286971802254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-4935286971802254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-20563695715842.727</v>
      </c>
      <c r="L5628" s="444">
        <f t="shared" ca="1" si="212"/>
        <v>-4955850667518097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-4955850667518097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-20649377781325.402</v>
      </c>
      <c r="L5629" s="444">
        <f t="shared" ca="1" si="212"/>
        <v>-4976500045299422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-4976500045299422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-20735416855414.258</v>
      </c>
      <c r="L5630" s="444">
        <f t="shared" ca="1" si="212"/>
        <v>-4997235462154836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-4997235462154836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-20821814425645.148</v>
      </c>
      <c r="L5631" s="444">
        <f t="shared" ca="1" si="212"/>
        <v>-5018057276580481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-5018057276580481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-20908571985752.004</v>
      </c>
      <c r="L5632" s="444">
        <f t="shared" ca="1" si="212"/>
        <v>-5038965848566233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-5038965848566233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-20995691035692.637</v>
      </c>
      <c r="L5633" s="444">
        <f t="shared" ca="1" si="212"/>
        <v>-5059961539601926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-5059961539601926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-21083173081674.691</v>
      </c>
      <c r="L5634" s="444">
        <f t="shared" ca="1" si="212"/>
        <v>-5081044712683601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-5081044712683601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-21171019636181.672</v>
      </c>
      <c r="L5635" s="444">
        <f t="shared" ca="1" si="212"/>
        <v>-5102215732319783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-5102215732319783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-21259232217999.094</v>
      </c>
      <c r="L5636" s="444">
        <f t="shared" ca="1" si="212"/>
        <v>-5123474964537782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-5123474964537782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-21347812352240.758</v>
      </c>
      <c r="L5637" s="444">
        <f t="shared" ca="1" si="212"/>
        <v>-5144822776890023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-5144822776890023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-21436761570375.094</v>
      </c>
      <c r="L5638" s="444">
        <f t="shared" ca="1" si="212"/>
        <v>-5166259538460398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-5166259538460398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-21526081410251.656</v>
      </c>
      <c r="L5639" s="444">
        <f t="shared" ca="1" si="212"/>
        <v>-5187785619870650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-5187785619870650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-21615773416127.707</v>
      </c>
      <c r="L5640" s="444">
        <f t="shared" ca="1" si="212"/>
        <v>-5209401393286778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-5209401393286778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-21705839138694.906</v>
      </c>
      <c r="L5641" s="444">
        <f t="shared" ca="1" si="212"/>
        <v>-5231107232425473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-5231107232425473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-21796280135106.137</v>
      </c>
      <c r="L5642" s="444">
        <f t="shared" ca="1" si="212"/>
        <v>-5252903512560579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-5252903512560579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-21887097969002.414</v>
      </c>
      <c r="L5643" s="444">
        <f t="shared" ca="1" si="212"/>
        <v>-5274790610529581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-5274790610529581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-21978294210539.922</v>
      </c>
      <c r="L5644" s="444">
        <f t="shared" ca="1" si="212"/>
        <v>-5296768904740121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-5296768904740121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-22069870436417.172</v>
      </c>
      <c r="L5645" s="444">
        <f t="shared" ca="1" si="212"/>
        <v>-5318838775176538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-5318838775176538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-22161828229902.242</v>
      </c>
      <c r="L5646" s="444">
        <f t="shared" ca="1" si="212"/>
        <v>-5341000603406440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-5341000603406440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-22254169180860.168</v>
      </c>
      <c r="L5647" s="444">
        <f t="shared" ca="1" si="212"/>
        <v>-5363254772587300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-5363254772587300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-22346894885780.418</v>
      </c>
      <c r="L5648" s="444">
        <f t="shared" ca="1" si="212"/>
        <v>-5385601667473080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-5385601667473080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-22440006947804.5</v>
      </c>
      <c r="L5649" s="444">
        <f t="shared" ca="1" si="212"/>
        <v>-5408041674420884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-5408041674420884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-22533506976753.684</v>
      </c>
      <c r="L5650" s="444">
        <f t="shared" ca="1" si="212"/>
        <v>-5430575181397638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-5430575181397638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-22627396589156.824</v>
      </c>
      <c r="L5651" s="444">
        <f t="shared" ca="1" si="212"/>
        <v>-5453202577986795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-5453202577986795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-22721677408278.313</v>
      </c>
      <c r="L5652" s="444">
        <f t="shared" ca="1" si="212"/>
        <v>-5475924255395073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-5475924255395073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-22816351064146.137</v>
      </c>
      <c r="L5653" s="444">
        <f t="shared" ca="1" si="212"/>
        <v>-5498740606459219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-5498740606459219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-22911419193580.078</v>
      </c>
      <c r="L5654" s="444">
        <f t="shared" ca="1" si="212"/>
        <v>-5521652025652799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-5521652025652799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-23006883440219.996</v>
      </c>
      <c r="L5655" s="444">
        <f t="shared" ca="1" si="212"/>
        <v>-5544658909093019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-5544658909093019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-23102745454554.246</v>
      </c>
      <c r="L5656" s="444">
        <f t="shared" ca="1" si="212"/>
        <v>-5567761654547573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-5567761654547573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-23199006893948.219</v>
      </c>
      <c r="L5657" s="444">
        <f t="shared" ca="1" si="212"/>
        <v>-5590960661441521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-5590960661441521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-23295669422673.004</v>
      </c>
      <c r="L5658" s="444">
        <f t="shared" ca="1" si="212"/>
        <v>-5614256330864194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-5614256330864194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-23392734711934.141</v>
      </c>
      <c r="L5659" s="444">
        <f t="shared" ca="1" si="212"/>
        <v>-5637649065576128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-5637649065576128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-23490204439900.531</v>
      </c>
      <c r="L5660" s="444">
        <f t="shared" ca="1" si="212"/>
        <v>-5661139270016029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-5661139270016029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-23588080291733.453</v>
      </c>
      <c r="L5661" s="444">
        <f t="shared" ca="1" si="212"/>
        <v>-5684727350307762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-5684727350307762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-23686363959615.676</v>
      </c>
      <c r="L5662" s="444">
        <f t="shared" ca="1" si="212"/>
        <v>-5708413714267378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-5708413714267378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-23785057142780.742</v>
      </c>
      <c r="L5663" s="444">
        <f t="shared" ca="1" si="212"/>
        <v>-5732198771410159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-5732198771410159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-23884161547542.328</v>
      </c>
      <c r="L5664" s="444">
        <f t="shared" ca="1" si="212"/>
        <v>-5756082932957701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-5756082932957701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-23983678887323.754</v>
      </c>
      <c r="L5665" s="444">
        <f t="shared" ca="1" si="212"/>
        <v>-5780066611845025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-5780066611845025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-24083610882687.605</v>
      </c>
      <c r="L5666" s="444">
        <f t="shared" ca="1" si="212"/>
        <v>-5804150222727713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-5804150222727713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-24183959261365.469</v>
      </c>
      <c r="L5667" s="444">
        <f t="shared" ca="1" si="212"/>
        <v>-5828334181989078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-5828334181989078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-24284725758287.824</v>
      </c>
      <c r="L5668" s="444">
        <f t="shared" ca="1" si="212"/>
        <v>-5852618907747366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-5852618907747366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-24385912115614.023</v>
      </c>
      <c r="L5669" s="444">
        <f t="shared" ca="1" si="212"/>
        <v>-5877004819862980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-5877004819862980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-24487520082762.418</v>
      </c>
      <c r="L5670" s="444">
        <f t="shared" ca="1" si="212"/>
        <v>-5901492339945742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-5901492339945742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-24589551416440.59</v>
      </c>
      <c r="L5671" s="444">
        <f t="shared" ca="1" si="212"/>
        <v>-5926081891362183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-5926081891362183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-24692007880675.762</v>
      </c>
      <c r="L5672" s="444">
        <f t="shared" ca="1" si="212"/>
        <v>-5950773899242859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-5950773899242859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-24794891246845.246</v>
      </c>
      <c r="L5673" s="444">
        <f t="shared" ca="1" si="212"/>
        <v>-5975568790489704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-5975568790489704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-24898203293707.102</v>
      </c>
      <c r="L5674" s="444">
        <f t="shared" ca="1" si="212"/>
        <v>-6000466993783411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-6000466993783411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-25001945807430.879</v>
      </c>
      <c r="L5675" s="444">
        <f t="shared" ca="1" si="212"/>
        <v>-6025468939590842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-6025468939590842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-25106120581628.508</v>
      </c>
      <c r="L5676" s="444">
        <f t="shared" ca="1" si="212"/>
        <v>-6050575060172471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-6050575060172471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-25210729417385.297</v>
      </c>
      <c r="L5677" s="444">
        <f t="shared" ca="1" si="212"/>
        <v>-6075785789589856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-6075785789589856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-25315774123291.066</v>
      </c>
      <c r="L5678" s="444">
        <f t="shared" ca="1" si="212"/>
        <v>-6101101563713147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-6101101563713147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-25421256515471.445</v>
      </c>
      <c r="L5679" s="444">
        <f t="shared" ca="1" si="212"/>
        <v>-6126522820228618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-6126522820228618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-25527178417619.242</v>
      </c>
      <c r="L5680" s="444">
        <f t="shared" ca="1" si="212"/>
        <v>-6152049998646237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-6152049998646237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-25633541661025.988</v>
      </c>
      <c r="L5681" s="444">
        <f t="shared" ca="1" si="212"/>
        <v>-6177683540307263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-6177683540307263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-25740348084613.594</v>
      </c>
      <c r="L5682" s="444">
        <f t="shared" ca="1" si="212"/>
        <v>-6203423888391877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-6203423888391877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-25847599534966.152</v>
      </c>
      <c r="L5683" s="444">
        <f t="shared" ca="1" si="212"/>
        <v>-6229271487926843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-6229271487926843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-25955297866361.844</v>
      </c>
      <c r="L5684" s="444">
        <f t="shared" ca="1" si="212"/>
        <v>-6255226785793205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-6255226785793205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-26063444940805.02</v>
      </c>
      <c r="L5685" s="444">
        <f t="shared" ca="1" si="212"/>
        <v>-6281290230734010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-6281290230734010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-26172042628058.375</v>
      </c>
      <c r="L5686" s="444">
        <f t="shared" ca="1" si="212"/>
        <v>-6307462273362068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-6307462273362068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-26281092805675.281</v>
      </c>
      <c r="L5687" s="444">
        <f t="shared" ca="1" si="212"/>
        <v>-6333743366167743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-6333743366167743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-26390597359032.262</v>
      </c>
      <c r="L5688" s="444">
        <f t="shared" ca="1" si="212"/>
        <v>-6360133963526775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-6360133963526775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-26500558181361.563</v>
      </c>
      <c r="L5689" s="444">
        <f t="shared" ca="1" si="212"/>
        <v>-6386634521708137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-6386634521708137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-26610977173783.902</v>
      </c>
      <c r="L5690" s="444">
        <f t="shared" ca="1" si="212"/>
        <v>-6413245498881921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-6413245498881921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-26721856245341.336</v>
      </c>
      <c r="L5691" s="444">
        <f t="shared" ca="1" si="212"/>
        <v>-6439967355127262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-6439967355127262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-26833197313030.258</v>
      </c>
      <c r="L5692" s="444">
        <f t="shared" ca="1" si="212"/>
        <v>-6466800552440292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-6466800552440292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-26945002301834.551</v>
      </c>
      <c r="L5693" s="444">
        <f t="shared" ca="1" si="212"/>
        <v>-6493745554742127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-6493745554742127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-27057273144758.863</v>
      </c>
      <c r="L5694" s="444">
        <f t="shared" ca="1" si="212"/>
        <v>-6520802827886886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-6520802827886886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-27170011782862.023</v>
      </c>
      <c r="L5695" s="444">
        <f t="shared" ca="1" si="212"/>
        <v>-6547972839669748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-6547972839669748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-27283220165290.617</v>
      </c>
      <c r="L5696" s="444">
        <f t="shared" ca="1" si="212"/>
        <v>-6575256059835039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-6575256059835039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-27396900249312.664</v>
      </c>
      <c r="L5697" s="444">
        <f t="shared" ca="1" si="212"/>
        <v>-6602652960084352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-6602652960084352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-27511054000351.465</v>
      </c>
      <c r="L5698" s="444">
        <f t="shared" ca="1" si="212"/>
        <v>-6630164014084703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-6630164014084703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-27625683392019.594</v>
      </c>
      <c r="L5699" s="444">
        <f t="shared" ca="1" si="212"/>
        <v>-6657789697476723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-6657789697476723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-27740790406153.012</v>
      </c>
      <c r="L5700" s="444">
        <f t="shared" ca="1" si="212"/>
        <v>-6685530487882876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-6685530487882876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-27856377032845.316</v>
      </c>
      <c r="L5701" s="444">
        <f t="shared" ca="1" si="212"/>
        <v>-6713386864915721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-6713386864915721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-27972445270482.172</v>
      </c>
      <c r="L5702" s="444">
        <f t="shared" ca="1" si="212"/>
        <v>-6741359310186203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-6741359310186203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-28088997125775.844</v>
      </c>
      <c r="L5703" s="444">
        <f t="shared" ca="1" si="212"/>
        <v>-6769448307311979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-6769448307311979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-28206034613799.914</v>
      </c>
      <c r="L5704" s="444">
        <f t="shared" ca="1" si="212"/>
        <v>-6797654341925779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-6797654341925779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-28323559758024.078</v>
      </c>
      <c r="L5705" s="444">
        <f t="shared" ca="1" si="212"/>
        <v>-6825977901683803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-6825977901683803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-28441574590349.18</v>
      </c>
      <c r="L5706" s="444">
        <f t="shared" ca="1" si="212"/>
        <v>-6854419476274152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-6854419476274152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-28560081151142.301</v>
      </c>
      <c r="L5707" s="444">
        <f t="shared" ca="1" si="212"/>
        <v>-6882979557425294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-6882979557425294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-28679081489272.059</v>
      </c>
      <c r="L5708" s="444">
        <f t="shared" ca="1" si="212"/>
        <v>-6911658638914566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-6911658638914566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-28798577662144.023</v>
      </c>
      <c r="L5709" s="444">
        <f t="shared" ca="1" si="212"/>
        <v>-6940457216576710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-6940457216576710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-28918571735736.293</v>
      </c>
      <c r="L5710" s="444">
        <f t="shared" ca="1" si="212"/>
        <v>-6969375788312446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-6969375788312446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-29039065784635.191</v>
      </c>
      <c r="L5711" s="444">
        <f t="shared" ca="1" si="212"/>
        <v>-6998414854097081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-6998414854097081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-29160061892071.172</v>
      </c>
      <c r="L5712" s="444">
        <f t="shared" ca="1" si="212"/>
        <v>-7027574915989152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-7027574915989152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-29281562149954.801</v>
      </c>
      <c r="L5713" s="444">
        <f t="shared" ca="1" si="212"/>
        <v>-7056856478139107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-7056856478139107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-29403568658912.945</v>
      </c>
      <c r="L5714" s="444">
        <f t="shared" ca="1" si="212"/>
        <v>-7086260046798020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-7086260046798020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-29526083528325.082</v>
      </c>
      <c r="L5715" s="444">
        <f t="shared" ca="1" si="212"/>
        <v>-7115786130326345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-7115786130326345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-29649108876359.77</v>
      </c>
      <c r="L5716" s="444">
        <f t="shared" ca="1" si="212"/>
        <v>-7145435239202705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-7145435239202705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-29772646830011.27</v>
      </c>
      <c r="L5717" s="444">
        <f t="shared" ca="1" si="212"/>
        <v>-7175207886032716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-7175207886032716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-29896699525136.316</v>
      </c>
      <c r="L5718" s="444">
        <f t="shared" ca="1" si="212"/>
        <v>-7205104585557852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-7205104585557852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-30021269106491.051</v>
      </c>
      <c r="L5719" s="444">
        <f t="shared" ca="1" si="212"/>
        <v>-7235125854664343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-7235125854664343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-30146357727768.098</v>
      </c>
      <c r="L5720" s="444">
        <f t="shared" ca="1" si="212"/>
        <v>-7265272212392111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-7265272212392111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-30271967551633.793</v>
      </c>
      <c r="L5721" s="444">
        <f t="shared" ca="1" si="212"/>
        <v>-7295544179943745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-7295544179943745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-30398100749765.605</v>
      </c>
      <c r="L5722" s="444">
        <f t="shared" ca="1" si="212"/>
        <v>-7325942280693511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-7325942280693511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-30524759502889.629</v>
      </c>
      <c r="L5723" s="444">
        <f t="shared" ca="1" si="212"/>
        <v>-7356467040196401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-7356467040196401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-30651946000818.34</v>
      </c>
      <c r="L5724" s="444">
        <f t="shared" ca="1" si="212"/>
        <v>-7387118986197219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-7387118986197219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-30779662442488.406</v>
      </c>
      <c r="L5725" s="444">
        <f t="shared" ca="1" si="212"/>
        <v>-7417898648639707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-7417898648639707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-30907911035998.777</v>
      </c>
      <c r="L5726" s="444">
        <f t="shared" ca="1" si="212"/>
        <v>-7448806559675706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-7448806559675706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-31036693998648.773</v>
      </c>
      <c r="L5727" s="444">
        <f t="shared" ca="1" si="212"/>
        <v>-7479843253674355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-7479843253674355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-31166013556976.473</v>
      </c>
      <c r="L5728" s="444">
        <f t="shared" ca="1" si="212"/>
        <v>-7511009267231331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-7511009267231331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-31295871946797.211</v>
      </c>
      <c r="L5729" s="444">
        <f t="shared" ca="1" si="212"/>
        <v>-7542305139178128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-7542305139178128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-31426271413242.199</v>
      </c>
      <c r="L5730" s="444">
        <f t="shared" ca="1" si="212"/>
        <v>-7573731410591370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-7573731410591370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-31557214210797.375</v>
      </c>
      <c r="L5731" s="444">
        <f t="shared" ca="1" si="212"/>
        <v>-7605288624802167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-7605288624802167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-31688702603342.363</v>
      </c>
      <c r="L5732" s="444">
        <f t="shared" ca="1" si="212"/>
        <v>-7636977327405509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-7636977327405509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-31820738864189.621</v>
      </c>
      <c r="L5733" s="444">
        <f t="shared" ca="1" si="212"/>
        <v>-7668798066269699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-7668798066269699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-31953325276123.746</v>
      </c>
      <c r="L5734" s="444">
        <f t="shared" ca="1" si="212"/>
        <v>-7700751391545823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-7700751391545823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-32086464131440.934</v>
      </c>
      <c r="L5735" s="444">
        <f t="shared" ca="1" si="212"/>
        <v>-7732837855677264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-7732837855677264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-32220157731988.594</v>
      </c>
      <c r="L5736" s="444">
        <f t="shared" ca="1" si="212"/>
        <v>-7765058013409253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-7765058013409253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-32354408389205.219</v>
      </c>
      <c r="L5737" s="444">
        <f t="shared" ca="1" si="212"/>
        <v>-7797412421798458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-7797412421798458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-32489218424160.246</v>
      </c>
      <c r="L5738" s="444">
        <f t="shared" ca="1" si="212"/>
        <v>-7829901640222618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-7829901640222618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-32624590167594.242</v>
      </c>
      <c r="L5739" s="444">
        <f t="shared" ca="1" si="212"/>
        <v>-7862526230390212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-7862526230390212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-32760525959959.215</v>
      </c>
      <c r="L5740" s="444">
        <f t="shared" ca="1" si="212"/>
        <v>-7895286756350171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-7895286756350171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-32897028151459.043</v>
      </c>
      <c r="L5741" s="444">
        <f t="shared" ca="1" si="212"/>
        <v>-7928183784501630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-7928183784501630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-33034099102090.125</v>
      </c>
      <c r="L5742" s="444">
        <f t="shared" ca="1" si="212"/>
        <v>-7961217883603720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-7961217883603720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-33171741181682.168</v>
      </c>
      <c r="L5743" s="444">
        <f t="shared" ca="1" si="212"/>
        <v>-7994389624785402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-7994389624785402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-33309956769939.18</v>
      </c>
      <c r="L5744" s="444">
        <f t="shared" ca="1" si="212"/>
        <v>-8027699581555341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-8027699581555341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-33448748256480.582</v>
      </c>
      <c r="L5745" s="444">
        <f t="shared" ca="1" si="212"/>
        <v>-8061148329811822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-8061148329811822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-33588118040882.59</v>
      </c>
      <c r="L5746" s="444">
        <f t="shared" ca="1" si="212"/>
        <v>-8094736447852705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-8094736447852705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-33728068532719.609</v>
      </c>
      <c r="L5747" s="444">
        <f t="shared" ca="1" si="212"/>
        <v>-8128464516385425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-8128464516385425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-33868602151605.938</v>
      </c>
      <c r="L5748" s="444">
        <f t="shared" ca="1" si="212"/>
        <v>-8162333118537031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-8162333118537031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-34009721327237.625</v>
      </c>
      <c r="L5749" s="444">
        <f t="shared" ca="1" si="212"/>
        <v>-8196342839864269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-8196342839864269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-34151428499434.453</v>
      </c>
      <c r="L5750" s="444">
        <f t="shared" ca="1" si="212"/>
        <v>-8230494268363703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-8230494268363703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-34293726118182.094</v>
      </c>
      <c r="L5751" s="444">
        <f t="shared" ca="1" si="212"/>
        <v>-8264787994481885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-8264787994481885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-34436616643674.52</v>
      </c>
      <c r="L5752" s="444">
        <f t="shared" ca="1" si="212"/>
        <v>-8299224611125560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-8299224611125560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-34580102546356.5</v>
      </c>
      <c r="L5753" s="444">
        <f t="shared" ca="1" si="212"/>
        <v>-8333804713671916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-8333804713671916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-34724186306966.32</v>
      </c>
      <c r="L5754" s="444">
        <f t="shared" ca="1" si="212"/>
        <v>-8368528899978882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-8368528899978882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-34868870416578.68</v>
      </c>
      <c r="L5755" s="444">
        <f t="shared" ca="1" si="212"/>
        <v>-8403397770395461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-8403397770395461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-35014157376647.754</v>
      </c>
      <c r="L5756" s="444">
        <f t="shared" ca="1" si="212"/>
        <v>-8438411927772109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-8438411927772109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-35160049699050.457</v>
      </c>
      <c r="L5757" s="444">
        <f t="shared" ca="1" si="212"/>
        <v>-8473571977471159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-8473571977471159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-35306549906129.828</v>
      </c>
      <c r="L5758" s="444">
        <f t="shared" ca="1" si="212"/>
        <v>-8508878527377289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-8508878527377289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-35453660530738.703</v>
      </c>
      <c r="L5759" s="444">
        <f t="shared" ca="1" si="212"/>
        <v>-8544332187908028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-8544332187908028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-35601384116283.453</v>
      </c>
      <c r="L5760" s="444">
        <f t="shared" ca="1" si="212"/>
        <v>-8579933572024311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-8579933572024311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-35749723216767.961</v>
      </c>
      <c r="L5761" s="444">
        <f t="shared" ca="1" si="212"/>
        <v>-8615683295241079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-8615683295241079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-35898680396837.836</v>
      </c>
      <c r="L5762" s="444">
        <f t="shared" ca="1" si="212"/>
        <v>-8651581975637917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-8651581975637917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-36048258231824.656</v>
      </c>
      <c r="L5763" s="444">
        <f t="shared" ca="1" si="212"/>
        <v>-8687630233869742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-8687630233869742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-36198459307790.594</v>
      </c>
      <c r="L5764" s="444">
        <f t="shared" ca="1" si="212"/>
        <v>-8723828693177533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-8723828693177533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-36349286221573.055</v>
      </c>
      <c r="L5765" s="444">
        <f t="shared" ca="1" si="212"/>
        <v>-8760177979399106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-8760177979399106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-36500741580829.609</v>
      </c>
      <c r="L5766" s="444">
        <f t="shared" ca="1" si="212"/>
        <v>-8796678720979936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-8796678720979936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-36652828004083.063</v>
      </c>
      <c r="L5767" s="444">
        <f t="shared" ca="1" si="212"/>
        <v>-8833331548984019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-8833331548984019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-36805548120766.75</v>
      </c>
      <c r="L5768" s="444">
        <f t="shared" ca="1" si="212"/>
        <v>-8870137097104786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-8870137097104786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-36958904571269.938</v>
      </c>
      <c r="L5769" s="444">
        <f t="shared" ca="1" si="212"/>
        <v>-8907096001676056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-8907096001676056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-37112900006983.563</v>
      </c>
      <c r="L5770" s="444">
        <f t="shared" ca="1" si="212"/>
        <v>-8944208901683040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-8944208901683040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-37267537090346</v>
      </c>
      <c r="L5771" s="444">
        <f t="shared" ca="1" si="212"/>
        <v>-8981476438773386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-8981476438773386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-37422818494889.102</v>
      </c>
      <c r="L5772" s="444">
        <f t="shared" ca="1" si="212"/>
        <v>-9018899257268276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-9018899257268276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-37578746905284.484</v>
      </c>
      <c r="L5773" s="444">
        <f t="shared" ca="1" si="212"/>
        <v>-9056478004173560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-9056478004173560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-37735325017389.836</v>
      </c>
      <c r="L5774" s="444">
        <f t="shared" ca="1" si="212"/>
        <v>-9094213329190950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-9094213329190950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-37892555538295.625</v>
      </c>
      <c r="L5775" s="444">
        <f t="shared" ca="1" si="212"/>
        <v>-9132105884729246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-9132105884729246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-38050441186371.859</v>
      </c>
      <c r="L5776" s="444">
        <f t="shared" ca="1" si="212"/>
        <v>-9170156325915618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-9170156325915618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-38208984691315.078</v>
      </c>
      <c r="L5777" s="444">
        <f t="shared" ca="1" si="212"/>
        <v>-9208365310606934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-9208365310606934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-38368188794195.555</v>
      </c>
      <c r="L5778" s="444">
        <f t="shared" ca="1" si="212"/>
        <v>-9246733499401130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-9246733499401130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-38528056247504.711</v>
      </c>
      <c r="L5779" s="444">
        <f t="shared" ca="1" si="212"/>
        <v>-9285261555648634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-9285261555648634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-38688589815202.641</v>
      </c>
      <c r="L5780" s="444">
        <f t="shared" ca="1" si="212"/>
        <v>-9323950145463836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-9323950145463836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-38849792272765.984</v>
      </c>
      <c r="L5781" s="444">
        <f t="shared" ca="1" si="212"/>
        <v>-9362799937736602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-9362799937736602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-39011666407235.844</v>
      </c>
      <c r="L5782" s="444">
        <f t="shared" ca="1" si="212"/>
        <v>-9401811604143838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-9401811604143838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-39174215017265.992</v>
      </c>
      <c r="L5783" s="444">
        <f t="shared" ca="1" si="212"/>
        <v>-9440985819161104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-9440985819161104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-39337440913171.266</v>
      </c>
      <c r="L5784" s="444">
        <f t="shared" ca="1" si="212"/>
        <v>-9480323260074276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-9480323260074276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-39501346916976.148</v>
      </c>
      <c r="L5785" s="444">
        <f t="shared" ca="1" si="212"/>
        <v>-9519824606991252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-9519824606991252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-39665935862463.547</v>
      </c>
      <c r="L5786" s="444">
        <f t="shared" ca="1" si="212"/>
        <v>-9559490542853716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-9559490542853716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-39831210595223.813</v>
      </c>
      <c r="L5787" s="444">
        <f t="shared" ca="1" si="212"/>
        <v>-9599321753448940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-9599321753448940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-39997173972703.914</v>
      </c>
      <c r="L5788" s="444">
        <f t="shared" ca="1" si="212"/>
        <v>-9639318927421644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-9639318927421644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-40163828864256.852</v>
      </c>
      <c r="L5789" s="444">
        <f t="shared" ca="1" si="212"/>
        <v>-9679482756285900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-9679482756285900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-40331178151191.25</v>
      </c>
      <c r="L5790" s="444">
        <f t="shared" ca="1" si="212"/>
        <v>-9719813934437092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-9719813934437092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-40499224726821.219</v>
      </c>
      <c r="L5791" s="444">
        <f t="shared" ca="1" si="212"/>
        <v>-9760313159163914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-9760313159163914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-40667971496516.305</v>
      </c>
      <c r="L5792" s="444">
        <f t="shared" ca="1" si="212"/>
        <v>-9800981130660430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-9800981130660430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-40837421377751.789</v>
      </c>
      <c r="L5793" s="444">
        <f t="shared" ca="1" si="212"/>
        <v>-9841818552038182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-9841818552038182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-41007577300159.094</v>
      </c>
      <c r="L5794" s="444">
        <f t="shared" ca="1" si="212"/>
        <v>-9882826129338342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-9882826129338342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-41178442205576.422</v>
      </c>
      <c r="L5795" s="444">
        <f t="shared" ca="1" si="212"/>
        <v>-9924004571543918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-9924004571543918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-41350019048099.656</v>
      </c>
      <c r="L5796" s="444">
        <f t="shared" ca="1" si="212"/>
        <v>-9965354590592018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-9965354590592018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-41522310794133.406</v>
      </c>
      <c r="L5797" s="444">
        <f t="shared" ca="1" si="212"/>
        <v>-1.0006876901386152E+16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-1.0006876901386152E+16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-41695320422442.297</v>
      </c>
      <c r="L5798" s="444">
        <f t="shared" ca="1" si="212"/>
        <v>-1.0048572221808594E+16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-1.0048572221808594E+16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-41869050924202.477</v>
      </c>
      <c r="L5799" s="444">
        <f t="shared" ca="1" si="212"/>
        <v>-1.0090441272732796E+16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-1.0090441272732796E+16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-42043505303053.313</v>
      </c>
      <c r="L5800" s="444">
        <f t="shared" ca="1" si="212"/>
        <v>-1.013248477803585E+16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-1.013248477803585E+16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-42218686575149.375</v>
      </c>
      <c r="L5801" s="444">
        <f t="shared" ca="1" si="212"/>
        <v>-1.0174703464611E+16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-1.0174703464611E+16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-42394597769212.5</v>
      </c>
      <c r="L5802" s="444">
        <f t="shared" ca="1" si="212"/>
        <v>-1.0217098062380212E+16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-1.0217098062380212E+16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-42571241926584.219</v>
      </c>
      <c r="L5803" s="444">
        <f t="shared" ca="1" si="212"/>
        <v>-1.0259669304306796E+16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-1.0259669304306796E+16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-42748622101278.313</v>
      </c>
      <c r="L5804" s="444">
        <f t="shared" ca="1" si="212"/>
        <v>-1.0302417926408074E+16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-1.0302417926408074E+16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-42926741360033.641</v>
      </c>
      <c r="L5805" s="444">
        <f t="shared" ca="1" si="212"/>
        <v>-1.0345344667768108E+16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-1.0345344667768108E+16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-43105602782367.117</v>
      </c>
      <c r="L5806" s="444">
        <f t="shared" ca="1" si="212"/>
        <v>-1.0388450270550476E+16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-1.0388450270550476E+16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-43285209460626.984</v>
      </c>
      <c r="L5807" s="444">
        <f t="shared" ca="1" si="212"/>
        <v>-1.0431735480011102E+16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-1.0431735480011102E+16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-43465564500046.258</v>
      </c>
      <c r="L5808" s="444">
        <f t="shared" ca="1" si="212"/>
        <v>-1.0475201044511148E+16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-1.0475201044511148E+16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-43646671018796.453</v>
      </c>
      <c r="L5809" s="444">
        <f t="shared" ca="1" si="212"/>
        <v>-1.0518847715529944E+16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-1.0518847715529944E+16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-43828532148041.43</v>
      </c>
      <c r="L5810" s="444">
        <f t="shared" ca="1" si="212"/>
        <v>-1.0562676247677986E+16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-1.0562676247677986E+16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-44011151031991.609</v>
      </c>
      <c r="L5811" s="444">
        <f t="shared" ca="1" si="212"/>
        <v>-1.0606687398709978E+16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-1.0606687398709978E+16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-44194530827958.242</v>
      </c>
      <c r="L5812" s="444">
        <f t="shared" ca="1" si="212"/>
        <v>-1.0650881929537936E+16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-1.0650881929537936E+16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-44378674706408.063</v>
      </c>
      <c r="L5813" s="444">
        <f t="shared" ca="1" si="212"/>
        <v>-1.0695260604244344E+16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-1.0695260604244344E+16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-44563585851018.102</v>
      </c>
      <c r="L5814" s="444">
        <f t="shared" ca="1" si="212"/>
        <v>-1.0739824190095362E+16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-1.0739824190095362E+16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-44749267458730.672</v>
      </c>
      <c r="L5815" s="444">
        <f t="shared" ca="1" si="212"/>
        <v>-1.0784573457554092E+16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-1.0784573457554092E+16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-44935722739808.719</v>
      </c>
      <c r="L5816" s="444">
        <f t="shared" ca="1" si="212"/>
        <v>-1.08295091802939E+16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-1.08295091802939E+16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-45122954917891.25</v>
      </c>
      <c r="L5817" s="444">
        <f t="shared" ca="1" si="212"/>
        <v>-1.0874632135211792E+16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-1.0874632135211792E+16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-45310967230049.133</v>
      </c>
      <c r="L5818" s="444">
        <f t="shared" ca="1" si="212"/>
        <v>-1.0919943102441842E+16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-1.0919943102441842E+16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-45499762926841.008</v>
      </c>
      <c r="L5819" s="444">
        <f t="shared" ca="1" si="212"/>
        <v>-1.0965442865368684E+16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-1.0965442865368684E+16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-45689345272369.516</v>
      </c>
      <c r="L5820" s="444">
        <f t="shared" ca="1" si="212"/>
        <v>-1.1011132210641054E+16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-1.1011132210641054E+16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-45879717544337.727</v>
      </c>
      <c r="L5821" s="444">
        <f t="shared" ca="1" si="212"/>
        <v>-1.1057011928185392E+16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-1.1057011928185392E+16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-46070883034105.797</v>
      </c>
      <c r="L5822" s="444">
        <f t="shared" ca="1" si="212"/>
        <v>-1.1103082811219498E+16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-1.1103082811219498E+16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-46262845046747.906</v>
      </c>
      <c r="L5823" s="444">
        <f t="shared" ca="1" si="212"/>
        <v>-1.1149345656266246E+16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-1.1149345656266246E+16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-46455606901109.359</v>
      </c>
      <c r="L5824" s="444">
        <f t="shared" ca="1" si="212"/>
        <v>-1.1195801263167356E+16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-1.1195801263167356E+16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-46649171929863.984</v>
      </c>
      <c r="L5825" s="444">
        <f t="shared" ca="1" si="212"/>
        <v>-1.124245043509722E+16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-1.124245043509722E+16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-46843543479571.75</v>
      </c>
      <c r="L5826" s="444">
        <f t="shared" ca="1" si="212"/>
        <v>-1.1289293978576792E+16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-1.1289293978576792E+16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-47038724910736.633</v>
      </c>
      <c r="L5827" s="444">
        <f t="shared" ca="1" si="212"/>
        <v>-1.1336332703487528E+16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-1.1336332703487528E+16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-47234719597864.703</v>
      </c>
      <c r="L5828" s="444">
        <f t="shared" ca="1" si="212"/>
        <v>-1.1383567423085392E+16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-1.1383567423085392E+16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-47431530929522.469</v>
      </c>
      <c r="L5829" s="444">
        <f t="shared" ca="1" si="212"/>
        <v>-1.1430998954014914E+16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-1.1430998954014914E+16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-47629162308395.477</v>
      </c>
      <c r="L5830" s="444">
        <f t="shared" ca="1" si="212"/>
        <v>-1.147862811632331E+16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-1.147862811632331E+16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-47827617151347.125</v>
      </c>
      <c r="L5831" s="444">
        <f t="shared" ca="1" si="212"/>
        <v>-1.1526455733474658E+16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-1.1526455733474658E+16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-48026898889477.742</v>
      </c>
      <c r="L5832" s="444">
        <f t="shared" ca="1" si="212"/>
        <v>-1.1574482632364136E+16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-1.1574482632364136E+16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-48227010968183.898</v>
      </c>
      <c r="L5833" s="444">
        <f t="shared" ca="1" si="212"/>
        <v>-1.162270964333232E+16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-1.162270964333232E+16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-48427956847218</v>
      </c>
      <c r="L5834" s="444">
        <f t="shared" ca="1" si="212"/>
        <v>-1.1671137600179538E+16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-1.1671137600179538E+16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-48629740000748.078</v>
      </c>
      <c r="L5835" s="444">
        <f t="shared" ca="1" si="212"/>
        <v>-1.1719767340180286E+16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-1.1719767340180286E+16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-48832363917417.859</v>
      </c>
      <c r="L5836" s="444">
        <f t="shared" ca="1" si="212"/>
        <v>-1.1768599704097704E+16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-1.1768599704097704E+16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-49035832100407.102</v>
      </c>
      <c r="L5837" s="444">
        <f t="shared" ca="1" si="212"/>
        <v>-1.1817635536198112E+16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-1.1817635536198112E+16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-49240148067492.133</v>
      </c>
      <c r="L5838" s="444">
        <f t="shared" ca="1" si="212"/>
        <v>-1.1866875684265604E+16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-1.1866875684265604E+16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-49445315351106.68</v>
      </c>
      <c r="L5839" s="444">
        <f t="shared" ca="1" si="212"/>
        <v>-1.191632099961671E+16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-1.191632099961671E+16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-49651337498402.961</v>
      </c>
      <c r="L5840" s="444">
        <f t="shared" ca="1" si="212"/>
        <v>-1.1965972337115112E+16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-1.1965972337115112E+16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-49858218071312.969</v>
      </c>
      <c r="L5841" s="444">
        <f t="shared" ca="1" si="212"/>
        <v>-1.2015830555186424E+16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-1.2015830555186424E+16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-50065960646610.102</v>
      </c>
      <c r="L5842" s="444">
        <f t="shared" ca="1" si="212"/>
        <v>-1.2065896515833034E+16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-1.2065896515833034E+16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-50274568815970.977</v>
      </c>
      <c r="L5843" s="444">
        <f t="shared" ca="1" si="212"/>
        <v>-1.2116171084649004E+16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-1.2116171084649004E+16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-50484046186037.516</v>
      </c>
      <c r="L5844" s="444">
        <f t="shared" ca="1" si="212"/>
        <v>-1.2166655130835042E+16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-1.2166655130835042E+16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-50694396378479.344</v>
      </c>
      <c r="L5845" s="444">
        <f t="shared" ca="1" si="212"/>
        <v>-1.2217349527213522E+16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-1.2217349527213522E+16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-50905623030056.344</v>
      </c>
      <c r="L5846" s="444">
        <f t="shared" ca="1" si="212"/>
        <v>-1.2268255150243578E+16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-1.2268255150243578E+16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-51117729792681.578</v>
      </c>
      <c r="L5847" s="444">
        <f t="shared" ca="1" si="212"/>
        <v>-1.231937288003626E+16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-1.231937288003626E+16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-51330720333484.414</v>
      </c>
      <c r="L5848" s="444">
        <f t="shared" ca="1" si="212"/>
        <v>-1.2370703600369744E+16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-1.2370703600369744E+16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-51544598334873.93</v>
      </c>
      <c r="L5849" s="444">
        <f t="shared" ca="1" si="212"/>
        <v>-1.2422248198704618E+16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-1.2422248198704618E+16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-51759367494602.578</v>
      </c>
      <c r="L5850" s="444">
        <f t="shared" ca="1" si="212"/>
        <v>-1.247400756619922E+16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-1.247400756619922E+16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-51975031525830.086</v>
      </c>
      <c r="L5851" s="444">
        <f t="shared" ca="1" si="212"/>
        <v>-1.252598259772505E+16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-1.252598259772505E+16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-52191594157187.711</v>
      </c>
      <c r="L5852" s="444">
        <f t="shared" ca="1" si="212"/>
        <v>-1.2578174191882238E+16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-1.2578174191882238E+16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-52409059132842.656</v>
      </c>
      <c r="L5853" s="444">
        <f t="shared" ca="1" si="212"/>
        <v>-1.263058325101508E+16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-1.263058325101508E+16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-52627430212562.836</v>
      </c>
      <c r="L5854" s="444">
        <f t="shared" ca="1" si="212"/>
        <v>-1.2683210681227642E+16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-1.2683210681227642E+16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-52846711171781.844</v>
      </c>
      <c r="L5855" s="444">
        <f t="shared" ca="1" si="212"/>
        <v>-1.2736057392399424E+16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-1.2736057392399424E+16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-53066905801664.266</v>
      </c>
      <c r="L5856" s="444">
        <f t="shared" ca="1" si="212"/>
        <v>-1.2789124298201088E+16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-1.2789124298201088E+16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-53288017909171.203</v>
      </c>
      <c r="L5857" s="444">
        <f t="shared" ca="1" si="212"/>
        <v>-1.284241231611026E+16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-1.284241231611026E+16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-53510051317126.086</v>
      </c>
      <c r="L5858" s="444">
        <f t="shared" ca="1" si="212"/>
        <v>-1.2895922367427386E+16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-1.2895922367427386E+16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-53733009864280.773</v>
      </c>
      <c r="L5859" s="444">
        <f t="shared" ca="1" si="212"/>
        <v>-1.2949655377291666E+16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-1.2949655377291666E+16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-53956897405381.938</v>
      </c>
      <c r="L5860" s="444">
        <f t="shared" ca="1" si="212"/>
        <v>-1.3003612274697048E+16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-1.3003612274697048E+16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-54181717811237.703</v>
      </c>
      <c r="L5861" s="444">
        <f t="shared" ca="1" si="212"/>
        <v>-1.3057793992508286E+16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-1.3057793992508286E+16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-54407474968784.523</v>
      </c>
      <c r="L5862" s="444">
        <f t="shared" ca="1" si="212"/>
        <v>-1.311220146747707E+16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-1.311220146747707E+16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-54634172781154.461</v>
      </c>
      <c r="L5863" s="444">
        <f t="shared" ca="1" si="212"/>
        <v>-1.3166835640258224E+16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-1.3166835640258224E+16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-54861815167742.602</v>
      </c>
      <c r="L5864" s="444">
        <f t="shared" ca="1" si="212"/>
        <v>-1.3221697455425966E+16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-1.3221697455425966E+16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-55090406064274.859</v>
      </c>
      <c r="L5865" s="444">
        <f t="shared" ca="1" si="212"/>
        <v>-1.327678786149024E+16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-1.327678786149024E+16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-55319949422876</v>
      </c>
      <c r="L5866" s="444">
        <f t="shared" ca="1" si="212"/>
        <v>-1.3332107810913116E+16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-1.3332107810913116E+16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-55550449212137.984</v>
      </c>
      <c r="L5867" s="444">
        <f t="shared" ca="1" si="212"/>
        <v>-1.3387658260125254E+16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-1.3387658260125254E+16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-55781909417188.555</v>
      </c>
      <c r="L5868" s="444">
        <f t="shared" ca="1" si="212"/>
        <v>-1.3443440169542442E+16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-1.3443440169542442E+16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-56014334039760.172</v>
      </c>
      <c r="L5869" s="444">
        <f t="shared" ca="1" si="212"/>
        <v>-1.3499454503582202E+16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-1.3499454503582202E+16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-56247727098259.172</v>
      </c>
      <c r="L5870" s="444">
        <f t="shared" ca="1" si="212"/>
        <v>-1.3555702230680462E+16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-1.3555702230680462E+16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-56482092627835.258</v>
      </c>
      <c r="L5871" s="444">
        <f t="shared" ca="1" si="212"/>
        <v>-1.3612184323308298E+16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-1.3612184323308298E+16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-56717434680451.242</v>
      </c>
      <c r="L5872" s="444">
        <f t="shared" ca="1" si="212"/>
        <v>-1.366890175798875E+16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-1.366890175798875E+16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-56953757324953.125</v>
      </c>
      <c r="L5873" s="444">
        <f t="shared" ref="L5873:L6127" ca="1" si="217">I5873-J5873+K5873</f>
        <v>-1.3725855515313704E+16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-1.3725855515313704E+16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-57191064647140.43</v>
      </c>
      <c r="L5874" s="444">
        <f t="shared" ca="1" si="217"/>
        <v>-1.3783046579960844E+16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-1.3783046579960844E+16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-57429360749836.852</v>
      </c>
      <c r="L5875" s="444">
        <f t="shared" ca="1" si="217"/>
        <v>-1.384047594071068E+16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-1.384047594071068E+16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-57668649752961.164</v>
      </c>
      <c r="L5876" s="444">
        <f t="shared" ca="1" si="217"/>
        <v>-1.3898144590463642E+16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-1.3898144590463642E+16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-57908935793598.508</v>
      </c>
      <c r="L5877" s="444">
        <f t="shared" ca="1" si="217"/>
        <v>-1.395605352625724E+16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-1.395605352625724E+16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-58150223026071.836</v>
      </c>
      <c r="L5878" s="444">
        <f t="shared" ca="1" si="217"/>
        <v>-1.4014203749283312E+16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-1.4014203749283312E+16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-58392515622013.797</v>
      </c>
      <c r="L5879" s="444">
        <f t="shared" ca="1" si="217"/>
        <v>-1.4072596264905326E+16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-1.4072596264905326E+16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-58635817770438.867</v>
      </c>
      <c r="L5880" s="444">
        <f t="shared" ca="1" si="217"/>
        <v>-1.4131232082675764E+16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-1.4131232082675764E+16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-58880133677815.688</v>
      </c>
      <c r="L5881" s="444">
        <f t="shared" ca="1" si="217"/>
        <v>-1.419011221635358E+16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-1.419011221635358E+16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-59125467568139.922</v>
      </c>
      <c r="L5882" s="444">
        <f t="shared" ca="1" si="217"/>
        <v>-1.424923768392172E+16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-1.424923768392172E+16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-59371823683007.164</v>
      </c>
      <c r="L5883" s="444">
        <f t="shared" ca="1" si="217"/>
        <v>-1.4308609507604728E+16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-1.4308609507604728E+16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-59619206281686.375</v>
      </c>
      <c r="L5884" s="444">
        <f t="shared" ca="1" si="217"/>
        <v>-1.4368228713886414E+16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-1.4368228713886414E+16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-59867619641193.391</v>
      </c>
      <c r="L5885" s="444">
        <f t="shared" ca="1" si="217"/>
        <v>-1.4428096333527608E+16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-1.4428096333527608E+16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-60117068056365.031</v>
      </c>
      <c r="L5886" s="444">
        <f t="shared" ca="1" si="217"/>
        <v>-1.4488213401583974E+16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-1.4488213401583974E+16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-60367555839933.219</v>
      </c>
      <c r="L5887" s="444">
        <f t="shared" ca="1" si="217"/>
        <v>-1.4548580957423908E+16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-1.4548580957423908E+16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-60619087322599.617</v>
      </c>
      <c r="L5888" s="444">
        <f t="shared" ca="1" si="217"/>
        <v>-1.4609200044746508E+16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-1.4609200044746508E+16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-60871666853110.445</v>
      </c>
      <c r="L5889" s="444">
        <f t="shared" ca="1" si="217"/>
        <v>-1.4670071711599618E+16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-1.4670071711599618E+16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-61125298798331.75</v>
      </c>
      <c r="L5890" s="444">
        <f t="shared" ca="1" si="217"/>
        <v>-1.473119701039795E+16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-1.473119701039795E+16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-61379987543324.789</v>
      </c>
      <c r="L5891" s="444">
        <f t="shared" ca="1" si="217"/>
        <v>-1.4792576997941274E+16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-1.4792576997941274E+16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-61635737491421.984</v>
      </c>
      <c r="L5892" s="444">
        <f t="shared" ca="1" si="217"/>
        <v>-1.4854212735432696E+16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-1.4854212735432696E+16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-61892553064302.891</v>
      </c>
      <c r="L5893" s="444">
        <f t="shared" ca="1" si="217"/>
        <v>-1.4916105288496998E+16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-1.4916105288496998E+16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-62150438702070.82</v>
      </c>
      <c r="L5894" s="444">
        <f t="shared" ca="1" si="217"/>
        <v>-1.4978255727199068E+16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-1.4978255727199068E+16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-62409398863329.438</v>
      </c>
      <c r="L5895" s="444">
        <f t="shared" ca="1" si="217"/>
        <v>-1.5040665126062398E+16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-1.5040665126062398E+16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-62669438025259.992</v>
      </c>
      <c r="L5896" s="444">
        <f t="shared" ca="1" si="217"/>
        <v>-1.5103334564087658E+16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-1.5103334564087658E+16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-62930560683698.57</v>
      </c>
      <c r="L5897" s="444">
        <f t="shared" ca="1" si="217"/>
        <v>-1.5166265124771356E+16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-1.5166265124771356E+16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-63192771353213.984</v>
      </c>
      <c r="L5898" s="444">
        <f t="shared" ca="1" si="217"/>
        <v>-1.522945789612457E+16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-1.522945789612457E+16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-63456074567185.695</v>
      </c>
      <c r="L5899" s="444">
        <f t="shared" ca="1" si="217"/>
        <v>-1.5292913970691756E+16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-1.5292913970691756E+16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-63720474877882.313</v>
      </c>
      <c r="L5900" s="444">
        <f t="shared" ca="1" si="217"/>
        <v>-1.5356634445569638E+16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-1.5356634445569638E+16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-63985976856540.156</v>
      </c>
      <c r="L5901" s="444">
        <f t="shared" ca="1" si="217"/>
        <v>-1.5420620422426178E+16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-1.5420620422426178E+16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-64252585093442.406</v>
      </c>
      <c r="L5902" s="444">
        <f t="shared" ca="1" si="217"/>
        <v>-1.548487300751962E+16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-1.548487300751962E+16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-64520304197998.414</v>
      </c>
      <c r="L5903" s="444">
        <f t="shared" ca="1" si="217"/>
        <v>-1.5549393311717618E+16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-1.5549393311717618E+16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-64789138798823.414</v>
      </c>
      <c r="L5904" s="444">
        <f t="shared" ca="1" si="217"/>
        <v>-1.5614182450516442E+16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-1.5614182450516442E+16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-65059093543818.508</v>
      </c>
      <c r="L5905" s="444">
        <f t="shared" ca="1" si="217"/>
        <v>-1.567924154406026E+16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-1.567924154406026E+16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-65330173100251.086</v>
      </c>
      <c r="L5906" s="444">
        <f t="shared" ca="1" si="217"/>
        <v>-1.5744571717160512E+16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-1.5744571717160512E+16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-65602382154835.461</v>
      </c>
      <c r="L5907" s="444">
        <f t="shared" ca="1" si="217"/>
        <v>-1.5810174099315348E+16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-1.5810174099315348E+16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-65875725413813.945</v>
      </c>
      <c r="L5908" s="444">
        <f t="shared" ca="1" si="217"/>
        <v>-1.5876049824729162E+16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-1.5876049824729162E+16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-66150207603038.164</v>
      </c>
      <c r="L5909" s="444">
        <f t="shared" ca="1" si="217"/>
        <v>-1.59422000323322E+16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-1.59422000323322E+16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-66425833468050.836</v>
      </c>
      <c r="L5910" s="444">
        <f t="shared" ca="1" si="217"/>
        <v>-1.600862586580025E+16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-1.600862586580025E+16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-66702607774167.711</v>
      </c>
      <c r="L5911" s="444">
        <f t="shared" ca="1" si="217"/>
        <v>-1.6075328473574418E+16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-1.6075328473574418E+16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-66980535306560.07</v>
      </c>
      <c r="L5912" s="444">
        <f t="shared" ca="1" si="217"/>
        <v>-1.6142309008880978E+16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-1.6142309008880978E+16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-67259620870337.406</v>
      </c>
      <c r="L5913" s="444">
        <f t="shared" ca="1" si="217"/>
        <v>-1.6209568629751316E+16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-1.6209568629751316E+16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-67539869290630.477</v>
      </c>
      <c r="L5914" s="444">
        <f t="shared" ca="1" si="217"/>
        <v>-1.6277108499041946E+16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-1.6277108499041946E+16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-67821285412674.766</v>
      </c>
      <c r="L5915" s="444">
        <f t="shared" ca="1" si="217"/>
        <v>-1.634492978445462E+16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-1.634492978445462E+16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-68103874101894.25</v>
      </c>
      <c r="L5916" s="444">
        <f t="shared" ca="1" si="217"/>
        <v>-1.6413033658556514E+16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-1.6413033658556514E+16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-68387640243985.469</v>
      </c>
      <c r="L5917" s="444">
        <f t="shared" ca="1" si="217"/>
        <v>-1.64814212988005E+16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-1.64814212988005E+16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-68672588745002.086</v>
      </c>
      <c r="L5918" s="444">
        <f t="shared" ca="1" si="217"/>
        <v>-1.6550093887545502E+16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-1.6550093887545502E+16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-68958724531439.594</v>
      </c>
      <c r="L5919" s="444">
        <f t="shared" ca="1" si="217"/>
        <v>-1.6619052612076942E+16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-1.6619052612076942E+16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-69246052550320.594</v>
      </c>
      <c r="L5920" s="444">
        <f t="shared" ca="1" si="217"/>
        <v>-1.6688298664627262E+16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-1.6688298664627262E+16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-69534577769280.258</v>
      </c>
      <c r="L5921" s="444">
        <f t="shared" ca="1" si="217"/>
        <v>-1.6757833242396542E+16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-1.6757833242396542E+16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-69824305176652.25</v>
      </c>
      <c r="L5922" s="444">
        <f t="shared" ca="1" si="217"/>
        <v>-1.6827657547573194E+16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-1.6827657547573194E+16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-70115239781554.977</v>
      </c>
      <c r="L5923" s="444">
        <f t="shared" ca="1" si="217"/>
        <v>-1.6897772787354748E+16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-1.6897772787354748E+16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-70407386613978.109</v>
      </c>
      <c r="L5924" s="444">
        <f t="shared" ca="1" si="217"/>
        <v>-1.6968180173968726E+16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-1.6968180173968726E+16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-70700750724869.688</v>
      </c>
      <c r="L5925" s="444">
        <f t="shared" ca="1" si="217"/>
        <v>-1.7038880924693596E+16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-1.7038880924693596E+16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-70995337186223.313</v>
      </c>
      <c r="L5926" s="444">
        <f t="shared" ca="1" si="217"/>
        <v>-1.710987626187982E+16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-1.710987626187982E+16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-71291151091165.922</v>
      </c>
      <c r="L5927" s="444">
        <f t="shared" ca="1" si="217"/>
        <v>-1.7181167412970986E+16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-1.7181167412970986E+16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-71588197554045.781</v>
      </c>
      <c r="L5928" s="444">
        <f t="shared" ca="1" si="217"/>
        <v>-1.7252755610525032E+16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-1.7252755610525032E+16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-71886481710520.969</v>
      </c>
      <c r="L5929" s="444">
        <f t="shared" ca="1" si="217"/>
        <v>-1.7324642092235552E+16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-1.7324642092235552E+16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-72186008717648.125</v>
      </c>
      <c r="L5930" s="444">
        <f t="shared" ca="1" si="217"/>
        <v>-1.73968281009532E+16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-1.73968281009532E+16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-72486783753971.672</v>
      </c>
      <c r="L5931" s="444">
        <f t="shared" ca="1" si="217"/>
        <v>-1.7469314884707172E+16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-1.7469314884707172E+16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-72788812019613.219</v>
      </c>
      <c r="L5932" s="444">
        <f t="shared" ca="1" si="217"/>
        <v>-1.7542103696726786E+16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-1.7542103696726786E+16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-73092098736361.609</v>
      </c>
      <c r="L5933" s="444">
        <f t="shared" ca="1" si="217"/>
        <v>-1.7615195795463148E+16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-1.7615195795463148E+16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-73396649147763.109</v>
      </c>
      <c r="L5934" s="444">
        <f t="shared" ca="1" si="217"/>
        <v>-1.7688592444610912E+16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-1.7688592444610912E+16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-73702468519212.125</v>
      </c>
      <c r="L5935" s="444">
        <f t="shared" ca="1" si="217"/>
        <v>-1.7762294913130124E+16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-1.7762294913130124E+16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-74009562138042.172</v>
      </c>
      <c r="L5936" s="444">
        <f t="shared" ca="1" si="217"/>
        <v>-1.7836304475268166E+16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-1.7836304475268166E+16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-74317935313617.359</v>
      </c>
      <c r="L5937" s="444">
        <f t="shared" ca="1" si="217"/>
        <v>-1.7910622410581784E+16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-1.7910622410581784E+16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-74627593377424.094</v>
      </c>
      <c r="L5938" s="444">
        <f t="shared" ca="1" si="217"/>
        <v>-1.7985250003959208E+16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-1.7985250003959208E+16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-74938541683163.359</v>
      </c>
      <c r="L5939" s="444">
        <f t="shared" ca="1" si="217"/>
        <v>-1.8060188545642372E+16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-1.8060188545642372E+16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-75250785606843.219</v>
      </c>
      <c r="L5940" s="444">
        <f t="shared" ca="1" si="217"/>
        <v>-1.8135439331249216E+16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-1.8135439331249216E+16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-75564330546871.734</v>
      </c>
      <c r="L5941" s="444">
        <f t="shared" ca="1" si="217"/>
        <v>-1.8211003661796088E+16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-1.8211003661796088E+16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-75879181924150.359</v>
      </c>
      <c r="L5942" s="444">
        <f t="shared" ca="1" si="217"/>
        <v>-1.828688284372024E+16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-1.828688284372024E+16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-76195345182167.672</v>
      </c>
      <c r="L5943" s="444">
        <f t="shared" ca="1" si="217"/>
        <v>-1.8363078188902408E+16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-1.8363078188902408E+16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-76512825787093.359</v>
      </c>
      <c r="L5944" s="444">
        <f t="shared" ca="1" si="217"/>
        <v>-1.84395910146895E+16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-1.84395910146895E+16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-76831629227872.922</v>
      </c>
      <c r="L5945" s="444">
        <f t="shared" ca="1" si="217"/>
        <v>-1.8516422643917372E+16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-1.8516422643917372E+16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-77151761016322.375</v>
      </c>
      <c r="L5946" s="444">
        <f t="shared" ca="1" si="217"/>
        <v>-1.8593574404933696E+16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-1.8593574404933696E+16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-77473226687223.734</v>
      </c>
      <c r="L5947" s="444">
        <f t="shared" ca="1" si="217"/>
        <v>-1.867104763162092E+16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-1.867104763162092E+16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-77796031798420.5</v>
      </c>
      <c r="L5948" s="444">
        <f t="shared" ca="1" si="217"/>
        <v>-1.874884366341934E+16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-1.874884366341934E+16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-78120181930913.922</v>
      </c>
      <c r="L5949" s="444">
        <f t="shared" ca="1" si="217"/>
        <v>-1.8826963845350252E+16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-1.8826963845350252E+16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-78445682688959.375</v>
      </c>
      <c r="L5950" s="444">
        <f t="shared" ca="1" si="217"/>
        <v>-1.8905409528039212E+16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-1.8905409528039212E+16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-78772539700163.375</v>
      </c>
      <c r="L5951" s="444">
        <f t="shared" ca="1" si="217"/>
        <v>-1.8984182067739376E+16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-1.8984182067739376E+16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-79100758615580.734</v>
      </c>
      <c r="L5952" s="444">
        <f t="shared" ca="1" si="217"/>
        <v>-1.9063282826354956E+16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-1.9063282826354956E+16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-79430345109812.313</v>
      </c>
      <c r="L5953" s="444">
        <f t="shared" ca="1" si="217"/>
        <v>-1.9142713171464768E+16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-1.9142713171464768E+16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-79761304881103.203</v>
      </c>
      <c r="L5954" s="444">
        <f t="shared" ca="1" si="217"/>
        <v>-1.9222474476345872E+16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-1.9222474476345872E+16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-80093643651441.125</v>
      </c>
      <c r="L5955" s="444">
        <f t="shared" ca="1" si="217"/>
        <v>-1.9302568119997312E+16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-1.9302568119997312E+16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-80427367166655.469</v>
      </c>
      <c r="L5956" s="444">
        <f t="shared" ca="1" si="217"/>
        <v>-1.9382995487163968E+16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-1.9382995487163968E+16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-80762481196516.531</v>
      </c>
      <c r="L5957" s="444">
        <f t="shared" ca="1" si="217"/>
        <v>-1.9463757968360484E+16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-1.9463757968360484E+16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-81098991534835.344</v>
      </c>
      <c r="L5958" s="444">
        <f t="shared" ca="1" si="217"/>
        <v>-1.954485695989532E+16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-1.954485695989532E+16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-81436903999563.828</v>
      </c>
      <c r="L5959" s="444">
        <f t="shared" ca="1" si="217"/>
        <v>-1.9626293863894884E+16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-1.9626293863894884E+16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-81776224432895.344</v>
      </c>
      <c r="L5960" s="444">
        <f t="shared" ca="1" si="217"/>
        <v>-1.970807008832778E+16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-1.970807008832778E+16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-82116958701365.75</v>
      </c>
      <c r="L5961" s="444">
        <f t="shared" ca="1" si="217"/>
        <v>-1.9790187047029144E+16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-1.9790187047029144E+16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-82459112695954.766</v>
      </c>
      <c r="L5962" s="444">
        <f t="shared" ca="1" si="217"/>
        <v>-1.98726461597251E+16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-1.98726461597251E+16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-82802692332187.922</v>
      </c>
      <c r="L5963" s="444">
        <f t="shared" ca="1" si="217"/>
        <v>-1.9955448852057288E+16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-1.9955448852057288E+16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-83147703550238.703</v>
      </c>
      <c r="L5964" s="444">
        <f t="shared" ca="1" si="217"/>
        <v>-2.0038596555607528E+16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-2.0038596555607528E+16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-83494152315031.359</v>
      </c>
      <c r="L5965" s="444">
        <f t="shared" ca="1" si="217"/>
        <v>-2.012209070792256E+16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-2.012209070792256E+16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-83842044616344</v>
      </c>
      <c r="L5966" s="444">
        <f t="shared" ca="1" si="217"/>
        <v>-2.0205932752538904E+16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-2.0205932752538904E+16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-84191386468912.094</v>
      </c>
      <c r="L5967" s="444">
        <f t="shared" ca="1" si="217"/>
        <v>-2.0290124139007816E+16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-2.0290124139007816E+16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-84542183912532.563</v>
      </c>
      <c r="L5968" s="444">
        <f t="shared" ca="1" si="217"/>
        <v>-2.0374666322920348E+16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-2.0374666322920348E+16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-84894443012168.109</v>
      </c>
      <c r="L5969" s="444">
        <f t="shared" ca="1" si="217"/>
        <v>-2.0459560765932516E+16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-2.0459560765932516E+16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-85248169858052.156</v>
      </c>
      <c r="L5970" s="444">
        <f t="shared" ca="1" si="217"/>
        <v>-2.0544808935790568E+16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-2.0544808935790568E+16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-85603370565794.031</v>
      </c>
      <c r="L5971" s="444">
        <f t="shared" ca="1" si="217"/>
        <v>-2.0630412306356364E+16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-2.0630412306356364E+16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-85960051276484.844</v>
      </c>
      <c r="L5972" s="444">
        <f t="shared" ca="1" si="217"/>
        <v>-2.0716372357632848E+16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-2.0716372357632848E+16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-86318218156803.531</v>
      </c>
      <c r="L5973" s="444">
        <f t="shared" ca="1" si="217"/>
        <v>-2.0802690575789652E+16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-2.0802690575789652E+16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-86677877399123.547</v>
      </c>
      <c r="L5974" s="444">
        <f t="shared" ca="1" si="217"/>
        <v>-2.0889368453188776E+16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-2.0889368453188776E+16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-87039035221619.906</v>
      </c>
      <c r="L5975" s="444">
        <f t="shared" ca="1" si="217"/>
        <v>-2.0976407488410396E+16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-2.0976407488410396E+16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-87401697868376.656</v>
      </c>
      <c r="L5976" s="444">
        <f t="shared" ca="1" si="217"/>
        <v>-2.1063809186278772E+16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-2.1063809186278772E+16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-87765871609494.875</v>
      </c>
      <c r="L5977" s="444">
        <f t="shared" ca="1" si="217"/>
        <v>-2.1151575057888268E+16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-2.1151575057888268E+16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-88131562741201.109</v>
      </c>
      <c r="L5978" s="444">
        <f t="shared" ca="1" si="217"/>
        <v>-2.1239706620629468E+16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-2.1239706620629468E+16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-88498777585956.109</v>
      </c>
      <c r="L5979" s="444">
        <f t="shared" ca="1" si="217"/>
        <v>-2.1328205398215424E+16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-2.1328205398215424E+16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-88867522492564.266</v>
      </c>
      <c r="L5980" s="444">
        <f t="shared" ca="1" si="217"/>
        <v>-2.1417072920707988E+16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-2.1417072920707988E+16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-89237803836283.281</v>
      </c>
      <c r="L5981" s="444">
        <f t="shared" ca="1" si="217"/>
        <v>-2.1506310724544272E+16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-2.1506310724544272E+16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-89609628018934.469</v>
      </c>
      <c r="L5982" s="444">
        <f t="shared" ca="1" si="217"/>
        <v>-2.1595920352563208E+16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-2.1595920352563208E+16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-89983001469013.359</v>
      </c>
      <c r="L5983" s="444">
        <f t="shared" ca="1" si="217"/>
        <v>-2.168590335403222E+16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-2.168590335403222E+16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-90357930641800.922</v>
      </c>
      <c r="L5984" s="444">
        <f t="shared" ca="1" si="217"/>
        <v>-2.177626128467402E+16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-2.177626128467402E+16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-90734422019475.078</v>
      </c>
      <c r="L5985" s="444">
        <f t="shared" ca="1" si="217"/>
        <v>-2.1866995706693496E+16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-2.1866995706693496E+16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-91112482111222.906</v>
      </c>
      <c r="L5986" s="444">
        <f t="shared" ca="1" si="217"/>
        <v>-2.195810818880472E+16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-2.195810818880472E+16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-91492117453353</v>
      </c>
      <c r="L5987" s="444">
        <f t="shared" ca="1" si="217"/>
        <v>-2.2049600306258072E+16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-2.2049600306258072E+16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-91873334609408.625</v>
      </c>
      <c r="L5988" s="444">
        <f t="shared" ca="1" si="217"/>
        <v>-2.214147364086748E+16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-2.214147364086748E+16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-92256140170281.172</v>
      </c>
      <c r="L5989" s="444">
        <f t="shared" ca="1" si="217"/>
        <v>-2.223372978103776E+16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-2.223372978103776E+16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-92640540754324</v>
      </c>
      <c r="L5990" s="444">
        <f t="shared" ca="1" si="217"/>
        <v>-2.2326370321792084E+16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-2.2326370321792084E+16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-93026543007467.016</v>
      </c>
      <c r="L5991" s="444">
        <f t="shared" ca="1" si="217"/>
        <v>-2.2419396864799552E+16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-2.2419396864799552E+16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-93414153603331.469</v>
      </c>
      <c r="L5992" s="444">
        <f t="shared" ca="1" si="217"/>
        <v>-2.2512811018402884E+16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-2.2512811018402884E+16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-93803379243345.344</v>
      </c>
      <c r="L5993" s="444">
        <f t="shared" ca="1" si="217"/>
        <v>-2.2606614397646228E+16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-2.2606614397646228E+16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-94194226656859.281</v>
      </c>
      <c r="L5994" s="444">
        <f t="shared" ca="1" si="217"/>
        <v>-2.2700808624303088E+16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-2.2700808624303088E+16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-94586702601262.859</v>
      </c>
      <c r="L5995" s="444">
        <f t="shared" ca="1" si="217"/>
        <v>-2.2795395326904352E+16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-2.2795395326904352E+16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-94980813862101.469</v>
      </c>
      <c r="L5996" s="444">
        <f t="shared" ca="1" si="217"/>
        <v>-2.2890376140766452E+16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-2.2890376140766452E+16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-95376567253193.547</v>
      </c>
      <c r="L5997" s="444">
        <f t="shared" ca="1" si="217"/>
        <v>-2.2985752708019644E+16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-2.2985752708019644E+16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-95773969616748.516</v>
      </c>
      <c r="L5998" s="444">
        <f t="shared" ca="1" si="217"/>
        <v>-2.3081526677636392E+16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-2.3081526677636392E+16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-96173027823484.969</v>
      </c>
      <c r="L5999" s="444">
        <f t="shared" ca="1" si="217"/>
        <v>-2.3177699705459876E+16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-2.3177699705459876E+16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-96573748772749.484</v>
      </c>
      <c r="L6000" s="444">
        <f t="shared" ca="1" si="217"/>
        <v>-2.3274273454232624E+16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-2.3274273454232624E+16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-96976139392635.938</v>
      </c>
      <c r="L6001" s="444">
        <f t="shared" ca="1" si="217"/>
        <v>-2.337124959362526E+16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-2.337124959362526E+16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-97380206640105.25</v>
      </c>
      <c r="L6002" s="444">
        <f t="shared" ca="1" si="217"/>
        <v>-2.3468629800265364E+16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-2.3468629800265364E+16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-97785957501105.688</v>
      </c>
      <c r="L6003" s="444">
        <f t="shared" ca="1" si="217"/>
        <v>-2.3566415757766468E+16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-2.3566415757766468E+16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-98193398990693.609</v>
      </c>
      <c r="L6004" s="444">
        <f t="shared" ca="1" si="217"/>
        <v>-2.366460915675716E+16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-2.366460915675716E+16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-98602538153154.828</v>
      </c>
      <c r="L6005" s="444">
        <f t="shared" ca="1" si="217"/>
        <v>-2.3763211694910316E+16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-2.3763211694910316E+16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-99013382062126.313</v>
      </c>
      <c r="L6006" s="444">
        <f t="shared" ca="1" si="217"/>
        <v>-2.3862225076972444E+16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-2.3862225076972444E+16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-99425937820718.516</v>
      </c>
      <c r="L6007" s="444">
        <f t="shared" ca="1" si="217"/>
        <v>-2.3961651014793164E+16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-2.3961651014793164E+16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-99840212561638.188</v>
      </c>
      <c r="L6008" s="444">
        <f t="shared" ca="1" si="217"/>
        <v>-2.4061491227354804E+16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-2.4061491227354804E+16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-100256213447311.69</v>
      </c>
      <c r="L6009" s="444">
        <f t="shared" ca="1" si="217"/>
        <v>-2.4161747440802116E+16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-2.4161747440802116E+16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-100673947670008.81</v>
      </c>
      <c r="L6010" s="444">
        <f t="shared" ca="1" si="217"/>
        <v>-2.4262421388472124E+16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-2.4262421388472124E+16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-101093422451967.19</v>
      </c>
      <c r="L6011" s="444">
        <f t="shared" ca="1" si="217"/>
        <v>-2.4363514810924092E+16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-2.4363514810924092E+16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-101514645045517.05</v>
      </c>
      <c r="L6012" s="444">
        <f t="shared" ca="1" si="217"/>
        <v>-2.4465029455969608E+16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-2.4465029455969608E+16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-101937622733206.7</v>
      </c>
      <c r="L6013" s="444">
        <f t="shared" ca="1" si="217"/>
        <v>-2.4566967078702816E+16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-2.4566967078702816E+16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-102362362827928.41</v>
      </c>
      <c r="L6014" s="444">
        <f t="shared" ca="1" si="217"/>
        <v>-2.4669329441530744E+16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-2.4669329441530744E+16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-102788872673044.77</v>
      </c>
      <c r="L6015" s="444">
        <f t="shared" ca="1" si="217"/>
        <v>-2.4772118314203788E+16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-2.4772118314203788E+16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-103217159642515.78</v>
      </c>
      <c r="L6016" s="444">
        <f t="shared" ca="1" si="217"/>
        <v>-2.4875335473846304E+16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-2.4875335473846304E+16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-103647231141026.27</v>
      </c>
      <c r="L6017" s="444">
        <f t="shared" ca="1" si="217"/>
        <v>-2.4978982704987332E+16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-2.4978982704987332E+16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-104079094604113.88</v>
      </c>
      <c r="L6018" s="444">
        <f t="shared" ca="1" si="217"/>
        <v>-2.5083061799591444E+16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-2.5083061799591444E+16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-104512757498297.69</v>
      </c>
      <c r="L6019" s="444">
        <f t="shared" ca="1" si="217"/>
        <v>-2.518757455708974E+16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-2.518757455708974E+16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-104948227321207.25</v>
      </c>
      <c r="L6020" s="444">
        <f t="shared" ca="1" si="217"/>
        <v>-2.5292522784410948E+16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-2.5292522784410948E+16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-105385511601712.28</v>
      </c>
      <c r="L6021" s="444">
        <f t="shared" ca="1" si="217"/>
        <v>-2.539790829601266E+16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-2.539790829601266E+16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-105824617900052.75</v>
      </c>
      <c r="L6022" s="444">
        <f t="shared" ca="1" si="217"/>
        <v>-2.5503732913912712E+16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-2.5503732913912712E+16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-106265553807969.63</v>
      </c>
      <c r="L6023" s="444">
        <f t="shared" ca="1" si="217"/>
        <v>-2.560999846772068E+16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-2.560999846772068E+16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-106708326948836.17</v>
      </c>
      <c r="L6024" s="444">
        <f t="shared" ca="1" si="217"/>
        <v>-2.5716706794669516E+16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-2.5716706794669516E+16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-107152944977789.66</v>
      </c>
      <c r="L6025" s="444">
        <f t="shared" ca="1" si="217"/>
        <v>-2.5823859739647304E+16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-2.5823859739647304E+16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-107599415581863.77</v>
      </c>
      <c r="L6026" s="444">
        <f t="shared" ca="1" si="217"/>
        <v>-2.5931459155229168E+16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-2.5931459155229168E+16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-108047746480121.53</v>
      </c>
      <c r="L6027" s="444">
        <f t="shared" ca="1" si="217"/>
        <v>-2.6039506901709288E+16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-2.6039506901709288E+16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-108497945423788.7</v>
      </c>
      <c r="L6028" s="444">
        <f t="shared" ca="1" si="217"/>
        <v>-2.6148004847133076E+16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-2.6148004847133076E+16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-108950020196387.81</v>
      </c>
      <c r="L6029" s="444">
        <f t="shared" ca="1" si="217"/>
        <v>-2.6256954867329464E+16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-2.6256954867329464E+16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-109403978613872.77</v>
      </c>
      <c r="L6030" s="444">
        <f t="shared" ca="1" si="217"/>
        <v>-2.6366358845943336E+16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-2.6366358845943336E+16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-109859828524763.91</v>
      </c>
      <c r="L6031" s="444">
        <f t="shared" ca="1" si="217"/>
        <v>-2.64762186744681E+16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-2.64762186744681E+16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-110317577810283.75</v>
      </c>
      <c r="L6032" s="444">
        <f t="shared" ca="1" si="217"/>
        <v>-2.6586536252278384E+16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-2.6586536252278384E+16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-110777234384493.27</v>
      </c>
      <c r="L6033" s="444">
        <f t="shared" ca="1" si="217"/>
        <v>-2.6697313486662876E+16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-2.6697313486662876E+16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-111238806194428.66</v>
      </c>
      <c r="L6034" s="444">
        <f t="shared" ca="1" si="217"/>
        <v>-2.6808552292857304E+16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-2.6808552292857304E+16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-111702301220238.77</v>
      </c>
      <c r="L6035" s="444">
        <f t="shared" ca="1" si="217"/>
        <v>-2.6920254594077544E+16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-2.6920254594077544E+16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-112167727475323.09</v>
      </c>
      <c r="L6036" s="444">
        <f t="shared" ca="1" si="217"/>
        <v>-2.7032422321552868E+16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-2.7032422321552868E+16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-112635093006470.28</v>
      </c>
      <c r="L6037" s="444">
        <f t="shared" ca="1" si="217"/>
        <v>-2.714505741455934E+16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-2.714505741455934E+16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-113104405893997.25</v>
      </c>
      <c r="L6038" s="444">
        <f t="shared" ca="1" si="217"/>
        <v>-2.7258161820453336E+16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-2.7258161820453336E+16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-113575674251888.89</v>
      </c>
      <c r="L6039" s="444">
        <f t="shared" ca="1" si="217"/>
        <v>-2.7371737494705224E+16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-2.7371737494705224E+16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-114048906227938.44</v>
      </c>
      <c r="L6040" s="444">
        <f t="shared" ca="1" si="217"/>
        <v>-2.7485786400933164E+16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-2.7485786400933164E+16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-114524110003888.19</v>
      </c>
      <c r="L6041" s="444">
        <f t="shared" ca="1" si="217"/>
        <v>-2.7600310510937052E+16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-2.7600310510937052E+16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-115001293795571.05</v>
      </c>
      <c r="L6042" s="444">
        <f t="shared" ca="1" si="217"/>
        <v>-2.7715311804732624E+16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-2.7715311804732624E+16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-115480465853052.59</v>
      </c>
      <c r="L6043" s="444">
        <f t="shared" ca="1" si="217"/>
        <v>-2.7830792270585676E+16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-2.7830792270585676E+16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-115961634460773.64</v>
      </c>
      <c r="L6044" s="444">
        <f t="shared" ca="1" si="217"/>
        <v>-2.7946753905046448E+16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-2.7946753905046448E+16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-116444807937693.53</v>
      </c>
      <c r="L6045" s="444">
        <f t="shared" ca="1" si="217"/>
        <v>-2.806319871298414E+16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-2.806319871298414E+16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-116929994637433.89</v>
      </c>
      <c r="L6046" s="444">
        <f t="shared" ca="1" si="217"/>
        <v>-2.8180128707621572E+16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-2.8180128707621572E+16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-117417202948423.22</v>
      </c>
      <c r="L6047" s="444">
        <f t="shared" ca="1" si="217"/>
        <v>-2.8297545910569996E+16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-2.8297545910569996E+16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-117906441294041.67</v>
      </c>
      <c r="L6048" s="444">
        <f t="shared" ca="1" si="217"/>
        <v>-2.8415452351864036E+16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-2.8415452351864036E+16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-118397718132766.81</v>
      </c>
      <c r="L6049" s="444">
        <f t="shared" ca="1" si="217"/>
        <v>-2.8533850069996804E+16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-2.8533850069996804E+16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-118891041958320.02</v>
      </c>
      <c r="L6050" s="444">
        <f t="shared" ca="1" si="217"/>
        <v>-2.8652741111955124E+16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-2.8652741111955124E+16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-119386421299813.02</v>
      </c>
      <c r="L6051" s="444">
        <f t="shared" ca="1" si="217"/>
        <v>-2.8772127533254936E+16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-2.8772127533254936E+16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-119883864721895.56</v>
      </c>
      <c r="L6052" s="444">
        <f t="shared" ca="1" si="217"/>
        <v>-2.8892011397976832E+16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-2.8892011397976832E+16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-120383380824903.47</v>
      </c>
      <c r="L6053" s="444">
        <f t="shared" ca="1" si="217"/>
        <v>-2.9012394778801736E+16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-2.9012394778801736E+16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-120884978245007.23</v>
      </c>
      <c r="L6054" s="444">
        <f t="shared" ca="1" si="217"/>
        <v>-2.9133279757046744E+16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-2.9133279757046744E+16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-121388665654361.44</v>
      </c>
      <c r="L6055" s="444">
        <f t="shared" ca="1" si="217"/>
        <v>-2.9254668422701104E+16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-2.9254668422701104E+16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-121894451761254.59</v>
      </c>
      <c r="L6056" s="444">
        <f t="shared" ca="1" si="217"/>
        <v>-2.937656287446236E+16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-2.937656287446236E+16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-122402345310259.83</v>
      </c>
      <c r="L6057" s="444">
        <f t="shared" ca="1" si="217"/>
        <v>-2.949896521977262E+16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-2.949896521977262E+16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-122912355082385.92</v>
      </c>
      <c r="L6058" s="444">
        <f t="shared" ca="1" si="217"/>
        <v>-2.9621877574855004E+16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-2.9621877574855004E+16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-123424489895229.19</v>
      </c>
      <c r="L6059" s="444">
        <f t="shared" ca="1" si="217"/>
        <v>-2.9745302064750232E+16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-2.9745302064750232E+16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-123938758603125.95</v>
      </c>
      <c r="L6060" s="444">
        <f t="shared" ca="1" si="217"/>
        <v>-2.9869240823353356E+16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-2.9869240823353356E+16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-124455170097305.67</v>
      </c>
      <c r="L6061" s="444">
        <f t="shared" ca="1" si="217"/>
        <v>-2.999369599345066E+16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-2.999369599345066E+16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-124973733306044.39</v>
      </c>
      <c r="L6062" s="444">
        <f t="shared" ca="1" si="217"/>
        <v>-3.0118669726756704E+16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-3.0118669726756704E+16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-125494457194819.59</v>
      </c>
      <c r="L6063" s="444">
        <f t="shared" ca="1" si="217"/>
        <v>-3.0244164183951524E+16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-3.0244164183951524E+16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-126017350766464.69</v>
      </c>
      <c r="L6064" s="444">
        <f t="shared" ca="1" si="217"/>
        <v>-3.0370181534717988E+16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-3.0370181534717988E+16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-126542423061324.94</v>
      </c>
      <c r="L6065" s="444">
        <f t="shared" ca="1" si="217"/>
        <v>-3.0496723957779312E+16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-3.0496723957779312E+16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-127069683157413.81</v>
      </c>
      <c r="L6066" s="444">
        <f t="shared" ca="1" si="217"/>
        <v>-3.0623793640936724E+16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-3.0623793640936724E+16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-127599140170569.69</v>
      </c>
      <c r="L6067" s="444">
        <f t="shared" ca="1" si="217"/>
        <v>-3.0751392781107292E+16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-3.0751392781107292E+16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-128130803254613.72</v>
      </c>
      <c r="L6068" s="444">
        <f t="shared" ca="1" si="217"/>
        <v>-3.0879523584361904E+16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-3.0879523584361904E+16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-128664681601507.92</v>
      </c>
      <c r="L6069" s="444">
        <f t="shared" ca="1" si="217"/>
        <v>-3.1008188265963412E+16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-3.1008188265963412E+16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-129200784441514.22</v>
      </c>
      <c r="L6070" s="444">
        <f t="shared" ca="1" si="217"/>
        <v>-3.1137389050404928E+16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-3.1137389050404928E+16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-129739121043353.86</v>
      </c>
      <c r="L6071" s="444">
        <f t="shared" ca="1" si="217"/>
        <v>-3.126712817144828E+16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-3.126712817144828E+16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-130279700714367.84</v>
      </c>
      <c r="L6072" s="444">
        <f t="shared" ca="1" si="217"/>
        <v>-3.1397407872162648E+16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-3.1397407872162648E+16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-130822532800677.7</v>
      </c>
      <c r="L6073" s="444">
        <f t="shared" ca="1" si="217"/>
        <v>-3.1528230404963324E+16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-3.1528230404963324E+16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-131367626687347.19</v>
      </c>
      <c r="L6074" s="444">
        <f t="shared" ca="1" si="217"/>
        <v>-3.1659598031650672E+16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-3.1659598031650672E+16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-131914991798544.47</v>
      </c>
      <c r="L6075" s="444">
        <f t="shared" ca="1" si="217"/>
        <v>-3.1791513023449216E+16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-3.1791513023449216E+16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-132464637597705.08</v>
      </c>
      <c r="L6076" s="444">
        <f t="shared" ca="1" si="217"/>
        <v>-3.192397766104692E+16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-3.192397766104692E+16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-133016573587695.5</v>
      </c>
      <c r="L6077" s="444">
        <f t="shared" ca="1" si="217"/>
        <v>-3.2056994234634616E+16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-3.2056994234634616E+16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-133570809310977.55</v>
      </c>
      <c r="L6078" s="444">
        <f t="shared" ca="1" si="217"/>
        <v>-3.2190565043945592E+16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-3.2190565043945592E+16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-134127354349773.3</v>
      </c>
      <c r="L6079" s="444">
        <f t="shared" ca="1" si="217"/>
        <v>-3.2324692398295364E+16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-3.2324692398295364E+16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-134686218326230.67</v>
      </c>
      <c r="L6080" s="444">
        <f t="shared" ca="1" si="217"/>
        <v>-3.2459378616621596E+16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-3.2459378616621596E+16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-135247410902589.98</v>
      </c>
      <c r="L6081" s="444">
        <f t="shared" ca="1" si="217"/>
        <v>-3.2594626027524184E+16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-3.2594626027524184E+16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-135810941781350.77</v>
      </c>
      <c r="L6082" s="444">
        <f t="shared" ca="1" si="217"/>
        <v>-3.2730436969305536E+16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-3.2730436969305536E+16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-136376820705439.75</v>
      </c>
      <c r="L6083" s="444">
        <f t="shared" ca="1" si="217"/>
        <v>-3.2866813790010976E+16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-3.2866813790010976E+16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-136945057458379.06</v>
      </c>
      <c r="L6084" s="444">
        <f t="shared" ca="1" si="217"/>
        <v>-3.3003758847469356E+16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-3.3003758847469356E+16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-137515661864455.64</v>
      </c>
      <c r="L6085" s="444">
        <f t="shared" ca="1" si="217"/>
        <v>-3.3141274509333812E+16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-3.3141274509333812E+16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-138088643788890.86</v>
      </c>
      <c r="L6086" s="444">
        <f t="shared" ca="1" si="217"/>
        <v>-3.3279363153122704E+16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-3.3279363153122704E+16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-138664013138011.27</v>
      </c>
      <c r="L6087" s="444">
        <f t="shared" ca="1" si="217"/>
        <v>-3.3418027166260716E+16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-3.3418027166260716E+16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-139241779859419.67</v>
      </c>
      <c r="L6088" s="444">
        <f t="shared" ca="1" si="217"/>
        <v>-3.3557268946120136E+16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-3.3557268946120136E+16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-139821953942167.23</v>
      </c>
      <c r="L6089" s="444">
        <f t="shared" ca="1" si="217"/>
        <v>-3.3697090900062304E+16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-3.3697090900062304E+16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-140404545416926.28</v>
      </c>
      <c r="L6090" s="444">
        <f t="shared" ca="1" si="217"/>
        <v>-3.3837495445479232E+16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-3.3837495445479232E+16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-140989564356163.47</v>
      </c>
      <c r="L6091" s="444">
        <f t="shared" ca="1" si="217"/>
        <v>-3.3978485009835396E+16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-3.3978485009835396E+16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-141577020874314.16</v>
      </c>
      <c r="L6092" s="444">
        <f t="shared" ca="1" si="217"/>
        <v>-3.4120062030709712E+16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-3.4120062030709712E+16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-142166925127957.13</v>
      </c>
      <c r="L6093" s="444">
        <f t="shared" ca="1" si="217"/>
        <v>-3.4262228955837668E+16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-3.4262228955837668E+16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-142759287315990.28</v>
      </c>
      <c r="L6094" s="444">
        <f t="shared" ca="1" si="217"/>
        <v>-3.440498824315366E+16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-3.440498824315366E+16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-143354117679806.91</v>
      </c>
      <c r="L6095" s="444">
        <f t="shared" ca="1" si="217"/>
        <v>-3.4548342360833468E+16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-3.4548342360833468E+16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-143951426503472.78</v>
      </c>
      <c r="L6096" s="444">
        <f t="shared" ca="1" si="217"/>
        <v>-3.469229378733694E+16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-3.469229378733694E+16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-144551224113903.91</v>
      </c>
      <c r="L6097" s="444">
        <f t="shared" ca="1" si="217"/>
        <v>-3.4836845011450844E+16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-3.4836845011450844E+16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-145153520881045.16</v>
      </c>
      <c r="L6098" s="444">
        <f t="shared" ca="1" si="217"/>
        <v>-3.4981998532331888E+16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-3.4981998532331888E+16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-145758327218049.56</v>
      </c>
      <c r="L6099" s="444">
        <f t="shared" ca="1" si="217"/>
        <v>-3.5127756859549936E+16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-3.5127756859549936E+16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-146365653581458.06</v>
      </c>
      <c r="L6100" s="444">
        <f t="shared" ca="1" si="217"/>
        <v>-3.5274122513131396E+16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-3.5274122513131396E+16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-146975510471380.81</v>
      </c>
      <c r="L6101" s="444">
        <f t="shared" ca="1" si="217"/>
        <v>-3.5421098023602776E+16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-3.5421098023602776E+16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-147587908431678.22</v>
      </c>
      <c r="L6102" s="444">
        <f t="shared" ca="1" si="217"/>
        <v>-3.5568685932034456E+16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-3.5568685932034456E+16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-148202858050143.56</v>
      </c>
      <c r="L6103" s="444">
        <f t="shared" ca="1" si="217"/>
        <v>-3.57168887900846E+16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-3.57168887900846E+16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-148820369958685.84</v>
      </c>
      <c r="L6104" s="444">
        <f t="shared" ca="1" si="217"/>
        <v>-3.5865709160043284E+16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-3.5865709160043284E+16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-149440454833513.69</v>
      </c>
      <c r="L6105" s="444">
        <f t="shared" ca="1" si="217"/>
        <v>-3.6015149614876796E+16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-3.6015149614876796E+16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-150063123395319.97</v>
      </c>
      <c r="L6106" s="444">
        <f t="shared" ca="1" si="217"/>
        <v>-3.6165212738272112E+16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-3.6165212738272112E+16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-150688386409467.13</v>
      </c>
      <c r="L6107" s="444">
        <f t="shared" ca="1" si="217"/>
        <v>-3.6315901124681576E+16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-3.6315901124681576E+16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-151316254686173.22</v>
      </c>
      <c r="L6108" s="444">
        <f t="shared" ca="1" si="217"/>
        <v>-3.6467217379367752E+16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-3.6467217379367752E+16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-151946739080698.97</v>
      </c>
      <c r="L6109" s="444">
        <f t="shared" ca="1" si="217"/>
        <v>-3.6619164118448448E+16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-3.6619164118448448E+16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-152579850493535.19</v>
      </c>
      <c r="L6110" s="444">
        <f t="shared" ca="1" si="217"/>
        <v>-3.6771743968941984E+16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-3.6771743968941984E+16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-153215599870591.59</v>
      </c>
      <c r="L6111" s="444">
        <f t="shared" ca="1" si="217"/>
        <v>-3.6924959568812576E+16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-3.6924959568812576E+16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-153853998203385.72</v>
      </c>
      <c r="L6112" s="444">
        <f t="shared" ca="1" si="217"/>
        <v>-3.707881356701596E+16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-3.707881356701596E+16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-154495056529233.16</v>
      </c>
      <c r="L6113" s="444">
        <f t="shared" ca="1" si="217"/>
        <v>-3.7233308623545192E+16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-3.7233308623545192E+16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-155138785931438.31</v>
      </c>
      <c r="L6114" s="444">
        <f t="shared" ca="1" si="217"/>
        <v>-3.7388447409476632E+16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-3.7388447409476632E+16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-155785197539485.97</v>
      </c>
      <c r="L6115" s="444">
        <f t="shared" ca="1" si="217"/>
        <v>-3.754423260701612E+16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-3.754423260701612E+16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-156434302529233.84</v>
      </c>
      <c r="L6116" s="444">
        <f t="shared" ca="1" si="217"/>
        <v>-3.7700666909545352E+16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-3.7700666909545352E+16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-157086112123105.63</v>
      </c>
      <c r="L6117" s="444">
        <f t="shared" ca="1" si="217"/>
        <v>-3.7857753021668456E+16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-3.7857753021668456E+16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-157740637590285.22</v>
      </c>
      <c r="L6118" s="444">
        <f t="shared" ca="1" si="217"/>
        <v>-3.8015493659258744E+16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-3.8015493659258744E+16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-158397890246911.44</v>
      </c>
      <c r="L6119" s="444">
        <f t="shared" ca="1" si="217"/>
        <v>-3.8173891549505656E+16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-3.8173891549505656E+16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-159057881456273.56</v>
      </c>
      <c r="L6120" s="444">
        <f t="shared" ca="1" si="217"/>
        <v>-3.8332949430961928E+16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-3.8332949430961928E+16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-159720622629008.03</v>
      </c>
      <c r="L6121" s="444">
        <f t="shared" ca="1" si="217"/>
        <v>-3.8492670053590936E+16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-3.8492670053590936E+16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-160386125223295.56</v>
      </c>
      <c r="L6122" s="444">
        <f t="shared" ca="1" si="217"/>
        <v>-3.8653056178814232E+16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-3.8653056178814232E+16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-161054400745059.31</v>
      </c>
      <c r="L6123" s="444">
        <f t="shared" ca="1" si="217"/>
        <v>-3.8814110579559288E+16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-3.8814110579559288E+16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-161725460748163.69</v>
      </c>
      <c r="L6124" s="444">
        <f t="shared" ca="1" si="217"/>
        <v>-3.8975836040307448E+16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-3.8975836040307448E+16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-162399316834614.38</v>
      </c>
      <c r="L6125" s="444">
        <f t="shared" ca="1" si="217"/>
        <v>-3.9138235357142064E+16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-3.9138235357142064E+16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-163075980654758.59</v>
      </c>
      <c r="L6126" s="444">
        <f t="shared" ca="1" si="217"/>
        <v>-3.9301311337796824E+16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-3.9301311337796824E+16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-163755463907486.75</v>
      </c>
      <c r="L6127" s="444">
        <f t="shared" ca="1" si="217"/>
        <v>-3.9465066801704312E+16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-3.9465066801704312E+16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-164437778340434.63</v>
      </c>
      <c r="L6128" s="444">
        <f t="shared" ref="L6128:L6250" ca="1" si="222">I6128-J6128+K6128</f>
        <v>-3.9629504580044744E+16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-3.9629504580044744E+16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-165122935750186.44</v>
      </c>
      <c r="L6129" s="444">
        <f t="shared" ca="1" si="222"/>
        <v>-3.9794627515794928E+16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-3.9794627515794928E+16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-165810947982478.88</v>
      </c>
      <c r="L6130" s="444">
        <f t="shared" ca="1" si="222"/>
        <v>-3.9960438463777408E+16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-3.9960438463777408E+16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-166501826932405.88</v>
      </c>
      <c r="L6131" s="444">
        <f t="shared" ca="1" si="222"/>
        <v>-4.0126940290709816E+16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-4.0126940290709816E+16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-167195584544624.22</v>
      </c>
      <c r="L6132" s="444">
        <f t="shared" ca="1" si="222"/>
        <v>-4.029413587525444E+16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-4.029413587525444E+16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-167892232813560.16</v>
      </c>
      <c r="L6133" s="444">
        <f t="shared" ca="1" si="222"/>
        <v>-4.0462028108068E+16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-4.0462028108068E+16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-168591783783616.66</v>
      </c>
      <c r="L6134" s="444">
        <f t="shared" ca="1" si="222"/>
        <v>-4.0630619891851616E+16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-4.0630619891851616E+16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-169294249549381.72</v>
      </c>
      <c r="L6135" s="444">
        <f t="shared" ca="1" si="222"/>
        <v>-4.0799914141401E+16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-4.0799914141401E+16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-169999642255837.5</v>
      </c>
      <c r="L6136" s="444">
        <f t="shared" ca="1" si="222"/>
        <v>-4.096991378365684E+16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-4.096991378365684E+16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-170707974098570.16</v>
      </c>
      <c r="L6137" s="444">
        <f t="shared" ca="1" si="222"/>
        <v>-4.1140621757755408E+16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-4.1140621757755408E+16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-171419257323980.88</v>
      </c>
      <c r="L6138" s="444">
        <f t="shared" ca="1" si="222"/>
        <v>-4.1312041015079392E+16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-4.1312041015079392E+16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-172133504229497.47</v>
      </c>
      <c r="L6139" s="444">
        <f t="shared" ca="1" si="222"/>
        <v>-4.1484174519308888E+16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-4.1484174519308888E+16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-172850727163787.03</v>
      </c>
      <c r="L6140" s="444">
        <f t="shared" ca="1" si="222"/>
        <v>-4.1657025246472672E+16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-4.1657025246472672E+16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-173570938526969.47</v>
      </c>
      <c r="L6141" s="444">
        <f t="shared" ca="1" si="222"/>
        <v>-4.183059618499964E+16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-4.183059618499964E+16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-174294150770831.84</v>
      </c>
      <c r="L6142" s="444">
        <f t="shared" ca="1" si="222"/>
        <v>-4.2004890335770472E+16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-4.2004890335770472E+16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-175020376399043.63</v>
      </c>
      <c r="L6143" s="444">
        <f t="shared" ca="1" si="222"/>
        <v>-4.2179910712169512E+16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-4.2179910712169512E+16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-175749627967372.97</v>
      </c>
      <c r="L6144" s="444">
        <f t="shared" ca="1" si="222"/>
        <v>-4.2355660340136888E+16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-4.2355660340136888E+16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-176481918083903.69</v>
      </c>
      <c r="L6145" s="444">
        <f t="shared" ca="1" si="222"/>
        <v>-4.2532142258220792E+16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-4.2532142258220792E+16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-177217259409253.31</v>
      </c>
      <c r="L6146" s="444">
        <f t="shared" ca="1" si="222"/>
        <v>-4.2709359517630048E+16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-4.2709359517630048E+16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-177955664656791.88</v>
      </c>
      <c r="L6147" s="444">
        <f t="shared" ca="1" si="222"/>
        <v>-4.288731518228684E+16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-4.288731518228684E+16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-178697146592861.84</v>
      </c>
      <c r="L6148" s="444">
        <f t="shared" ca="1" si="222"/>
        <v>-4.3066012328879704E+16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-4.3066012328879704E+16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-179441718036998.75</v>
      </c>
      <c r="L6149" s="444">
        <f t="shared" ca="1" si="222"/>
        <v>-4.3245454046916704E+16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-4.3245454046916704E+16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-180189391862152.94</v>
      </c>
      <c r="L6150" s="444">
        <f t="shared" ca="1" si="222"/>
        <v>-4.3425643438778856E+16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-4.3425643438778856E+16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-180940180994911.91</v>
      </c>
      <c r="L6151" s="444">
        <f t="shared" ca="1" si="222"/>
        <v>-4.3606583619773768E+16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-4.3606583619773768E+16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-181694098415724.03</v>
      </c>
      <c r="L6152" s="444">
        <f t="shared" ca="1" si="222"/>
        <v>-4.3788277718189496E+16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-4.3788277718189496E+16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-182451157159122.91</v>
      </c>
      <c r="L6153" s="444">
        <f t="shared" ca="1" si="222"/>
        <v>-4.3970728875348616E+16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-4.3970728875348616E+16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-183211370313952.56</v>
      </c>
      <c r="L6154" s="444">
        <f t="shared" ca="1" si="222"/>
        <v>-4.4153940245662568E+16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-4.4153940245662568E+16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-183974751023594.03</v>
      </c>
      <c r="L6155" s="444">
        <f t="shared" ca="1" si="222"/>
        <v>-4.433791499668616E+16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-4.433791499668616E+16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-184741312486192.34</v>
      </c>
      <c r="L6156" s="444">
        <f t="shared" ca="1" si="222"/>
        <v>-4.4522656309172352E+16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-4.4522656309172352E+16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-185511067954884.81</v>
      </c>
      <c r="L6157" s="444">
        <f t="shared" ca="1" si="222"/>
        <v>-4.470816737712724E+16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-4.470816737712724E+16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-186284030738030.16</v>
      </c>
      <c r="L6158" s="444">
        <f t="shared" ca="1" si="222"/>
        <v>-4.4894451407865272E+16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-4.4894451407865272E+16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-187060214199438.63</v>
      </c>
      <c r="L6159" s="444">
        <f t="shared" ca="1" si="222"/>
        <v>-4.5081511622064712E+16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-4.5081511622064712E+16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-187839631758602.97</v>
      </c>
      <c r="L6160" s="444">
        <f t="shared" ca="1" si="222"/>
        <v>-4.5269351253823312E+16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-4.5269351253823312E+16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-188622296890930.47</v>
      </c>
      <c r="L6161" s="444">
        <f t="shared" ca="1" si="222"/>
        <v>-4.545797355071424E+16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-4.545797355071424E+16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-189408223127976</v>
      </c>
      <c r="L6162" s="444">
        <f t="shared" ca="1" si="222"/>
        <v>-4.5647381773842216E+16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-4.5647381773842216E+16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-190197424057675.91</v>
      </c>
      <c r="L6163" s="444">
        <f t="shared" ca="1" si="222"/>
        <v>-4.5837579197899888E+16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-4.5837579197899888E+16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-190989913324582.88</v>
      </c>
      <c r="L6164" s="444">
        <f t="shared" ca="1" si="222"/>
        <v>-4.6028569111224472E+16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-4.6028569111224472E+16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-191785704630101.97</v>
      </c>
      <c r="L6165" s="444">
        <f t="shared" ca="1" si="222"/>
        <v>-4.6220354815854576E+16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-4.6220354815854576E+16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-192584811732727.41</v>
      </c>
      <c r="L6166" s="444">
        <f t="shared" ca="1" si="222"/>
        <v>-4.6412939627587304E+16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-4.6412939627587304E+16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-193387248448280.44</v>
      </c>
      <c r="L6167" s="444">
        <f t="shared" ca="1" si="222"/>
        <v>-4.6606326876035584E+16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-4.6606326876035584E+16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-194193028650148.25</v>
      </c>
      <c r="L6168" s="444">
        <f t="shared" ca="1" si="222"/>
        <v>-4.6800519904685736E+16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-4.6800519904685736E+16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-195002166269523.91</v>
      </c>
      <c r="L6169" s="444">
        <f t="shared" ca="1" si="222"/>
        <v>-4.6995522070955256E+16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-4.6995522070955256E+16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-195814675295646.91</v>
      </c>
      <c r="L6170" s="444">
        <f t="shared" ca="1" si="222"/>
        <v>-4.7191336746250904E+16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-4.7191336746250904E+16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-196630569776045.44</v>
      </c>
      <c r="L6171" s="444">
        <f t="shared" ca="1" si="222"/>
        <v>-4.7387967316026952E+16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-4.7387967316026952E+16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-197449863816778.97</v>
      </c>
      <c r="L6172" s="444">
        <f t="shared" ca="1" si="222"/>
        <v>-4.7585417179843728E+16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-4.7585417179843728E+16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-198272571582682.19</v>
      </c>
      <c r="L6173" s="444">
        <f t="shared" ca="1" si="222"/>
        <v>-4.7783689751426408E+16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-4.7783689751426408E+16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-199098707297610.03</v>
      </c>
      <c r="L6174" s="444">
        <f t="shared" ca="1" si="222"/>
        <v>-4.7982788458724016E+16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-4.7982788458724016E+16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-199928285244683.41</v>
      </c>
      <c r="L6175" s="444">
        <f t="shared" ca="1" si="222"/>
        <v>-4.8182716743968696E+16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-4.8182716743968696E+16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-200761319766536.22</v>
      </c>
      <c r="L6176" s="444">
        <f t="shared" ca="1" si="222"/>
        <v>-4.8383478063735232E+16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-4.8383478063735232E+16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-201597825265563.47</v>
      </c>
      <c r="L6177" s="444">
        <f t="shared" ca="1" si="222"/>
        <v>-4.8585075889000792E+16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-4.8585075889000792E+16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-202437816204169.97</v>
      </c>
      <c r="L6178" s="444">
        <f t="shared" ca="1" si="222"/>
        <v>-4.878751370520496E+16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-4.878751370520496E+16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-203281307105020.66</v>
      </c>
      <c r="L6179" s="444">
        <f t="shared" ca="1" si="222"/>
        <v>-4.8990795012309984E+16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-4.8990795012309984E+16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-204128312551291.59</v>
      </c>
      <c r="L6180" s="444">
        <f t="shared" ca="1" si="222"/>
        <v>-4.9194923324861272E+16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-4.9194923324861272E+16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-204978847186921.97</v>
      </c>
      <c r="L6181" s="444">
        <f t="shared" ca="1" si="222"/>
        <v>-4.9399902172048192E+16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-4.9399902172048192E+16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-205832925716867.47</v>
      </c>
      <c r="L6182" s="444">
        <f t="shared" ca="1" si="222"/>
        <v>-4.9605735097765056E+16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-4.9605735097765056E+16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-206690562907354.41</v>
      </c>
      <c r="L6183" s="444">
        <f t="shared" ca="1" si="222"/>
        <v>-4.9812425660672408E+16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-4.9812425660672408E+16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-207551773586135.03</v>
      </c>
      <c r="L6184" s="444">
        <f t="shared" ca="1" si="222"/>
        <v>-5.0019977434258544E+16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-5.0019977434258544E+16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-208416572642743.94</v>
      </c>
      <c r="L6185" s="444">
        <f t="shared" ca="1" si="222"/>
        <v>-5.0228394006901288E+16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-5.0228394006901288E+16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-209284975028755.38</v>
      </c>
      <c r="L6186" s="444">
        <f t="shared" ca="1" si="222"/>
        <v>-5.043767898193004E+16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-5.043767898193004E+16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-210156995758041.84</v>
      </c>
      <c r="L6187" s="444">
        <f t="shared" ca="1" si="222"/>
        <v>-5.064783597768808E+16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-5.064783597768808E+16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-211032649907033.66</v>
      </c>
      <c r="L6188" s="444">
        <f t="shared" ca="1" si="222"/>
        <v>-5.0858868627595112E+16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-5.0858868627595112E+16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-211911952614979.63</v>
      </c>
      <c r="L6189" s="444">
        <f t="shared" ca="1" si="222"/>
        <v>-5.1070780580210088E+16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-5.1070780580210088E+16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-212794919084208.69</v>
      </c>
      <c r="L6190" s="444">
        <f t="shared" ca="1" si="222"/>
        <v>-5.1283575499294296E+16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-5.1283575499294296E+16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-213681564580392.91</v>
      </c>
      <c r="L6191" s="444">
        <f t="shared" ca="1" si="222"/>
        <v>-5.1497257063874688E+16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-5.1497257063874688E+16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-214571904432811.19</v>
      </c>
      <c r="L6192" s="444">
        <f t="shared" ca="1" si="222"/>
        <v>-5.1711828968307496E+16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-5.1711828968307496E+16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-215465954034614.56</v>
      </c>
      <c r="L6193" s="444">
        <f t="shared" ca="1" si="222"/>
        <v>-5.1927294922342112E+16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-5.1927294922342112E+16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-216363728843092.13</v>
      </c>
      <c r="L6194" s="444">
        <f t="shared" ca="1" si="222"/>
        <v>-5.2143658651185208E+16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-5.2143658651185208E+16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-217265244379938.38</v>
      </c>
      <c r="L6195" s="444">
        <f t="shared" ca="1" si="222"/>
        <v>-5.2360923895565144E+16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-5.2360923895565144E+16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-218170516231521.44</v>
      </c>
      <c r="L6196" s="444">
        <f t="shared" ca="1" si="222"/>
        <v>-5.2579094411796664E+16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-5.2579094411796664E+16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-219079560049152.75</v>
      </c>
      <c r="L6197" s="444">
        <f t="shared" ca="1" si="222"/>
        <v>-5.2798173971845816E+16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-5.2798173971845816E+16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-219992391549357.56</v>
      </c>
      <c r="L6198" s="444">
        <f t="shared" ca="1" si="222"/>
        <v>-5.3018166363395176E+16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-5.3018166363395176E+16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-220909026514146.56</v>
      </c>
      <c r="L6199" s="444">
        <f t="shared" ca="1" si="222"/>
        <v>-5.323907538990932E+16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-5.323907538990932E+16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-221829480791288.84</v>
      </c>
      <c r="L6200" s="444">
        <f t="shared" ca="1" si="222"/>
        <v>-5.3460904870700608E+16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-5.3460904870700608E+16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-222753770294585.88</v>
      </c>
      <c r="L6201" s="444">
        <f t="shared" ca="1" si="222"/>
        <v>-5.3683658640995192E+16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-5.3683658640995192E+16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-223681911004146.63</v>
      </c>
      <c r="L6202" s="444">
        <f t="shared" ca="1" si="222"/>
        <v>-5.3907340551999336E+16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-5.3907340551999336E+16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-224613918966663.91</v>
      </c>
      <c r="L6203" s="444">
        <f t="shared" ca="1" si="222"/>
        <v>-5.4131954470966E+16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-5.4131954470966E+16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-225549810295691.66</v>
      </c>
      <c r="L6204" s="444">
        <f t="shared" ca="1" si="222"/>
        <v>-5.4357504281261688E+16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-5.4357504281261688E+16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-226489601171923.69</v>
      </c>
      <c r="L6205" s="444">
        <f t="shared" ca="1" si="222"/>
        <v>-5.4583993882433608E+16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-5.4583993882433608E+16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-227433307843473.38</v>
      </c>
      <c r="L6206" s="444">
        <f t="shared" ca="1" si="222"/>
        <v>-5.481142719027708E+16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-5.481142719027708E+16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-228380946626154.5</v>
      </c>
      <c r="L6207" s="444">
        <f t="shared" ca="1" si="222"/>
        <v>-5.5039808136903232E+16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-5.5039808136903232E+16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-229332533903763.47</v>
      </c>
      <c r="L6208" s="444">
        <f t="shared" ca="1" si="222"/>
        <v>-5.5269140670806992E+16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-5.5269140670806992E+16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-230288086128362.47</v>
      </c>
      <c r="L6209" s="444">
        <f t="shared" ca="1" si="222"/>
        <v>-5.5499428756935352E+16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-5.5499428756935352E+16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-231247619820563.97</v>
      </c>
      <c r="L6210" s="444">
        <f t="shared" ca="1" si="222"/>
        <v>-5.5730676376755912E+16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-5.5730676376755912E+16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-232211151569816.28</v>
      </c>
      <c r="L6211" s="444">
        <f t="shared" ca="1" si="222"/>
        <v>-5.5962887528325728E+16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-5.5962887528325728E+16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-233178698034690.53</v>
      </c>
      <c r="L6212" s="444">
        <f t="shared" ca="1" si="222"/>
        <v>-5.6196066226360416E+16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-5.6196066226360416E+16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-234150275943168.41</v>
      </c>
      <c r="L6213" s="444">
        <f t="shared" ca="1" si="222"/>
        <v>-5.6430216502303584E+16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-5.6430216502303584E+16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-235125902092931.59</v>
      </c>
      <c r="L6214" s="444">
        <f t="shared" ca="1" si="222"/>
        <v>-5.6665342404396512E+16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-5.6665342404396512E+16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-236105593351652.13</v>
      </c>
      <c r="L6215" s="444">
        <f t="shared" ca="1" si="222"/>
        <v>-5.6901447997748168E+16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-5.6901447997748168E+16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-237089366657284.03</v>
      </c>
      <c r="L6216" s="444">
        <f t="shared" ca="1" si="222"/>
        <v>-5.7138537364405456E+16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-5.7138537364405456E+16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-238077239018356.06</v>
      </c>
      <c r="L6217" s="444">
        <f t="shared" ca="1" si="222"/>
        <v>-5.7376614603423816E+16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-5.7376614603423816E+16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-239069227514265.91</v>
      </c>
      <c r="L6218" s="444">
        <f t="shared" ca="1" si="222"/>
        <v>-5.761568383093808E+16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-5.761568383093808E+16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-240065349295575.34</v>
      </c>
      <c r="L6219" s="444">
        <f t="shared" ca="1" si="222"/>
        <v>-5.7855749180233656E+16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-5.7855749180233656E+16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-241065621584306.91</v>
      </c>
      <c r="L6220" s="444">
        <f t="shared" ca="1" si="222"/>
        <v>-5.809681480181796E+16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-5.809681480181796E+16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-242070061674241.47</v>
      </c>
      <c r="L6221" s="444">
        <f t="shared" ca="1" si="222"/>
        <v>-5.83388848634922E+16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-5.83388848634922E+16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-243078686931217.53</v>
      </c>
      <c r="L6222" s="444">
        <f t="shared" ca="1" si="222"/>
        <v>-5.8581963550423416E+16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-5.8581963550423416E+16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-244091514793430.91</v>
      </c>
      <c r="L6223" s="444">
        <f t="shared" ca="1" si="222"/>
        <v>-5.8826055065216848E+16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-5.8826055065216848E+16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-245108562771736.91</v>
      </c>
      <c r="L6224" s="444">
        <f t="shared" ca="1" si="222"/>
        <v>-5.9071163627988584E+16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-5.9071163627988584E+16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-246129848449952.41</v>
      </c>
      <c r="L6225" s="444">
        <f t="shared" ca="1" si="222"/>
        <v>-5.9317293476438536E+16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-5.9317293476438536E+16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-247155389485160.56</v>
      </c>
      <c r="L6226" s="444">
        <f t="shared" ca="1" si="222"/>
        <v>-5.9564448865923696E+16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-5.9564448865923696E+16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-248185203608015.44</v>
      </c>
      <c r="L6227" s="444">
        <f t="shared" ca="1" si="222"/>
        <v>-5.9812634069531712E+16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-5.9812634069531712E+16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-249219308623048.78</v>
      </c>
      <c r="L6228" s="444">
        <f t="shared" ca="1" si="222"/>
        <v>-6.006185337815476E+16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-6.006185337815476E+16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-250257722408978.19</v>
      </c>
      <c r="L6229" s="444">
        <f t="shared" ca="1" si="222"/>
        <v>-6.0312111100563736E+16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-6.0312111100563736E+16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-251300462919015.53</v>
      </c>
      <c r="L6230" s="444">
        <f t="shared" ca="1" si="222"/>
        <v>-6.0563411563482752E+16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-6.0563411563482752E+16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-252347548181178.13</v>
      </c>
      <c r="L6231" s="444">
        <f t="shared" ca="1" si="222"/>
        <v>-6.0815759111663928E+16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-6.0815759111663928E+16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-253398996298599.69</v>
      </c>
      <c r="L6232" s="444">
        <f t="shared" ca="1" si="222"/>
        <v>-6.1069158107962528E+16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-6.1069158107962528E+16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-254454825449843.84</v>
      </c>
      <c r="L6233" s="444">
        <f t="shared" ca="1" si="222"/>
        <v>-6.1323612933412368E+16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-6.1323612933412368E+16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-255515053889218.19</v>
      </c>
      <c r="L6234" s="444">
        <f t="shared" ca="1" si="222"/>
        <v>-6.1579127987301584E+16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-6.1579127987301584E+16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-256579699947089.94</v>
      </c>
      <c r="L6235" s="444">
        <f t="shared" ca="1" si="222"/>
        <v>-6.1835707687248672E+16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-6.1835707687248672E+16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-257648782030202.78</v>
      </c>
      <c r="L6236" s="444">
        <f t="shared" ca="1" si="222"/>
        <v>-6.2093356469278872E+16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-6.2093356469278872E+16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-258722318621995.28</v>
      </c>
      <c r="L6237" s="444">
        <f t="shared" ca="1" si="222"/>
        <v>-6.2352078787900864E+16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-6.2352078787900864E+16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-259800328282920.28</v>
      </c>
      <c r="L6238" s="444">
        <f t="shared" ca="1" si="222"/>
        <v>-6.2611879116183784E+16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-6.2611879116183784E+16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-260882829650765.75</v>
      </c>
      <c r="L6239" s="444">
        <f t="shared" ca="1" si="222"/>
        <v>-6.2872761945834552E+16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-6.2872761945834552E+16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-261969841440977.28</v>
      </c>
      <c r="L6240" s="444">
        <f t="shared" ca="1" si="222"/>
        <v>-6.3134731787275528E+16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-6.3134731787275528E+16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-263061382446981.34</v>
      </c>
      <c r="L6241" s="444">
        <f t="shared" ca="1" si="222"/>
        <v>-6.3397793169722512E+16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-6.3397793169722512E+16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-264157471540510.47</v>
      </c>
      <c r="L6242" s="444">
        <f t="shared" ca="1" si="222"/>
        <v>-6.3661950641263024E+16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-6.3661950641263024E+16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-265258127671929.25</v>
      </c>
      <c r="L6243" s="444">
        <f t="shared" ca="1" si="222"/>
        <v>-6.3927208768934952E+16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-6.3927208768934952E+16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-266363369870562.34</v>
      </c>
      <c r="L6244" s="444">
        <f t="shared" ca="1" si="222"/>
        <v>-6.4193572138805512E+16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-6.4193572138805512E+16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-267473217245023</v>
      </c>
      <c r="L6245" s="444">
        <f t="shared" ca="1" si="222"/>
        <v>-6.4461045356050536E+16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-6.4461045356050536E+16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-268587688983543.91</v>
      </c>
      <c r="L6246" s="444">
        <f t="shared" ca="1" si="222"/>
        <v>-6.472963304503408E+16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-6.472963304503408E+16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-269706804354308.66</v>
      </c>
      <c r="L6247" s="444">
        <f t="shared" ca="1" si="222"/>
        <v>-6.4999339849388392E+16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-6.4999339849388392E+16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-270830582705784.97</v>
      </c>
      <c r="L6248" s="444">
        <f t="shared" ca="1" si="222"/>
        <v>-6.5270170432094176E+16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-6.5270170432094176E+16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-271959043467059.06</v>
      </c>
      <c r="L6249" s="444">
        <f t="shared" ca="1" si="222"/>
        <v>-6.5542129475561232E+16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-6.5542129475561232E+16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-273092206148171.78</v>
      </c>
      <c r="L6250" s="444">
        <f t="shared" ca="1" si="222"/>
        <v>-6.58152216817094E+16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3302749.0929163937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40.75</v>
      </c>
      <c r="C4" s="463">
        <f ca="1">(SUMIFS(H:H,I:I,"&gt;0",L:L,"&lt;0"))</f>
        <v>489</v>
      </c>
      <c r="D4" s="456">
        <f t="array" aca="1" ref="D4" ca="1">INDEX(N:N,MATCH(C4,H:H,0),0)</f>
        <v>66143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3302749.0929163937</v>
      </c>
      <c r="C8" s="447">
        <f t="shared" ref="C8:C71" si="0">SUMIF(G:G,A8,J:J)</f>
        <v>0</v>
      </c>
      <c r="D8" s="447">
        <f ca="1">SUMIF(G:G,1,K:K)</f>
        <v>168974.91182077545</v>
      </c>
      <c r="E8" s="447">
        <f t="shared" ref="E8:E71" ca="1" si="1">B8-C8+D8</f>
        <v>3471724.004737169</v>
      </c>
      <c r="F8" s="431"/>
      <c r="G8" s="459">
        <v>1</v>
      </c>
      <c r="H8" s="459">
        <v>1</v>
      </c>
      <c r="I8" s="444">
        <f ca="1">B1</f>
        <v>3302749.0929163937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13761.454553818305</v>
      </c>
      <c r="L8" s="444">
        <f t="shared" ref="L8:L262" ca="1" si="3">I8-J8+K8</f>
        <v>3316510.547470212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3471724.004737169</v>
      </c>
      <c r="C9" s="447">
        <f t="shared" si="0"/>
        <v>0</v>
      </c>
      <c r="D9" s="447">
        <f ca="1">SUMIF(G:G,2,K:K)</f>
        <v>177619.98900392489</v>
      </c>
      <c r="E9" s="447">
        <f t="shared" ca="1" si="1"/>
        <v>3649343.9937410941</v>
      </c>
      <c r="F9" s="431"/>
      <c r="G9" s="459">
        <v>1</v>
      </c>
      <c r="H9" s="459">
        <v>2</v>
      </c>
      <c r="I9" s="444">
        <f t="shared" ref="I9:I263" ca="1" si="5">L8</f>
        <v>3316510.547470212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13818.79394779255</v>
      </c>
      <c r="L9" s="444">
        <f t="shared" ca="1" si="3"/>
        <v>3330329.3414180046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3649343.9937410941</v>
      </c>
      <c r="C10" s="447">
        <f t="shared" si="0"/>
        <v>0</v>
      </c>
      <c r="D10" s="447">
        <f ca="1">SUMIF(G:G,3,K:K)</f>
        <v>186707.36474309821</v>
      </c>
      <c r="E10" s="447">
        <f t="shared" ca="1" si="1"/>
        <v>3836051.3584841923</v>
      </c>
      <c r="F10" s="431"/>
      <c r="G10" s="459">
        <v>1</v>
      </c>
      <c r="H10" s="459">
        <v>3</v>
      </c>
      <c r="I10" s="444">
        <f t="shared" ca="1" si="5"/>
        <v>3330329.3414180046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13876.372255908354</v>
      </c>
      <c r="L10" s="444">
        <f t="shared" ca="1" si="3"/>
        <v>3344205.7136739129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3836051.3584841923</v>
      </c>
      <c r="C11" s="447">
        <f t="shared" si="0"/>
        <v>0</v>
      </c>
      <c r="D11" s="447">
        <f ca="1">SUMIF(G:G,4,K:K)</f>
        <v>196259.66787185217</v>
      </c>
      <c r="E11" s="447">
        <f t="shared" ca="1" si="1"/>
        <v>4032311.0263560442</v>
      </c>
      <c r="F11" s="431"/>
      <c r="G11" s="459">
        <v>1</v>
      </c>
      <c r="H11" s="459">
        <v>4</v>
      </c>
      <c r="I11" s="444">
        <f t="shared" ca="1" si="5"/>
        <v>3344205.7136739129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13934.190473641303</v>
      </c>
      <c r="L11" s="444">
        <f t="shared" ca="1" si="3"/>
        <v>3358139.9041475542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4032311.0263560442</v>
      </c>
      <c r="C12" s="447">
        <f t="shared" si="0"/>
        <v>0</v>
      </c>
      <c r="D12" s="447">
        <f ca="1">SUMIF(G:G,5,K:K)</f>
        <v>206300.68495781475</v>
      </c>
      <c r="E12" s="447">
        <f t="shared" ca="1" si="1"/>
        <v>4238611.7113138586</v>
      </c>
      <c r="F12" s="431"/>
      <c r="G12" s="459">
        <v>1</v>
      </c>
      <c r="H12" s="459">
        <v>5</v>
      </c>
      <c r="I12" s="444">
        <f t="shared" ca="1" si="5"/>
        <v>3358139.9041475542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13992.249600614809</v>
      </c>
      <c r="L12" s="444">
        <f t="shared" ca="1" si="3"/>
        <v>3372132.1537481691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4238611.7113138586</v>
      </c>
      <c r="C13" s="447">
        <f t="shared" si="0"/>
        <v>116996.01957289393</v>
      </c>
      <c r="D13" s="447">
        <f ca="1">SUMIF(G:G,6,K:K)</f>
        <v>215384.81913420866</v>
      </c>
      <c r="E13" s="447">
        <f t="shared" ca="1" si="1"/>
        <v>4337000.5108751729</v>
      </c>
      <c r="F13" s="431"/>
      <c r="G13" s="459">
        <v>1</v>
      </c>
      <c r="H13" s="459">
        <v>6</v>
      </c>
      <c r="I13" s="444">
        <f t="shared" ca="1" si="5"/>
        <v>3372132.1537481691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14050.550640617374</v>
      </c>
      <c r="L13" s="444">
        <f t="shared" ca="1" si="3"/>
        <v>3386182.7043887866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4337000.5108751729</v>
      </c>
      <c r="C14" s="447">
        <f t="shared" si="0"/>
        <v>280790.44697494537</v>
      </c>
      <c r="D14" s="447">
        <f ca="1">SUMIF(G:G,7,K:K)</f>
        <v>214167.03305820667</v>
      </c>
      <c r="E14" s="447">
        <f t="shared" ca="1" si="1"/>
        <v>4270377.0969584342</v>
      </c>
      <c r="F14" s="431"/>
      <c r="G14" s="459">
        <v>1</v>
      </c>
      <c r="H14" s="459">
        <v>7</v>
      </c>
      <c r="I14" s="444">
        <f t="shared" ca="1" si="5"/>
        <v>3386182.7043887866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14109.094601619941</v>
      </c>
      <c r="L14" s="444">
        <f t="shared" ca="1" si="3"/>
        <v>3400291.7989904066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4270377.0969584342</v>
      </c>
      <c r="C15" s="447">
        <f t="shared" si="0"/>
        <v>280790.44697494537</v>
      </c>
      <c r="D15" s="447">
        <f ca="1">SUMIF(G:G,8,K:K)</f>
        <v>210758.45275886593</v>
      </c>
      <c r="E15" s="447">
        <f t="shared" ca="1" si="1"/>
        <v>4200345.1027423553</v>
      </c>
      <c r="F15" s="431"/>
      <c r="G15" s="459">
        <v>1</v>
      </c>
      <c r="H15" s="459">
        <v>8</v>
      </c>
      <c r="I15" s="444">
        <f t="shared" ca="1" si="5"/>
        <v>3400291.7989904066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14167.882495793361</v>
      </c>
      <c r="L15" s="444">
        <f t="shared" ca="1" si="3"/>
        <v>3414459.6814862001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4200345.1027423553</v>
      </c>
      <c r="C16" s="447">
        <f t="shared" si="0"/>
        <v>261607.54257494543</v>
      </c>
      <c r="D16" s="447">
        <f ca="1">SUMIF(G:G,9,K:K)</f>
        <v>207661.77922569998</v>
      </c>
      <c r="E16" s="447">
        <f t="shared" ca="1" si="1"/>
        <v>4146399.33939311</v>
      </c>
      <c r="F16" s="431"/>
      <c r="G16" s="459">
        <v>1</v>
      </c>
      <c r="H16" s="459">
        <v>9</v>
      </c>
      <c r="I16" s="444">
        <f t="shared" ca="1" si="5"/>
        <v>3414459.6814862001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14226.915339525833</v>
      </c>
      <c r="L16" s="444">
        <f t="shared" ca="1" si="3"/>
        <v>3428686.5968257259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4146399.33939311</v>
      </c>
      <c r="C17" s="447">
        <f t="shared" si="0"/>
        <v>259863.64217494545</v>
      </c>
      <c r="D17" s="447">
        <f ca="1">SUMIF(G:G,10,K:K)</f>
        <v>204991.03284425443</v>
      </c>
      <c r="E17" s="447">
        <f t="shared" ca="1" si="1"/>
        <v>4091526.7300624191</v>
      </c>
      <c r="F17" s="431"/>
      <c r="G17" s="459">
        <v>1</v>
      </c>
      <c r="H17" s="459">
        <v>10</v>
      </c>
      <c r="I17" s="444">
        <f t="shared" ca="1" si="5"/>
        <v>3428686.5968257259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14286.194153440525</v>
      </c>
      <c r="L17" s="444">
        <f t="shared" ca="1" si="3"/>
        <v>3442972.7909791665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4091526.7300624191</v>
      </c>
      <c r="C18" s="447">
        <f t="shared" si="0"/>
        <v>259863.64217494545</v>
      </c>
      <c r="D18" s="447">
        <f ca="1">SUMIF(G:G,11,K:K)</f>
        <v>202183.64600917324</v>
      </c>
      <c r="E18" s="447">
        <f t="shared" ca="1" si="1"/>
        <v>4033846.7338966466</v>
      </c>
      <c r="F18" s="431"/>
      <c r="G18" s="459">
        <v>1</v>
      </c>
      <c r="H18" s="459">
        <v>11</v>
      </c>
      <c r="I18" s="444">
        <f t="shared" ca="1" si="5"/>
        <v>3442972.7909791665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14345.719962413195</v>
      </c>
      <c r="L18" s="444">
        <f t="shared" ca="1" si="3"/>
        <v>3457318.5109415799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4033846.7338966466</v>
      </c>
      <c r="C19" s="447">
        <f t="shared" si="0"/>
        <v>259863.64217494545</v>
      </c>
      <c r="D19" s="447">
        <f ca="1">SUMIF(G:G,12,K:K)</f>
        <v>199232.62793552119</v>
      </c>
      <c r="E19" s="447">
        <f t="shared" ca="1" si="1"/>
        <v>3973215.7196572227</v>
      </c>
      <c r="F19" s="431"/>
      <c r="G19" s="459">
        <v>1</v>
      </c>
      <c r="H19" s="459">
        <v>12</v>
      </c>
      <c r="I19" s="444">
        <f t="shared" ca="1" si="5"/>
        <v>3457318.5109415799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14405.493795589917</v>
      </c>
      <c r="L19" s="444">
        <f t="shared" ca="1" si="3"/>
        <v>3471724.0047371699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3973215.7196572227</v>
      </c>
      <c r="C20" s="447">
        <f t="shared" si="0"/>
        <v>259863.64217494545</v>
      </c>
      <c r="D20" s="447">
        <f ca="1">SUMIF(G:G,13,K:K)</f>
        <v>196130.63017653787</v>
      </c>
      <c r="E20" s="447">
        <f t="shared" ca="1" si="1"/>
        <v>3909482.7076588152</v>
      </c>
      <c r="F20" s="431"/>
      <c r="G20" s="459">
        <v>2</v>
      </c>
      <c r="H20" s="459">
        <v>13</v>
      </c>
      <c r="I20" s="444">
        <f t="shared" ca="1" si="5"/>
        <v>3471724.0047371699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14465.516686404877</v>
      </c>
      <c r="L20" s="444">
        <f t="shared" ca="1" si="3"/>
        <v>3486189.521423575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3909482.7076588152</v>
      </c>
      <c r="C21" s="447">
        <f t="shared" si="0"/>
        <v>259863.64217494545</v>
      </c>
      <c r="D21" s="447">
        <f ca="1">SUMIF(G:G,14,K:K)</f>
        <v>192869.92832497999</v>
      </c>
      <c r="E21" s="447">
        <f t="shared" ca="1" si="1"/>
        <v>3842488.9938088502</v>
      </c>
      <c r="F21" s="431"/>
      <c r="G21" s="459">
        <v>2</v>
      </c>
      <c r="H21" s="459">
        <v>14</v>
      </c>
      <c r="I21" s="444">
        <f t="shared" ca="1" si="5"/>
        <v>3486189.521423575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14525.789672598228</v>
      </c>
      <c r="L21" s="444">
        <f t="shared" ca="1" si="3"/>
        <v>3500715.3110961732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3842488.9938088502</v>
      </c>
      <c r="C22" s="447">
        <f t="shared" si="0"/>
        <v>259863.64217494545</v>
      </c>
      <c r="D22" s="447">
        <f ca="1">SUMIF(G:G,15,K:K)</f>
        <v>189442.40277826996</v>
      </c>
      <c r="E22" s="447">
        <f t="shared" ca="1" si="1"/>
        <v>3772067.7544121742</v>
      </c>
      <c r="F22" s="431"/>
      <c r="G22" s="459">
        <v>2</v>
      </c>
      <c r="H22" s="459">
        <v>15</v>
      </c>
      <c r="I22" s="444">
        <f t="shared" ca="1" si="5"/>
        <v>3500715.3110961732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14586.313796234055</v>
      </c>
      <c r="L22" s="444">
        <f t="shared" ca="1" si="3"/>
        <v>3515301.6248924071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3772067.7544121742</v>
      </c>
      <c r="C23" s="447">
        <f t="shared" si="0"/>
        <v>259863.64217494545</v>
      </c>
      <c r="D23" s="447">
        <f ca="1">SUMIF(G:G,16,K:K)</f>
        <v>185839.51851955213</v>
      </c>
      <c r="E23" s="447">
        <f t="shared" ca="1" si="1"/>
        <v>3698043.630756781</v>
      </c>
      <c r="F23" s="431"/>
      <c r="G23" s="459">
        <v>2</v>
      </c>
      <c r="H23" s="459">
        <v>16</v>
      </c>
      <c r="I23" s="444">
        <f t="shared" ca="1" si="5"/>
        <v>3515301.6248924071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14647.090103718365</v>
      </c>
      <c r="L23" s="444">
        <f t="shared" ca="1" si="3"/>
        <v>3529948.7149961255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3698043.630756781</v>
      </c>
      <c r="C24" s="447">
        <f t="shared" si="0"/>
        <v>259863.64217494545</v>
      </c>
      <c r="D24" s="447">
        <f ca="1">SUMIF(G:G,17,K:K)</f>
        <v>182052.30386431006</v>
      </c>
      <c r="E24" s="447">
        <f t="shared" ca="1" si="1"/>
        <v>3620232.2924461453</v>
      </c>
      <c r="F24" s="431"/>
      <c r="G24" s="459">
        <v>2</v>
      </c>
      <c r="H24" s="459">
        <v>17</v>
      </c>
      <c r="I24" s="444">
        <f t="shared" ca="1" si="5"/>
        <v>3529948.7149961255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14708.119645817189</v>
      </c>
      <c r="L24" s="444">
        <f t="shared" ca="1" si="3"/>
        <v>3544656.8346419428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3620232.2924461453</v>
      </c>
      <c r="C25" s="447">
        <f t="shared" si="0"/>
        <v>259863.64217494545</v>
      </c>
      <c r="D25" s="447">
        <f ca="1">SUMIF(G:G,18,K:K)</f>
        <v>178071.3281196203</v>
      </c>
      <c r="E25" s="447">
        <f t="shared" ca="1" si="1"/>
        <v>3538439.9783908199</v>
      </c>
      <c r="F25" s="431"/>
      <c r="G25" s="459">
        <v>2</v>
      </c>
      <c r="H25" s="459">
        <v>18</v>
      </c>
      <c r="I25" s="444">
        <f t="shared" ca="1" si="5"/>
        <v>3544656.8346419428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14769.403477674759</v>
      </c>
      <c r="L25" s="444">
        <f t="shared" ca="1" si="3"/>
        <v>3559426.2381196176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3538439.9783908199</v>
      </c>
      <c r="C26" s="447">
        <f t="shared" si="0"/>
        <v>259863.64217494545</v>
      </c>
      <c r="D26" s="447">
        <f ca="1">SUMIF(G:G,19,K:K)</f>
        <v>173886.67810041111</v>
      </c>
      <c r="E26" s="447">
        <f t="shared" ca="1" si="1"/>
        <v>3452463.0143162855</v>
      </c>
      <c r="F26" s="431"/>
      <c r="G26" s="459">
        <v>2</v>
      </c>
      <c r="H26" s="459">
        <v>19</v>
      </c>
      <c r="I26" s="444">
        <f t="shared" ca="1" si="5"/>
        <v>3559426.2381196176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14830.942658831742</v>
      </c>
      <c r="L26" s="444">
        <f t="shared" ca="1" si="3"/>
        <v>3574257.1807784494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3452463.0143162855</v>
      </c>
      <c r="C27" s="447">
        <f t="shared" si="0"/>
        <v>259863.64217494545</v>
      </c>
      <c r="D27" s="447">
        <f ca="1">SUMIF(G:G,20,K:K)</f>
        <v>169487.93344424831</v>
      </c>
      <c r="E27" s="447">
        <f t="shared" ca="1" si="1"/>
        <v>3362087.3055855883</v>
      </c>
      <c r="F27" s="431"/>
      <c r="G27" s="459">
        <v>2</v>
      </c>
      <c r="H27" s="459">
        <v>20</v>
      </c>
      <c r="I27" s="444">
        <f t="shared" ca="1" si="5"/>
        <v>3574257.1807784494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14892.738253243537</v>
      </c>
      <c r="L27" s="444">
        <f t="shared" ca="1" si="3"/>
        <v>3589149.9190316931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3362087.3055855883</v>
      </c>
      <c r="C28" s="447">
        <f t="shared" si="0"/>
        <v>259863.64217494545</v>
      </c>
      <c r="D28" s="447">
        <f ca="1">SUMIF(G:G,21,K:K)</f>
        <v>164864.14066317907</v>
      </c>
      <c r="E28" s="447">
        <f t="shared" ca="1" si="1"/>
        <v>3267087.8040738222</v>
      </c>
      <c r="F28" s="431"/>
      <c r="G28" s="459">
        <v>2</v>
      </c>
      <c r="H28" s="459">
        <v>21</v>
      </c>
      <c r="I28" s="444">
        <f t="shared" ca="1" si="5"/>
        <v>3589149.9190316931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14954.791329298721</v>
      </c>
      <c r="L28" s="444">
        <f t="shared" ca="1" si="3"/>
        <v>3604104.7103609918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3267087.8040738222</v>
      </c>
      <c r="C29" s="447">
        <f t="shared" si="0"/>
        <v>259863.64217494545</v>
      </c>
      <c r="D29" s="447">
        <f ca="1">SUMIF(G:G,22,K:K)</f>
        <v>160003.78586801849</v>
      </c>
      <c r="E29" s="447">
        <f t="shared" ca="1" si="1"/>
        <v>3167227.9477668949</v>
      </c>
      <c r="F29" s="431"/>
      <c r="G29" s="459">
        <v>2</v>
      </c>
      <c r="H29" s="459">
        <v>22</v>
      </c>
      <c r="I29" s="444">
        <f t="shared" ca="1" si="5"/>
        <v>3604104.7103609918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15017.102959837466</v>
      </c>
      <c r="L29" s="444">
        <f t="shared" ca="1" si="3"/>
        <v>3619121.8133208291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3167227.9477668949</v>
      </c>
      <c r="C30" s="447">
        <f t="shared" si="0"/>
        <v>259863.64217494545</v>
      </c>
      <c r="D30" s="447">
        <f ca="1">SUMIF(G:G,23,K:K)</f>
        <v>154894.76609715889</v>
      </c>
      <c r="E30" s="447">
        <f t="shared" ca="1" si="1"/>
        <v>3062259.0716891084</v>
      </c>
      <c r="F30" s="431"/>
      <c r="G30" s="459">
        <v>2</v>
      </c>
      <c r="H30" s="459">
        <v>23</v>
      </c>
      <c r="I30" s="444">
        <f t="shared" ca="1" si="5"/>
        <v>3619121.8133208291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15079.674222170121</v>
      </c>
      <c r="L30" s="444">
        <f t="shared" ca="1" si="3"/>
        <v>3634201.487542999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3062259.0716891084</v>
      </c>
      <c r="C31" s="447">
        <f t="shared" si="0"/>
        <v>259863.64217494545</v>
      </c>
      <c r="D31" s="447">
        <f ca="1">SUMIF(G:G,24,K:K)</f>
        <v>149524.3591785068</v>
      </c>
      <c r="E31" s="447">
        <f t="shared" ca="1" si="1"/>
        <v>2951919.7886926699</v>
      </c>
      <c r="F31" s="431"/>
      <c r="G31" s="459">
        <v>2</v>
      </c>
      <c r="H31" s="459">
        <v>24</v>
      </c>
      <c r="I31" s="444">
        <f t="shared" ca="1" si="5"/>
        <v>3634201.487542999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15142.506198095829</v>
      </c>
      <c r="L31" s="444">
        <f t="shared" ca="1" si="3"/>
        <v>3649343.9937410946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2951919.7886926699</v>
      </c>
      <c r="C32" s="447">
        <f t="shared" si="0"/>
        <v>259863.64217494545</v>
      </c>
      <c r="D32" s="447">
        <f ca="1">SUMIF(G:G,25,K:K)</f>
        <v>143879.19204949931</v>
      </c>
      <c r="E32" s="447">
        <f t="shared" ca="1" si="1"/>
        <v>2835935.3385672239</v>
      </c>
      <c r="F32" s="431"/>
      <c r="G32" s="459">
        <v>3</v>
      </c>
      <c r="H32" s="459">
        <v>25</v>
      </c>
      <c r="I32" s="444">
        <f t="shared" ca="1" si="5"/>
        <v>3649343.9937410946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15205.599973921226</v>
      </c>
      <c r="L32" s="444">
        <f t="shared" ca="1" si="3"/>
        <v>3664549.5937150158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2835935.3385672239</v>
      </c>
      <c r="C33" s="447">
        <f t="shared" si="0"/>
        <v>259863.64217494545</v>
      </c>
      <c r="D33" s="447">
        <f ca="1">SUMIF(G:G,26,K:K)</f>
        <v>137945.20745631226</v>
      </c>
      <c r="E33" s="447">
        <f t="shared" ca="1" si="1"/>
        <v>2714016.9038485903</v>
      </c>
      <c r="F33" s="431"/>
      <c r="G33" s="459">
        <v>3</v>
      </c>
      <c r="H33" s="459">
        <v>26</v>
      </c>
      <c r="I33" s="444">
        <f t="shared" ca="1" si="5"/>
        <v>3664549.5937150158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15268.956640479235</v>
      </c>
      <c r="L33" s="444">
        <f t="shared" ca="1" si="3"/>
        <v>3679818.550355495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2714016.9038485903</v>
      </c>
      <c r="C34" s="447">
        <f t="shared" si="0"/>
        <v>259863.64217494545</v>
      </c>
      <c r="D34" s="447">
        <f ca="1">SUMIF(G:G,27,K:K)</f>
        <v>131707.62894933674</v>
      </c>
      <c r="E34" s="447">
        <f t="shared" ca="1" si="1"/>
        <v>2585860.8906229818</v>
      </c>
      <c r="F34" s="431"/>
      <c r="G34" s="459">
        <v>3</v>
      </c>
      <c r="H34" s="459">
        <v>27</v>
      </c>
      <c r="I34" s="444">
        <f t="shared" ca="1" si="5"/>
        <v>3679818.550355495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15332.577293147895</v>
      </c>
      <c r="L34" s="444">
        <f t="shared" ca="1" si="3"/>
        <v>3695151.1276486428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2585860.8906229818</v>
      </c>
      <c r="C35" s="447">
        <f t="shared" si="0"/>
        <v>259863.64217494545</v>
      </c>
      <c r="D35" s="447">
        <f ca="1">SUMIF(G:G,28,K:K)</f>
        <v>125150.92408775809</v>
      </c>
      <c r="E35" s="447">
        <f t="shared" ca="1" si="1"/>
        <v>2451148.1725357948</v>
      </c>
      <c r="F35" s="431"/>
      <c r="G35" s="459">
        <v>3</v>
      </c>
      <c r="H35" s="459">
        <v>28</v>
      </c>
      <c r="I35" s="444">
        <f t="shared" ca="1" si="5"/>
        <v>3695151.1276486428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15396.463031869347</v>
      </c>
      <c r="L35" s="444">
        <f t="shared" ca="1" si="3"/>
        <v>3710547.5906805121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2451148.1725357948</v>
      </c>
      <c r="C36" s="447">
        <f t="shared" si="0"/>
        <v>259863.64217494545</v>
      </c>
      <c r="D36" s="447">
        <f ca="1">SUMIF(G:G,29,K:K)</f>
        <v>118258.76576161067</v>
      </c>
      <c r="E36" s="447">
        <f t="shared" ca="1" si="1"/>
        <v>2309543.2961224602</v>
      </c>
      <c r="F36" s="431"/>
      <c r="G36" s="459">
        <v>3</v>
      </c>
      <c r="H36" s="459">
        <v>29</v>
      </c>
      <c r="I36" s="444">
        <f t="shared" ca="1" si="5"/>
        <v>3710547.5906805121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15460.6149611688</v>
      </c>
      <c r="L36" s="444">
        <f t="shared" ca="1" si="3"/>
        <v>3726008.2056416809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2309543.2961224602</v>
      </c>
      <c r="C37" s="447">
        <f t="shared" si="0"/>
        <v>259863.64217494545</v>
      </c>
      <c r="D37" s="447">
        <f ca="1">SUMIF(G:G,30,K:K)</f>
        <v>111013.99153499614</v>
      </c>
      <c r="E37" s="447">
        <f t="shared" ca="1" si="1"/>
        <v>2160693.6454825108</v>
      </c>
      <c r="F37" s="431"/>
      <c r="G37" s="459">
        <v>3</v>
      </c>
      <c r="H37" s="459">
        <v>30</v>
      </c>
      <c r="I37" s="444">
        <f t="shared" ca="1" si="5"/>
        <v>3726008.2056416809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15525.03419017367</v>
      </c>
      <c r="L37" s="444">
        <f t="shared" ca="1" si="3"/>
        <v>3741533.2398318546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2160693.6454825108</v>
      </c>
      <c r="C38" s="447">
        <f t="shared" si="0"/>
        <v>259863.64217494545</v>
      </c>
      <c r="D38" s="447">
        <f ca="1">SUMIF(G:G,31,K:K)</f>
        <v>103398.56090922336</v>
      </c>
      <c r="E38" s="447">
        <f t="shared" ca="1" si="1"/>
        <v>2004228.5642167886</v>
      </c>
      <c r="F38" s="431"/>
      <c r="G38" s="459">
        <v>3</v>
      </c>
      <c r="H38" s="459">
        <v>31</v>
      </c>
      <c r="I38" s="444">
        <f t="shared" ca="1" si="5"/>
        <v>3741533.2398318546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15589.721832632727</v>
      </c>
      <c r="L38" s="444">
        <f t="shared" ca="1" si="3"/>
        <v>3757122.9616644871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2004228.5642167886</v>
      </c>
      <c r="C39" s="447">
        <f t="shared" si="0"/>
        <v>259863.64217494545</v>
      </c>
      <c r="D39" s="447">
        <f ca="1">SUMIF(G:G,32,K:K)</f>
        <v>95393.510399449355</v>
      </c>
      <c r="E39" s="447">
        <f t="shared" ca="1" si="1"/>
        <v>1839758.4324412926</v>
      </c>
      <c r="F39" s="431"/>
      <c r="G39" s="459">
        <v>3</v>
      </c>
      <c r="H39" s="459">
        <v>32</v>
      </c>
      <c r="I39" s="444">
        <f t="shared" ca="1" si="5"/>
        <v>3757122.9616644871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15654.679006935365</v>
      </c>
      <c r="L39" s="444">
        <f t="shared" ca="1" si="3"/>
        <v>3772777.6406714227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1839758.4324412926</v>
      </c>
      <c r="C40" s="447">
        <f t="shared" si="0"/>
        <v>259863.64217494545</v>
      </c>
      <c r="D40" s="447">
        <f ca="1">SUMIF(G:G,33,K:K)</f>
        <v>86978.906312956184</v>
      </c>
      <c r="E40" s="447">
        <f t="shared" ca="1" si="1"/>
        <v>1666873.6965793034</v>
      </c>
      <c r="F40" s="431"/>
      <c r="G40" s="459">
        <v>3</v>
      </c>
      <c r="H40" s="459">
        <v>33</v>
      </c>
      <c r="I40" s="444">
        <f t="shared" ca="1" si="5"/>
        <v>3772777.6406714227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15719.906836130927</v>
      </c>
      <c r="L40" s="444">
        <f t="shared" ca="1" si="3"/>
        <v>3788497.5475075538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1666873.6965793034</v>
      </c>
      <c r="C41" s="447">
        <f t="shared" si="0"/>
        <v>259863.64217494545</v>
      </c>
      <c r="D41" s="447">
        <f ca="1">SUMIF(G:G,34,K:K)</f>
        <v>78133.795111474625</v>
      </c>
      <c r="E41" s="447">
        <f t="shared" ca="1" si="1"/>
        <v>1485143.8495158325</v>
      </c>
      <c r="F41" s="431"/>
      <c r="G41" s="459">
        <v>3</v>
      </c>
      <c r="H41" s="459">
        <v>34</v>
      </c>
      <c r="I41" s="444">
        <f t="shared" ca="1" si="5"/>
        <v>3788497.5475075538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15785.406447948139</v>
      </c>
      <c r="L41" s="444">
        <f t="shared" ca="1" si="3"/>
        <v>3804282.9539555018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1485143.8495158325</v>
      </c>
      <c r="C42" s="447">
        <f t="shared" si="0"/>
        <v>259863.64217494545</v>
      </c>
      <c r="D42" s="447">
        <f ca="1">SUMIF(G:G,35,K:K)</f>
        <v>68836.15123395031</v>
      </c>
      <c r="E42" s="447">
        <f t="shared" ca="1" si="1"/>
        <v>1294116.3585748374</v>
      </c>
      <c r="F42" s="431"/>
      <c r="G42" s="459">
        <v>3</v>
      </c>
      <c r="H42" s="459">
        <v>35</v>
      </c>
      <c r="I42" s="444">
        <f t="shared" ca="1" si="5"/>
        <v>3804282.9539555018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15851.178974814589</v>
      </c>
      <c r="L42" s="444">
        <f t="shared" ca="1" si="3"/>
        <v>3820134.1329303165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1294116.3585748374</v>
      </c>
      <c r="C43" s="447">
        <f t="shared" si="0"/>
        <v>259863.64217494545</v>
      </c>
      <c r="D43" s="447">
        <f ca="1">SUMIF(G:G,36,K:K)</f>
        <v>59062.822249823374</v>
      </c>
      <c r="E43" s="447">
        <f t="shared" ca="1" si="1"/>
        <v>1093315.5386497155</v>
      </c>
      <c r="F43" s="431"/>
      <c r="G43" s="459">
        <v>3</v>
      </c>
      <c r="H43" s="459">
        <v>36</v>
      </c>
      <c r="I43" s="444">
        <f t="shared" ca="1" si="5"/>
        <v>3820134.1329303165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15917.225553876318</v>
      </c>
      <c r="L43" s="444">
        <f t="shared" ca="1" si="3"/>
        <v>3836051.3584841928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1093315.5386497155</v>
      </c>
      <c r="C44" s="447">
        <f t="shared" si="0"/>
        <v>259863.64217494545</v>
      </c>
      <c r="D44" s="447">
        <f ca="1">SUMIF(G:G,37,K:K)</f>
        <v>48789.471206245966</v>
      </c>
      <c r="E44" s="447">
        <f t="shared" ca="1" si="1"/>
        <v>882241.36768101598</v>
      </c>
      <c r="F44" s="431"/>
      <c r="G44" s="459">
        <v>4</v>
      </c>
      <c r="H44" s="459">
        <v>37</v>
      </c>
      <c r="I44" s="444">
        <f t="shared" ca="1" si="5"/>
        <v>3836051.3584841928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15983.54732701747</v>
      </c>
      <c r="L44" s="444">
        <f t="shared" ca="1" si="3"/>
        <v>3852034.9058112102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882241.36768101598</v>
      </c>
      <c r="C45" s="447">
        <f t="shared" si="0"/>
        <v>259863.64217494545</v>
      </c>
      <c r="D45" s="447">
        <f ca="1">SUMIF(G:G,38,K:K)</f>
        <v>37990.516025673896</v>
      </c>
      <c r="E45" s="447">
        <f t="shared" ca="1" si="1"/>
        <v>660368.24153174448</v>
      </c>
      <c r="F45" s="431"/>
      <c r="G45" s="459">
        <v>4</v>
      </c>
      <c r="H45" s="459">
        <v>38</v>
      </c>
      <c r="I45" s="444">
        <f t="shared" ca="1" si="5"/>
        <v>3852034.9058112102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16050.145440880042</v>
      </c>
      <c r="L45" s="444">
        <f t="shared" ca="1" si="3"/>
        <v>3868085.0512520904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660368.24153174448</v>
      </c>
      <c r="C46" s="447">
        <f t="shared" si="0"/>
        <v>259863.64217494545</v>
      </c>
      <c r="D46" s="447">
        <f ca="1">SUMIF(G:G,39,K:K)</f>
        <v>26639.065802923949</v>
      </c>
      <c r="E46" s="447">
        <f t="shared" ca="1" si="1"/>
        <v>427143.66515972296</v>
      </c>
      <c r="F46" s="431"/>
      <c r="G46" s="459">
        <v>4</v>
      </c>
      <c r="H46" s="459">
        <v>39</v>
      </c>
      <c r="I46" s="444">
        <f t="shared" ca="1" si="5"/>
        <v>3868085.0512520904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16117.02104688371</v>
      </c>
      <c r="L46" s="444">
        <f t="shared" ca="1" si="3"/>
        <v>3884202.0722989743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427143.66515972296</v>
      </c>
      <c r="C47" s="447">
        <f t="shared" si="0"/>
        <v>259863.64217494545</v>
      </c>
      <c r="D47" s="447">
        <f ca="1">SUMIF(G:G,40,K:K)</f>
        <v>14706.8538430681</v>
      </c>
      <c r="E47" s="447">
        <f t="shared" ca="1" si="1"/>
        <v>181986.87682784561</v>
      </c>
      <c r="F47" s="431"/>
      <c r="G47" s="459">
        <v>4</v>
      </c>
      <c r="H47" s="459">
        <v>40</v>
      </c>
      <c r="I47" s="444">
        <f t="shared" ca="1" si="5"/>
        <v>3884202.0722989743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16184.175301245727</v>
      </c>
      <c r="L47" s="444">
        <f t="shared" ca="1" si="3"/>
        <v>3900386.2476002201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181986.87682784561</v>
      </c>
      <c r="C48" s="447">
        <f t="shared" si="0"/>
        <v>259863.64217494545</v>
      </c>
      <c r="D48" s="447">
        <f ca="1">SUMIF(G:G,41,K:K)</f>
        <v>2164.1672734189151</v>
      </c>
      <c r="E48" s="447">
        <f t="shared" ca="1" si="1"/>
        <v>-75712.598073680914</v>
      </c>
      <c r="F48" s="431"/>
      <c r="G48" s="459">
        <v>4</v>
      </c>
      <c r="H48" s="459">
        <v>41</v>
      </c>
      <c r="I48" s="444">
        <f t="shared" ca="1" si="5"/>
        <v>3900386.2476002201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16251.609365000919</v>
      </c>
      <c r="L48" s="444">
        <f t="shared" ca="1" si="3"/>
        <v>3916637.856965221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-75712.598073680914</v>
      </c>
      <c r="C49" s="447">
        <f t="shared" si="0"/>
        <v>259863.64217494545</v>
      </c>
      <c r="D49" s="447">
        <f ca="1">SUMIF(G:G,42,K:K)</f>
        <v>-11020.226945669248</v>
      </c>
      <c r="E49" s="447">
        <f t="shared" ca="1" si="1"/>
        <v>-346596.4671942956</v>
      </c>
      <c r="F49" s="431"/>
      <c r="G49" s="459">
        <v>4</v>
      </c>
      <c r="H49" s="459">
        <v>42</v>
      </c>
      <c r="I49" s="444">
        <f t="shared" ca="1" si="5"/>
        <v>3916637.856965221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16319.324404021752</v>
      </c>
      <c r="L49" s="444">
        <f t="shared" ca="1" si="3"/>
        <v>3932957.1813692427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-346596.4671942956</v>
      </c>
      <c r="C50" s="447">
        <f t="shared" si="0"/>
        <v>259863.64217494545</v>
      </c>
      <c r="D50" s="447">
        <f ca="1">SUMIF(G:G,43,K:K)</f>
        <v>-24879.159795426916</v>
      </c>
      <c r="E50" s="447">
        <f t="shared" ca="1" si="1"/>
        <v>-631339.26916466793</v>
      </c>
      <c r="F50" s="431"/>
      <c r="G50" s="459">
        <v>4</v>
      </c>
      <c r="H50" s="459">
        <v>43</v>
      </c>
      <c r="I50" s="444">
        <f t="shared" ca="1" si="5"/>
        <v>3932957.1813692427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16387.321589038515</v>
      </c>
      <c r="L50" s="444">
        <f t="shared" ca="1" si="3"/>
        <v>3949344.5029582814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-631339.26916466793</v>
      </c>
      <c r="C51" s="447">
        <f t="shared" si="0"/>
        <v>259863.64217494545</v>
      </c>
      <c r="D51" s="447">
        <f ca="1">SUMIF(G:G,44,K:K)</f>
        <v>-39447.141952393686</v>
      </c>
      <c r="E51" s="447">
        <f t="shared" ca="1" si="1"/>
        <v>-930650.05329200707</v>
      </c>
      <c r="F51" s="431"/>
      <c r="G51" s="459">
        <v>4</v>
      </c>
      <c r="H51" s="459">
        <v>44</v>
      </c>
      <c r="I51" s="444">
        <f t="shared" ca="1" si="5"/>
        <v>3949344.5029582814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16455.602095659509</v>
      </c>
      <c r="L51" s="444">
        <f t="shared" ca="1" si="3"/>
        <v>3965800.1050539408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-930650.05329200707</v>
      </c>
      <c r="C52" s="447">
        <f t="shared" si="0"/>
        <v>259863.64217494545</v>
      </c>
      <c r="D52" s="447">
        <f ca="1">SUMIF(G:G,45,K:K)</f>
        <v>-54760.4497248181</v>
      </c>
      <c r="E52" s="447">
        <f t="shared" ca="1" si="1"/>
        <v>-1245274.1451917705</v>
      </c>
      <c r="F52" s="431"/>
      <c r="G52" s="459">
        <v>4</v>
      </c>
      <c r="H52" s="459">
        <v>45</v>
      </c>
      <c r="I52" s="444">
        <f t="shared" ca="1" si="5"/>
        <v>3965800.1050539408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16524.167104391421</v>
      </c>
      <c r="L52" s="444">
        <f t="shared" ca="1" si="3"/>
        <v>3982324.2721583322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-1245274.1451917705</v>
      </c>
      <c r="C53" s="447">
        <f t="shared" si="0"/>
        <v>259863.64217494545</v>
      </c>
      <c r="D53" s="447">
        <f ca="1">SUMIF(G:G,46,K:K)</f>
        <v>-70857.215385726871</v>
      </c>
      <c r="E53" s="447">
        <f t="shared" ca="1" si="1"/>
        <v>-1575995.0027524428</v>
      </c>
      <c r="F53" s="431"/>
      <c r="G53" s="459">
        <v>4</v>
      </c>
      <c r="H53" s="459">
        <v>46</v>
      </c>
      <c r="I53" s="444">
        <f t="shared" ca="1" si="5"/>
        <v>3982324.2721583322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16593.017800659716</v>
      </c>
      <c r="L53" s="444">
        <f t="shared" ca="1" si="3"/>
        <v>3998917.289958992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-1575995.0027524428</v>
      </c>
      <c r="C54" s="447">
        <f t="shared" si="0"/>
        <v>259863.64217494545</v>
      </c>
      <c r="D54" s="447">
        <f ca="1">SUMIF(G:G,47,K:K)</f>
        <v>-87777.522127605247</v>
      </c>
      <c r="E54" s="447">
        <f t="shared" ca="1" si="1"/>
        <v>-1923636.1670549936</v>
      </c>
      <c r="F54" s="431"/>
      <c r="G54" s="459">
        <v>4</v>
      </c>
      <c r="H54" s="459">
        <v>47</v>
      </c>
      <c r="I54" s="444">
        <f t="shared" ca="1" si="5"/>
        <v>3998917.289958992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16662.155374829134</v>
      </c>
      <c r="L54" s="444">
        <f t="shared" ca="1" si="3"/>
        <v>4015579.4453338212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-1923636.1670549936</v>
      </c>
      <c r="C55" s="447">
        <f t="shared" si="0"/>
        <v>259863.64217494545</v>
      </c>
      <c r="D55" s="447">
        <f ca="1">SUMIF(G:G,48,K:K)</f>
        <v>-105563.50387513921</v>
      </c>
      <c r="E55" s="447">
        <f t="shared" ca="1" si="1"/>
        <v>-2289063.3131050784</v>
      </c>
      <c r="F55" s="431"/>
      <c r="G55" s="459">
        <v>4</v>
      </c>
      <c r="H55" s="459">
        <v>48</v>
      </c>
      <c r="I55" s="444">
        <f t="shared" ca="1" si="5"/>
        <v>4015579.4453338212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16731.581022224254</v>
      </c>
      <c r="L55" s="444">
        <f t="shared" ca="1" si="3"/>
        <v>4032311.0263560456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-2289063.3131050784</v>
      </c>
      <c r="C56" s="447">
        <f t="shared" si="0"/>
        <v>259863.64217494545</v>
      </c>
      <c r="D56" s="447">
        <f ca="1">SUMIF(G:G,49,K:K)</f>
        <v>-124259.45020456685</v>
      </c>
      <c r="E56" s="447">
        <f t="shared" ca="1" si="1"/>
        <v>-2673186.4054845907</v>
      </c>
      <c r="F56" s="431"/>
      <c r="G56" s="459">
        <f>G55+1</f>
        <v>5</v>
      </c>
      <c r="H56" s="459">
        <v>49</v>
      </c>
      <c r="I56" s="444">
        <f t="shared" ca="1" si="5"/>
        <v>4032311.0263560456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16801.295943150188</v>
      </c>
      <c r="L56" s="444">
        <f t="shared" ca="1" si="3"/>
        <v>4049112.3222991959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-2673186.4054845907</v>
      </c>
      <c r="C57" s="447">
        <f t="shared" si="0"/>
        <v>259863.64217494545</v>
      </c>
      <c r="D57" s="447">
        <f ca="1">SUMIF(G:G,50,K:K)</f>
        <v>-143911.91663090303</v>
      </c>
      <c r="E57" s="447">
        <f t="shared" ca="1" si="1"/>
        <v>-3076961.9642904392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4049112.3222991959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16871.301342913317</v>
      </c>
      <c r="L57" s="444">
        <f t="shared" ca="1" si="3"/>
        <v>4065983.6236421093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-3076961.9642904392</v>
      </c>
      <c r="C58" s="447">
        <f t="shared" si="0"/>
        <v>259863.64217494545</v>
      </c>
      <c r="D58" s="447">
        <f ca="1">SUMIF(G:G,51,K:K)</f>
        <v>-164569.84053766762</v>
      </c>
      <c r="E58" s="447">
        <f t="shared" ca="1" si="1"/>
        <v>-3501395.4470030521</v>
      </c>
      <c r="F58" s="431"/>
      <c r="G58" s="459">
        <f t="shared" si="8"/>
        <v>5</v>
      </c>
      <c r="H58" s="459">
        <v>51</v>
      </c>
      <c r="I58" s="444">
        <f t="shared" ca="1" si="5"/>
        <v>4065983.6236421093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16941.598431842125</v>
      </c>
      <c r="L58" s="444">
        <f t="shared" ca="1" si="3"/>
        <v>4082925.2220739513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-3501395.4470030521</v>
      </c>
      <c r="C59" s="447">
        <f t="shared" si="0"/>
        <v>259863.64217494545</v>
      </c>
      <c r="D59" s="447">
        <f ca="1">SUMIF(G:G,52,K:K)</f>
        <v>-186284.66303779875</v>
      </c>
      <c r="E59" s="447">
        <f t="shared" ca="1" si="1"/>
        <v>-3947543.7522157966</v>
      </c>
      <c r="F59" s="431"/>
      <c r="G59" s="459">
        <f t="shared" si="8"/>
        <v>5</v>
      </c>
      <c r="H59" s="459">
        <v>52</v>
      </c>
      <c r="I59" s="444">
        <f t="shared" ca="1" si="5"/>
        <v>4082925.2220739513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17012.18842530813</v>
      </c>
      <c r="L59" s="444">
        <f t="shared" ca="1" si="3"/>
        <v>4099937.4104992594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-3947543.7522157966</v>
      </c>
      <c r="C60" s="447">
        <f t="shared" si="0"/>
        <v>259863.64217494545</v>
      </c>
      <c r="D60" s="447">
        <f ca="1">SUMIF(G:G,53,K:K)</f>
        <v>-209110.45706920151</v>
      </c>
      <c r="E60" s="447">
        <f t="shared" ca="1" si="1"/>
        <v>-4416517.8514599437</v>
      </c>
      <c r="F60" s="431"/>
      <c r="G60" s="459">
        <f t="shared" si="8"/>
        <v>5</v>
      </c>
      <c r="H60" s="459">
        <v>53</v>
      </c>
      <c r="I60" s="444">
        <f t="shared" ca="1" si="5"/>
        <v>4099937.4104992594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17083.072543746915</v>
      </c>
      <c r="L60" s="444">
        <f t="shared" ca="1" si="3"/>
        <v>4117020.4830430062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-4416517.8514599437</v>
      </c>
      <c r="C61" s="447">
        <f t="shared" si="0"/>
        <v>259863.64217494545</v>
      </c>
      <c r="D61" s="447">
        <f ca="1">SUMIF(G:G,54,K:K)</f>
        <v>-233104.06204390802</v>
      </c>
      <c r="E61" s="447">
        <f t="shared" ca="1" si="1"/>
        <v>-4909485.555678797</v>
      </c>
      <c r="F61" s="431"/>
      <c r="G61" s="459">
        <f t="shared" si="8"/>
        <v>5</v>
      </c>
      <c r="H61" s="459">
        <v>54</v>
      </c>
      <c r="I61" s="444">
        <f t="shared" ca="1" si="5"/>
        <v>4117020.4830430062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17154.252012679193</v>
      </c>
      <c r="L61" s="444">
        <f t="shared" ca="1" si="3"/>
        <v>4134174.7350556855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-4909485.555678797</v>
      </c>
      <c r="C62" s="447">
        <f t="shared" si="0"/>
        <v>259863.64217494545</v>
      </c>
      <c r="D62" s="447">
        <f ca="1">SUMIF(G:G,55,K:K)</f>
        <v>-258325.22538614523</v>
      </c>
      <c r="E62" s="447">
        <f t="shared" ca="1" si="1"/>
        <v>-5427674.4232398877</v>
      </c>
      <c r="F62" s="431"/>
      <c r="G62" s="459">
        <f t="shared" si="8"/>
        <v>5</v>
      </c>
      <c r="H62" s="459">
        <v>55</v>
      </c>
      <c r="I62" s="444">
        <f t="shared" ca="1" si="5"/>
        <v>4134174.7350556855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17225.728062732021</v>
      </c>
      <c r="L62" s="444">
        <f t="shared" ca="1" si="3"/>
        <v>4151400.4631184177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-5427674.4232398877</v>
      </c>
      <c r="C63" s="447">
        <f t="shared" si="0"/>
        <v>259863.64217494545</v>
      </c>
      <c r="D63" s="447">
        <f ca="1">SUMIF(G:G,56,K:K)</f>
        <v>-284836.75131175638</v>
      </c>
      <c r="E63" s="447">
        <f t="shared" ca="1" si="1"/>
        <v>-5972374.8167265896</v>
      </c>
      <c r="F63" s="431"/>
      <c r="G63" s="459">
        <f t="shared" si="8"/>
        <v>5</v>
      </c>
      <c r="H63" s="459">
        <v>56</v>
      </c>
      <c r="I63" s="444">
        <f t="shared" ca="1" si="5"/>
        <v>4151400.4631184177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17297.501929660073</v>
      </c>
      <c r="L63" s="444">
        <f t="shared" ca="1" si="3"/>
        <v>4168697.9650480775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-5972374.8167265896</v>
      </c>
      <c r="C64" s="447">
        <f t="shared" si="0"/>
        <v>259863.64217494545</v>
      </c>
      <c r="D64" s="447">
        <f ca="1">SUMIF(G:G,57,K:K)</f>
        <v>-312704.65721946268</v>
      </c>
      <c r="E64" s="447">
        <f t="shared" ca="1" si="1"/>
        <v>-6544943.1161209978</v>
      </c>
      <c r="F64" s="431"/>
      <c r="G64" s="459">
        <f t="shared" si="8"/>
        <v>5</v>
      </c>
      <c r="H64" s="459">
        <v>57</v>
      </c>
      <c r="I64" s="444">
        <f t="shared" ca="1" si="5"/>
        <v>4168697.9650480775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17369.574854366991</v>
      </c>
      <c r="L64" s="444">
        <f t="shared" ca="1" si="3"/>
        <v>4186067.5399024445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-6544943.1161209978</v>
      </c>
      <c r="C65" s="447">
        <f t="shared" si="0"/>
        <v>259863.64217494545</v>
      </c>
      <c r="D65" s="447">
        <f ca="1">SUMIF(G:G,58,K:K)</f>
        <v>-341998.33808339672</v>
      </c>
      <c r="E65" s="447">
        <f t="shared" ca="1" si="1"/>
        <v>-7146805.0963793397</v>
      </c>
      <c r="F65" s="431"/>
      <c r="G65" s="459">
        <f t="shared" si="8"/>
        <v>5</v>
      </c>
      <c r="H65" s="459">
        <v>58</v>
      </c>
      <c r="I65" s="444">
        <f t="shared" ca="1" si="5"/>
        <v>4186067.5399024445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17441.94808292685</v>
      </c>
      <c r="L65" s="444">
        <f t="shared" ca="1" si="3"/>
        <v>4203509.4879853716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-7146805.0963793397</v>
      </c>
      <c r="C66" s="447">
        <f t="shared" si="0"/>
        <v>259863.64217494545</v>
      </c>
      <c r="D66" s="447">
        <f ca="1">SUMIF(G:G,59,K:K)</f>
        <v>-372790.73925627151</v>
      </c>
      <c r="E66" s="447">
        <f t="shared" ca="1" si="1"/>
        <v>-7779459.4778105561</v>
      </c>
      <c r="F66" s="431"/>
      <c r="G66" s="459">
        <f t="shared" si="8"/>
        <v>5</v>
      </c>
      <c r="H66" s="459">
        <v>59</v>
      </c>
      <c r="I66" s="444">
        <f t="shared" ca="1" si="5"/>
        <v>4203509.4879853716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17514.622866605714</v>
      </c>
      <c r="L66" s="444">
        <f t="shared" ca="1" si="3"/>
        <v>4221024.110851977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-7779459.4778105561</v>
      </c>
      <c r="C67" s="447">
        <f t="shared" si="0"/>
        <v>259863.64217494545</v>
      </c>
      <c r="D67" s="447">
        <f t="shared" ref="D67:D71" ca="1" si="9">SUMIF(G:G,60,K:K)</f>
        <v>-405158.53811348637</v>
      </c>
      <c r="E67" s="447">
        <f t="shared" ca="1" si="1"/>
        <v>-8444481.6580989882</v>
      </c>
      <c r="F67" s="431"/>
      <c r="G67" s="459">
        <f t="shared" si="8"/>
        <v>5</v>
      </c>
      <c r="H67" s="459">
        <v>60</v>
      </c>
      <c r="I67" s="444">
        <f t="shared" ca="1" si="5"/>
        <v>4221024.110851977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17587.600461883238</v>
      </c>
      <c r="L67" s="444">
        <f t="shared" ca="1" si="3"/>
        <v>4238611.7113138605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-8444481.6580989882</v>
      </c>
      <c r="C68" s="447">
        <f t="shared" si="0"/>
        <v>259863.64217494545</v>
      </c>
      <c r="D68" s="447">
        <f t="shared" ca="1" si="9"/>
        <v>-405158.53811348637</v>
      </c>
      <c r="E68" s="447">
        <f t="shared" ca="1" si="1"/>
        <v>-9109503.8383874204</v>
      </c>
      <c r="F68" s="431"/>
      <c r="G68" s="459">
        <f>G67+1</f>
        <v>6</v>
      </c>
      <c r="H68" s="459">
        <v>61</v>
      </c>
      <c r="I68" s="444">
        <f t="shared" ca="1" si="5"/>
        <v>4238611.7113138605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17660.88213047442</v>
      </c>
      <c r="L68" s="444">
        <f t="shared" ca="1" si="3"/>
        <v>4256272.5934443353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-9109503.8383874204</v>
      </c>
      <c r="C69" s="447">
        <f t="shared" si="0"/>
        <v>259863.64217494545</v>
      </c>
      <c r="D69" s="447">
        <f t="shared" ca="1" si="9"/>
        <v>-405158.53811348637</v>
      </c>
      <c r="E69" s="447">
        <f t="shared" ca="1" si="1"/>
        <v>-9774526.0186758526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4256272.5934443353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17734.469139351397</v>
      </c>
      <c r="L69" s="444">
        <f t="shared" ca="1" si="3"/>
        <v>4274007.0625836868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-9774526.0186758526</v>
      </c>
      <c r="C70" s="447">
        <f t="shared" si="0"/>
        <v>259863.64217494545</v>
      </c>
      <c r="D70" s="447">
        <f t="shared" ca="1" si="9"/>
        <v>-405158.53811348637</v>
      </c>
      <c r="E70" s="447">
        <f t="shared" ca="1" si="1"/>
        <v>-10439548.198964285</v>
      </c>
      <c r="F70" s="431"/>
      <c r="G70" s="459">
        <f t="shared" si="10"/>
        <v>6</v>
      </c>
      <c r="H70" s="459">
        <v>63</v>
      </c>
      <c r="I70" s="444">
        <f t="shared" ca="1" si="5"/>
        <v>4274007.0625836868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17808.362760765362</v>
      </c>
      <c r="L70" s="444">
        <f t="shared" ca="1" si="3"/>
        <v>4291815.4253444523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-10439548.198964285</v>
      </c>
      <c r="C71" s="447">
        <f t="shared" si="0"/>
        <v>259863.64217494545</v>
      </c>
      <c r="D71" s="447">
        <f t="shared" ca="1" si="9"/>
        <v>-405158.53811348637</v>
      </c>
      <c r="E71" s="447">
        <f t="shared" ca="1" si="1"/>
        <v>-11104570.379252717</v>
      </c>
      <c r="F71" s="431"/>
      <c r="G71" s="459">
        <f t="shared" si="10"/>
        <v>6</v>
      </c>
      <c r="H71" s="459">
        <v>64</v>
      </c>
      <c r="I71" s="444">
        <f t="shared" ca="1" si="5"/>
        <v>4291815.4253444523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17882.564272268552</v>
      </c>
      <c r="L71" s="444">
        <f t="shared" ca="1" si="3"/>
        <v>4309697.9896167209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4309697.9896167209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17957.074956736338</v>
      </c>
      <c r="L72" s="444">
        <f t="shared" ca="1" si="3"/>
        <v>4327655.0645734575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4327655.0645734575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18031.896102389404</v>
      </c>
      <c r="L73" s="444">
        <f t="shared" ca="1" si="3"/>
        <v>4345686.9606758468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4345686.9606758468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18107.029002816027</v>
      </c>
      <c r="L74" s="444">
        <f t="shared" ca="1" si="3"/>
        <v>4363793.9896786632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4363793.9896786632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18084.978274017016</v>
      </c>
      <c r="L75" s="444">
        <f t="shared" ca="1" si="3"/>
        <v>4358479.7640381008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4358479.7640381008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18062.835667181342</v>
      </c>
      <c r="L76" s="444">
        <f t="shared" ca="1" si="3"/>
        <v>4353143.3957907036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4353143.3957907036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18040.600799483851</v>
      </c>
      <c r="L77" s="444">
        <f t="shared" ca="1" si="3"/>
        <v>4347784.7926756088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4347784.7926756088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18018.273286504289</v>
      </c>
      <c r="L78" s="444">
        <f t="shared" ca="1" si="3"/>
        <v>4342403.8620475344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4342403.8620475344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17995.852742220646</v>
      </c>
      <c r="L79" s="444">
        <f t="shared" ca="1" si="3"/>
        <v>4337000.5108751757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4337000.5108751757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17973.338779002486</v>
      </c>
      <c r="L80" s="444">
        <f t="shared" ca="1" si="3"/>
        <v>4331574.6457395991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4331574.6457395991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17950.731007604249</v>
      </c>
      <c r="L81" s="444">
        <f t="shared" ca="1" si="3"/>
        <v>4326126.1728326241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4326126.1728326241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17928.029037158522</v>
      </c>
      <c r="L82" s="444">
        <f t="shared" ca="1" si="3"/>
        <v>4320654.997955204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4320654.997955204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17905.232475169272</v>
      </c>
      <c r="L83" s="444">
        <f t="shared" ca="1" si="3"/>
        <v>4315161.026515794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4315161.026515794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17882.340927505062</v>
      </c>
      <c r="L84" s="444">
        <f t="shared" ca="1" si="3"/>
        <v>4309644.1635287199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4309644.1635287199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17859.353998392253</v>
      </c>
      <c r="L85" s="444">
        <f t="shared" ca="1" si="3"/>
        <v>4304104.3136125328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4304104.3136125328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17836.271290408142</v>
      </c>
      <c r="L86" s="444">
        <f t="shared" ca="1" si="3"/>
        <v>4298541.3809883622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4298541.3809883622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17813.092404474097</v>
      </c>
      <c r="L87" s="444">
        <f t="shared" ca="1" si="3"/>
        <v>4292955.2694782577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4292955.2694782577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17789.816939848661</v>
      </c>
      <c r="L88" s="444">
        <f t="shared" ca="1" si="3"/>
        <v>4287345.8825035272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4287345.8825035272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17766.444494120617</v>
      </c>
      <c r="L89" s="444">
        <f t="shared" ca="1" si="3"/>
        <v>4281713.123083069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4281713.123083069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17742.97466320204</v>
      </c>
      <c r="L90" s="444">
        <f t="shared" ca="1" si="3"/>
        <v>4276056.8938316917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4276056.8938316917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17719.407041321301</v>
      </c>
      <c r="L91" s="444">
        <f t="shared" ca="1" si="3"/>
        <v>4270377.0969584342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4270377.0969584342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17695.741221016062</v>
      </c>
      <c r="L92" s="444">
        <f t="shared" ca="1" si="3"/>
        <v>4264673.6342648715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4264673.6342648715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17671.976793126218</v>
      </c>
      <c r="L93" s="444">
        <f t="shared" ca="1" si="3"/>
        <v>4258946.4071434187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4258946.4071434187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17648.113346786831</v>
      </c>
      <c r="L94" s="444">
        <f t="shared" ca="1" si="3"/>
        <v>4253195.3165756268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4253195.3165756268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17624.150469421031</v>
      </c>
      <c r="L95" s="444">
        <f t="shared" ca="1" si="3"/>
        <v>4247420.2631304692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4247420.2631304692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17600.087746732876</v>
      </c>
      <c r="L96" s="444">
        <f t="shared" ca="1" si="3"/>
        <v>4241621.1469626231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4241621.1469626231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17575.924762700182</v>
      </c>
      <c r="L97" s="444">
        <f t="shared" ca="1" si="3"/>
        <v>4235797.8678107439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4235797.8678107439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17551.661099567355</v>
      </c>
      <c r="L98" s="444">
        <f t="shared" ca="1" si="3"/>
        <v>4229950.3249957319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4229950.3249957319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17527.296337838136</v>
      </c>
      <c r="L99" s="444">
        <f t="shared" ca="1" si="3"/>
        <v>4224078.4174189912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4224078.4174189912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17502.830056268383</v>
      </c>
      <c r="L100" s="444">
        <f t="shared" ca="1" si="3"/>
        <v>4218182.0435606809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4218182.0435606809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17478.261831858759</v>
      </c>
      <c r="L101" s="444">
        <f t="shared" ca="1" si="3"/>
        <v>4212261.1014779611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4212261.1014779611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17453.591239847425</v>
      </c>
      <c r="L102" s="444">
        <f t="shared" ca="1" si="3"/>
        <v>4206315.4888032293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4206315.4888032293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17428.817853702709</v>
      </c>
      <c r="L103" s="444">
        <f t="shared" ca="1" si="3"/>
        <v>4200345.1027423535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4200345.1027423535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17403.941245115726</v>
      </c>
      <c r="L104" s="444">
        <f t="shared" ca="1" si="3"/>
        <v>4194349.8400728898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4194349.8400728898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17386.22723565963</v>
      </c>
      <c r="L105" s="444">
        <f t="shared" ca="1" si="3"/>
        <v>4190080.7637939705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4190080.7637939705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17368.439417830799</v>
      </c>
      <c r="L106" s="444">
        <f t="shared" ca="1" si="3"/>
        <v>4185793.8996972223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4185793.8996972223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17350.577484094349</v>
      </c>
      <c r="L107" s="444">
        <f t="shared" ca="1" si="3"/>
        <v>4181489.173666738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4181489.173666738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17332.641125633992</v>
      </c>
      <c r="L108" s="444">
        <f t="shared" ca="1" si="3"/>
        <v>4177166.511277793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4177166.511277793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17314.630032346726</v>
      </c>
      <c r="L109" s="444">
        <f t="shared" ca="1" si="3"/>
        <v>4172825.8377955607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4172825.8377955607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17296.543892837424</v>
      </c>
      <c r="L110" s="444">
        <f t="shared" ca="1" si="3"/>
        <v>4168467.0781738195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4168467.0781738195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17278.382394413504</v>
      </c>
      <c r="L111" s="444">
        <f t="shared" ca="1" si="3"/>
        <v>4164090.1570536541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4164090.1570536541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17260.145223079478</v>
      </c>
      <c r="L112" s="444">
        <f t="shared" ca="1" si="3"/>
        <v>4159694.9987621545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4159694.9987621545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17241.832063531569</v>
      </c>
      <c r="L113" s="444">
        <f t="shared" ca="1" si="3"/>
        <v>4155281.5273111071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4155281.5273111071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17223.4425991522</v>
      </c>
      <c r="L114" s="444">
        <f t="shared" ca="1" si="3"/>
        <v>4150849.6663956805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4150849.6663956805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17204.976512004589</v>
      </c>
      <c r="L115" s="444">
        <f t="shared" ca="1" si="3"/>
        <v>4146399.3393931063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4146399.3393931063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17186.433482827197</v>
      </c>
      <c r="L116" s="444">
        <f t="shared" ca="1" si="3"/>
        <v>4141930.4693613546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4141930.4693613546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17167.813191028232</v>
      </c>
      <c r="L117" s="444">
        <f t="shared" ca="1" si="3"/>
        <v>4137442.9790378041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4137442.9790378041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17149.115314680104</v>
      </c>
      <c r="L118" s="444">
        <f t="shared" ca="1" si="3"/>
        <v>4132936.7908379054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4132936.7908379054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17130.339530513858</v>
      </c>
      <c r="L119" s="444">
        <f t="shared" ca="1" si="3"/>
        <v>4128411.8268538406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4128411.8268538406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17111.485513913591</v>
      </c>
      <c r="L120" s="444">
        <f t="shared" ca="1" si="3"/>
        <v>4123868.0088531752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4123868.0088531752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17092.55293891082</v>
      </c>
      <c r="L121" s="444">
        <f t="shared" ca="1" si="3"/>
        <v>4119305.258277507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4119305.258277507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17073.541478178868</v>
      </c>
      <c r="L122" s="444">
        <f t="shared" ca="1" si="3"/>
        <v>4114723.4962411071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4114723.4962411071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17054.450803027205</v>
      </c>
      <c r="L123" s="444">
        <f t="shared" ca="1" si="3"/>
        <v>4110122.6435295553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4110122.6435295553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17035.280583395735</v>
      </c>
      <c r="L124" s="444">
        <f t="shared" ca="1" si="3"/>
        <v>4105502.6205983721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4105502.6205983721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17016.030487849137</v>
      </c>
      <c r="L125" s="444">
        <f t="shared" ca="1" si="3"/>
        <v>4100863.3475716421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4100863.3475716421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16996.700183571098</v>
      </c>
      <c r="L126" s="444">
        <f t="shared" ca="1" si="3"/>
        <v>4096204.7442406346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4096204.7442406346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16977.289336358564</v>
      </c>
      <c r="L127" s="444">
        <f t="shared" ca="1" si="3"/>
        <v>4091526.7300624144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4091526.7300624144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16957.79761061598</v>
      </c>
      <c r="L128" s="444">
        <f t="shared" ca="1" si="3"/>
        <v>4086829.2241584514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4086829.2241584514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16938.224669349467</v>
      </c>
      <c r="L129" s="444">
        <f t="shared" ca="1" si="3"/>
        <v>4082112.145313222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4082112.145313222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16918.570174161014</v>
      </c>
      <c r="L130" s="444">
        <f t="shared" ca="1" si="3"/>
        <v>4077375.411972804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4077375.411972804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16898.833785242601</v>
      </c>
      <c r="L131" s="444">
        <f t="shared" ca="1" si="3"/>
        <v>4072618.9422434676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4072618.9422434676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16879.015161370367</v>
      </c>
      <c r="L132" s="444">
        <f t="shared" ca="1" si="3"/>
        <v>4067842.6538902591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4067842.6538902591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16859.113959898667</v>
      </c>
      <c r="L133" s="444">
        <f t="shared" ca="1" si="3"/>
        <v>4063046.464335579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4063046.464335579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16839.129836754164</v>
      </c>
      <c r="L134" s="444">
        <f t="shared" ca="1" si="3"/>
        <v>4058230.2906577541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4058230.2906577541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16819.062446429896</v>
      </c>
      <c r="L135" s="444">
        <f t="shared" ca="1" si="3"/>
        <v>4053394.0495896051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4053394.0495896051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16798.911441979275</v>
      </c>
      <c r="L136" s="444">
        <f t="shared" ca="1" si="3"/>
        <v>4048537.6575170057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4048537.6575170057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16778.67647501011</v>
      </c>
      <c r="L137" s="444">
        <f t="shared" ca="1" si="3"/>
        <v>4043661.0304774367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4043661.0304774367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16758.357195678574</v>
      </c>
      <c r="L138" s="444">
        <f t="shared" ca="1" si="3"/>
        <v>4038764.0841585365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4038764.0841585365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16737.953252683157</v>
      </c>
      <c r="L139" s="444">
        <f t="shared" ca="1" si="3"/>
        <v>4033846.7338966406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4033846.7338966406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16717.464293258588</v>
      </c>
      <c r="L140" s="444">
        <f t="shared" ca="1" si="3"/>
        <v>4028908.8946753205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4028908.8946753205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16696.889963169757</v>
      </c>
      <c r="L141" s="444">
        <f t="shared" ca="1" si="3"/>
        <v>4023950.4811239112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4023950.4811239112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16676.22990670555</v>
      </c>
      <c r="L142" s="444">
        <f t="shared" ca="1" si="3"/>
        <v>4018971.407516038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4018971.407516038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16655.483766672747</v>
      </c>
      <c r="L143" s="444">
        <f t="shared" ca="1" si="3"/>
        <v>4013971.5877681319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4013971.5877681319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16634.651184389801</v>
      </c>
      <c r="L144" s="444">
        <f t="shared" ca="1" si="3"/>
        <v>4008950.9354379429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4008950.9354379429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16613.731799680681</v>
      </c>
      <c r="L145" s="444">
        <f t="shared" ca="1" si="3"/>
        <v>4003909.3637230447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4003909.3637230447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16592.725250868607</v>
      </c>
      <c r="L146" s="444">
        <f t="shared" ca="1" si="3"/>
        <v>3998846.7854593345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3998846.7854593345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16571.631174769816</v>
      </c>
      <c r="L147" s="444">
        <f t="shared" ca="1" si="3"/>
        <v>3993763.1131195254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3993763.1131195254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16550.449206687277</v>
      </c>
      <c r="L148" s="444">
        <f t="shared" ca="1" si="3"/>
        <v>3988658.258811634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3988658.258811634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16529.178980404395</v>
      </c>
      <c r="L149" s="444">
        <f t="shared" ca="1" si="3"/>
        <v>3983532.1342774597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3983532.1342774597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16507.820128178671</v>
      </c>
      <c r="L150" s="444">
        <f t="shared" ca="1" si="3"/>
        <v>3978384.6508910595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3978384.6508910595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16486.372280735333</v>
      </c>
      <c r="L151" s="444">
        <f t="shared" ca="1" si="3"/>
        <v>3973215.7196572162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3973215.7196572162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16464.835067260989</v>
      </c>
      <c r="L152" s="444">
        <f t="shared" ca="1" si="3"/>
        <v>3968025.2512098984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3968025.2512098984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16443.208115397163</v>
      </c>
      <c r="L153" s="444">
        <f t="shared" ca="1" si="3"/>
        <v>3962813.1558107166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3962813.1558107166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16421.491051233905</v>
      </c>
      <c r="L154" s="444">
        <f t="shared" ca="1" si="3"/>
        <v>3957579.3433473716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3957579.3433473716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16399.683499303304</v>
      </c>
      <c r="L155" s="444">
        <f t="shared" ca="1" si="3"/>
        <v>3952323.7233320959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3952323.7233320959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16377.785082572987</v>
      </c>
      <c r="L156" s="444">
        <f t="shared" ca="1" si="3"/>
        <v>3947046.2049000901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3947046.2049000901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16355.795422439631</v>
      </c>
      <c r="L157" s="444">
        <f t="shared" ca="1" si="3"/>
        <v>3941746.6968079507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3941746.6968079507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16333.714138722382</v>
      </c>
      <c r="L158" s="444">
        <f t="shared" ca="1" si="3"/>
        <v>3936425.1074320944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3936425.1074320944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16311.540849656314</v>
      </c>
      <c r="L159" s="444">
        <f t="shared" ca="1" si="3"/>
        <v>3931081.3447671719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3931081.3447671719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16289.275171885804</v>
      </c>
      <c r="L160" s="444">
        <f t="shared" ca="1" si="3"/>
        <v>3925715.3164244788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3925715.3164244788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16266.916720457915</v>
      </c>
      <c r="L161" s="444">
        <f t="shared" ca="1" si="3"/>
        <v>3920326.9296303578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3920326.9296303578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16244.465108815746</v>
      </c>
      <c r="L162" s="444">
        <f t="shared" ca="1" si="3"/>
        <v>3914916.0912245945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3914916.0912245945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16221.919948791732</v>
      </c>
      <c r="L163" s="444">
        <f t="shared" ca="1" si="3"/>
        <v>3909482.7076588073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3909482.7076588073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16199.280850600951</v>
      </c>
      <c r="L164" s="444">
        <f t="shared" ca="1" si="3"/>
        <v>3904026.6849948294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3904026.6849948294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16176.547422834377</v>
      </c>
      <c r="L165" s="444">
        <f t="shared" ca="1" si="3"/>
        <v>3898547.9289030847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3898547.9289030847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16153.719272452108</v>
      </c>
      <c r="L166" s="444">
        <f t="shared" ca="1" si="3"/>
        <v>3893046.3446609578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3893046.3446609578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16130.796004776577</v>
      </c>
      <c r="L167" s="444">
        <f t="shared" ca="1" si="3"/>
        <v>3887521.8371511553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3887521.8371511553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16107.777223485733</v>
      </c>
      <c r="L168" s="444">
        <f t="shared" ca="1" si="3"/>
        <v>3881974.310860062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3881974.310860062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16084.66253060618</v>
      </c>
      <c r="L169" s="444">
        <f t="shared" ca="1" si="3"/>
        <v>3876403.6698760893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3876403.6698760893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16061.451526506293</v>
      </c>
      <c r="L170" s="444">
        <f t="shared" ca="1" si="3"/>
        <v>3870809.8178880168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3870809.8178880168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16038.143809889325</v>
      </c>
      <c r="L171" s="444">
        <f t="shared" ca="1" si="3"/>
        <v>3865192.6581833274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3865192.6581833274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16014.738977786452</v>
      </c>
      <c r="L172" s="444">
        <f t="shared" ca="1" si="3"/>
        <v>3859552.0936465352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3859552.0936465352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15991.236625549816</v>
      </c>
      <c r="L173" s="444">
        <f t="shared" ca="1" si="3"/>
        <v>3853888.0267575062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3853888.0267575062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15967.636346845533</v>
      </c>
      <c r="L174" s="444">
        <f t="shared" ca="1" si="3"/>
        <v>3848200.3595897728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3848200.3595897728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15943.93773364664</v>
      </c>
      <c r="L175" s="444">
        <f t="shared" ca="1" si="3"/>
        <v>3842488.9938088404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3842488.9938088404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15920.140376226089</v>
      </c>
      <c r="L176" s="444">
        <f t="shared" ca="1" si="3"/>
        <v>3836753.8306704876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3836753.8306704876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15896.243863149621</v>
      </c>
      <c r="L177" s="444">
        <f t="shared" ca="1" si="3"/>
        <v>3830994.7710190583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3830994.7710190583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15872.247781268665</v>
      </c>
      <c r="L178" s="444">
        <f t="shared" ca="1" si="3"/>
        <v>3825211.7152857482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3825211.7152857482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15848.151715713206</v>
      </c>
      <c r="L179" s="444">
        <f t="shared" ca="1" si="3"/>
        <v>3819404.5634868825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3819404.5634868825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15823.955249884601</v>
      </c>
      <c r="L180" s="444">
        <f t="shared" ca="1" si="3"/>
        <v>3813573.2152221883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3813573.2152221883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15799.657965448372</v>
      </c>
      <c r="L181" s="444">
        <f t="shared" ca="1" si="3"/>
        <v>3807717.5696730576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3807717.5696730576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15775.259442326993</v>
      </c>
      <c r="L182" s="444">
        <f t="shared" ca="1" si="3"/>
        <v>3801837.5256008059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3801837.5256008059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15750.759258692613</v>
      </c>
      <c r="L183" s="444">
        <f t="shared" ca="1" si="3"/>
        <v>3795932.9813449197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3795932.9813449197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15726.156990959751</v>
      </c>
      <c r="L184" s="444">
        <f t="shared" ca="1" si="3"/>
        <v>3790003.8348213006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3790003.8348213006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15701.452213778008</v>
      </c>
      <c r="L185" s="444">
        <f t="shared" ca="1" si="3"/>
        <v>3784049.9835204999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3784049.9835204999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15676.644500024673</v>
      </c>
      <c r="L186" s="444">
        <f t="shared" ca="1" si="3"/>
        <v>3778071.3245059457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3778071.3245059457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15651.733420797362</v>
      </c>
      <c r="L187" s="444">
        <f t="shared" ca="1" si="3"/>
        <v>3772067.754412164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3772067.754412164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15626.718545406604</v>
      </c>
      <c r="L188" s="444">
        <f t="shared" ca="1" si="3"/>
        <v>3766039.1694429917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3766039.1694429917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15601.599441368387</v>
      </c>
      <c r="L189" s="444">
        <f t="shared" ca="1" si="3"/>
        <v>3759985.4653697815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3759985.4653697815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15576.375674396679</v>
      </c>
      <c r="L190" s="444">
        <f t="shared" ca="1" si="3"/>
        <v>3753906.5375295994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3753906.5375295994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15551.046808395917</v>
      </c>
      <c r="L191" s="444">
        <f t="shared" ca="1" si="3"/>
        <v>3747802.2808234165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3747802.2808234165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15525.61240545349</v>
      </c>
      <c r="L192" s="444">
        <f t="shared" ca="1" si="3"/>
        <v>3741672.589714291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3741672.589714291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15500.072025832134</v>
      </c>
      <c r="L193" s="444">
        <f t="shared" ca="1" si="3"/>
        <v>3735517.3582255444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3735517.3582255444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15474.425227962356</v>
      </c>
      <c r="L194" s="444">
        <f t="shared" ca="1" si="3"/>
        <v>3729336.479938928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3729336.479938928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15448.671568434786</v>
      </c>
      <c r="L195" s="444">
        <f t="shared" ca="1" si="3"/>
        <v>3723129.8479927839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3723129.8479927839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15422.81060199252</v>
      </c>
      <c r="L196" s="444">
        <f t="shared" ca="1" si="3"/>
        <v>3716897.3550801976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3716897.3550801976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15396.841881523411</v>
      </c>
      <c r="L197" s="444">
        <f t="shared" ca="1" si="3"/>
        <v>3710638.8934471421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3710638.8934471421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15370.764958052347</v>
      </c>
      <c r="L198" s="444">
        <f t="shared" ca="1" si="3"/>
        <v>3704354.3548906157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3704354.3548906157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15344.579380733487</v>
      </c>
      <c r="L199" s="444">
        <f t="shared" ca="1" si="3"/>
        <v>3698043.6307567703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3698043.6307567703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15318.284696842466</v>
      </c>
      <c r="L200" s="444">
        <f t="shared" ca="1" si="3"/>
        <v>3691706.611939034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3691706.611939034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15291.880451768564</v>
      </c>
      <c r="L201" s="444">
        <f t="shared" ca="1" si="3"/>
        <v>3685343.1888762238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3685343.1888762238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15265.366189006854</v>
      </c>
      <c r="L202" s="444">
        <f t="shared" ca="1" si="3"/>
        <v>3678953.2515506516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3678953.2515506516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15238.741450150303</v>
      </c>
      <c r="L203" s="444">
        <f t="shared" ca="1" si="3"/>
        <v>3672536.6894862233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3672536.6894862233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15212.005774881853</v>
      </c>
      <c r="L204" s="444">
        <f t="shared" ca="1" si="3"/>
        <v>3666093.3917465261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3666093.3917465261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15185.158700966447</v>
      </c>
      <c r="L205" s="444">
        <f t="shared" ca="1" si="3"/>
        <v>3659623.2469329135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3659623.2469329135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15158.199764243062</v>
      </c>
      <c r="L206" s="444">
        <f t="shared" ca="1" si="3"/>
        <v>3653126.1431825776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3653126.1431825776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15131.128498616661</v>
      </c>
      <c r="L207" s="444">
        <f t="shared" ca="1" si="3"/>
        <v>3646601.9681666153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3646601.9681666153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15103.944436050151</v>
      </c>
      <c r="L208" s="444">
        <f t="shared" ca="1" si="3"/>
        <v>3640050.6090880865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3640050.6090880865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15076.647106556284</v>
      </c>
      <c r="L209" s="444">
        <f t="shared" ca="1" si="3"/>
        <v>3633471.9526800639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3633471.9526800639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15049.236038189521</v>
      </c>
      <c r="L210" s="444">
        <f t="shared" ca="1" si="3"/>
        <v>3626865.8852036744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3626865.8852036744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15021.710757037898</v>
      </c>
      <c r="L211" s="444">
        <f t="shared" ca="1" si="3"/>
        <v>3620232.2924461337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3620232.2924461337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14994.070787214814</v>
      </c>
      <c r="L212" s="444">
        <f t="shared" ca="1" si="3"/>
        <v>3613571.0597187695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3613571.0597187695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14966.315650850793</v>
      </c>
      <c r="L213" s="444">
        <f t="shared" ca="1" si="3"/>
        <v>3606882.0718550417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3606882.0718550417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14938.444868085262</v>
      </c>
      <c r="L214" s="444">
        <f t="shared" ca="1" si="3"/>
        <v>3600165.2132085483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3600165.2132085483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14910.457957058206</v>
      </c>
      <c r="L215" s="444">
        <f t="shared" ca="1" si="3"/>
        <v>3593420.3676510276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3593420.3676510276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14882.354433901872</v>
      </c>
      <c r="L216" s="444">
        <f t="shared" ca="1" si="3"/>
        <v>3586647.4185703509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3586647.4185703509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14854.133812732383</v>
      </c>
      <c r="L217" s="444">
        <f t="shared" ca="1" si="3"/>
        <v>3579846.2488685045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3579846.2488685045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14825.795605641357</v>
      </c>
      <c r="L218" s="444">
        <f t="shared" ca="1" si="3"/>
        <v>3573016.740959567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3573016.740959567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14797.33932268745</v>
      </c>
      <c r="L219" s="444">
        <f t="shared" ca="1" si="3"/>
        <v>3566158.7767676758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3566158.7767676758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14768.764471887904</v>
      </c>
      <c r="L220" s="444">
        <f t="shared" ca="1" si="3"/>
        <v>3559272.237724985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3559272.237724985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14740.070559210026</v>
      </c>
      <c r="L221" s="444">
        <f t="shared" ca="1" si="3"/>
        <v>3552357.0047696163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3552357.0047696163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14711.257088562656</v>
      </c>
      <c r="L222" s="444">
        <f t="shared" ca="1" si="3"/>
        <v>3545412.9583435999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3545412.9583435999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14682.323561787589</v>
      </c>
      <c r="L223" s="444">
        <f t="shared" ca="1" si="3"/>
        <v>3538439.9783908087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3538439.9783908087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14653.269478650955</v>
      </c>
      <c r="L224" s="444">
        <f t="shared" ca="1" si="3"/>
        <v>3531437.9443548806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3531437.9443548806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14624.094336834592</v>
      </c>
      <c r="L225" s="444">
        <f t="shared" ca="1" si="3"/>
        <v>3524406.7351771365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3524406.7351771365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14594.797631927322</v>
      </c>
      <c r="L226" s="444">
        <f t="shared" ca="1" si="3"/>
        <v>3517346.2292944849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3517346.2292944849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14565.378857416275</v>
      </c>
      <c r="L227" s="444">
        <f t="shared" ca="1" si="3"/>
        <v>3510256.3046373222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3510256.3046373222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14535.837504678098</v>
      </c>
      <c r="L228" s="444">
        <f t="shared" ca="1" si="3"/>
        <v>3503136.8386274213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3503136.8386274213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14506.173062970178</v>
      </c>
      <c r="L229" s="444">
        <f t="shared" ca="1" si="3"/>
        <v>3495987.7081758128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3495987.7081758128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14476.385019421808</v>
      </c>
      <c r="L230" s="444">
        <f t="shared" ca="1" si="3"/>
        <v>3488808.7896806556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3488808.7896806556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14446.472859025322</v>
      </c>
      <c r="L231" s="444">
        <f t="shared" ca="1" si="3"/>
        <v>3481599.9590251022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3481599.9590251022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14416.43606462718</v>
      </c>
      <c r="L232" s="444">
        <f t="shared" ca="1" si="3"/>
        <v>3474361.0915751504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3474361.0915751504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14386.274116919049</v>
      </c>
      <c r="L233" s="444">
        <f t="shared" ca="1" si="3"/>
        <v>3467092.0621774904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3467092.0621774904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14355.986494428798</v>
      </c>
      <c r="L234" s="444">
        <f t="shared" ca="1" si="3"/>
        <v>3459792.7451573405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3459792.7451573405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14325.572673511504</v>
      </c>
      <c r="L235" s="444">
        <f t="shared" ca="1" si="3"/>
        <v>3452463.0143162734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3452463.0143162734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14295.032128340394</v>
      </c>
      <c r="L236" s="444">
        <f t="shared" ca="1" si="3"/>
        <v>3445102.7429300351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3445102.7429300351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14264.364330897732</v>
      </c>
      <c r="L237" s="444">
        <f t="shared" ca="1" si="3"/>
        <v>3437711.8037463538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3437711.8037463538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14233.568750965729</v>
      </c>
      <c r="L238" s="444">
        <f t="shared" ca="1" si="3"/>
        <v>3430290.0689827409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3430290.0689827409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14202.644856117342</v>
      </c>
      <c r="L239" s="444">
        <f t="shared" ca="1" si="3"/>
        <v>3422837.4103242792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3422837.4103242792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14171.592111707085</v>
      </c>
      <c r="L240" s="444">
        <f t="shared" ca="1" si="3"/>
        <v>3415353.6989214076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3415353.6989214076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14140.409980861788</v>
      </c>
      <c r="L241" s="444">
        <f t="shared" ca="1" si="3"/>
        <v>3407838.8053876907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3407838.8053876907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14109.0979244713</v>
      </c>
      <c r="L242" s="444">
        <f t="shared" ca="1" si="3"/>
        <v>3400292.5997975832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3400292.5997975832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14077.655401179187</v>
      </c>
      <c r="L243" s="444">
        <f t="shared" ca="1" si="3"/>
        <v>3392714.9516841834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3392714.9516841834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14046.081867373354</v>
      </c>
      <c r="L244" s="444">
        <f t="shared" ca="1" si="3"/>
        <v>3385105.7300369781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3385105.7300369781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14014.376777176663</v>
      </c>
      <c r="L245" s="444">
        <f t="shared" ca="1" si="3"/>
        <v>3377464.803299576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3377464.803299576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13982.539582437488</v>
      </c>
      <c r="L246" s="444">
        <f t="shared" ca="1" si="3"/>
        <v>3369792.0393674346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3369792.0393674346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13950.569732720232</v>
      </c>
      <c r="L247" s="444">
        <f t="shared" ca="1" si="3"/>
        <v>3362087.3055855758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3362087.3055855758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13918.46667529582</v>
      </c>
      <c r="L248" s="444">
        <f t="shared" ca="1" si="3"/>
        <v>3354350.4687462929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3354350.4687462929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13886.229855132142</v>
      </c>
      <c r="L249" s="444">
        <f t="shared" ca="1" si="3"/>
        <v>3346581.3950868463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3346581.3950868463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13853.858714884447</v>
      </c>
      <c r="L250" s="444">
        <f t="shared" ca="1" si="3"/>
        <v>3338779.9502871521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3338779.9502871521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13821.352694885722</v>
      </c>
      <c r="L251" s="444">
        <f t="shared" ca="1" si="3"/>
        <v>3330945.999467459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3330945.999467459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13788.711233136999</v>
      </c>
      <c r="L252" s="444">
        <f t="shared" ca="1" si="3"/>
        <v>3323079.4071860174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3323079.4071860174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13755.933765297663</v>
      </c>
      <c r="L253" s="444">
        <f t="shared" ca="1" si="3"/>
        <v>3315180.0374367363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3315180.0374367363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13723.019724675656</v>
      </c>
      <c r="L254" s="444">
        <f t="shared" ca="1" si="3"/>
        <v>3307247.7536468329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3307247.7536468329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13689.968542217724</v>
      </c>
      <c r="L255" s="444">
        <f t="shared" ca="1" si="3"/>
        <v>3299282.4186744718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3299282.4186744718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13656.779646499552</v>
      </c>
      <c r="L256" s="444">
        <f t="shared" ca="1" si="3"/>
        <v>3291283.8948063925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3291283.8948063925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13623.45246371589</v>
      </c>
      <c r="L257" s="444">
        <f t="shared" ca="1" si="3"/>
        <v>3283252.0437555294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3283252.0437555294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13589.986417670627</v>
      </c>
      <c r="L258" s="444">
        <f t="shared" ca="1" si="3"/>
        <v>3275186.7266586213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3275186.7266586213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13556.380929766843</v>
      </c>
      <c r="L259" s="444">
        <f t="shared" ca="1" si="3"/>
        <v>3267087.8040738092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3267087.8040738092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13522.635418996793</v>
      </c>
      <c r="L260" s="444">
        <f t="shared" ca="1" si="3"/>
        <v>3258955.135978227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3258955.135978227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13488.749301931866</v>
      </c>
      <c r="L261" s="444">
        <f t="shared" ca="1" si="3"/>
        <v>3250788.58176558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3250788.58176558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13454.721992712504</v>
      </c>
      <c r="L262" s="444">
        <f t="shared" ca="1" si="3"/>
        <v>3242588.0002437136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3242588.0002437136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13420.552903038062</v>
      </c>
      <c r="L263" s="444">
        <f t="shared" ref="L263:L517" ca="1" si="28">I263-J263+K263</f>
        <v>3234353.2496321728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3234353.2496321728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13386.241442156641</v>
      </c>
      <c r="L264" s="444">
        <f t="shared" ca="1" si="28"/>
        <v>3226084.1875597504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3226084.1875597504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13351.787016854882</v>
      </c>
      <c r="L265" s="444">
        <f t="shared" ca="1" si="28"/>
        <v>3217780.6710620266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3217780.6710620266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13317.189031447699</v>
      </c>
      <c r="L266" s="444">
        <f t="shared" ca="1" si="28"/>
        <v>3209442.5565788955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3209442.5565788955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13282.446887767986</v>
      </c>
      <c r="L267" s="444">
        <f t="shared" ca="1" si="28"/>
        <v>3201069.6999520846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3201069.6999520846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13247.559985156273</v>
      </c>
      <c r="L268" s="444">
        <f t="shared" ca="1" si="28"/>
        <v>3192661.9564226619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3192661.9564226619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13212.527720450345</v>
      </c>
      <c r="L269" s="444">
        <f t="shared" ca="1" si="28"/>
        <v>3184219.1806285335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3184219.1806285335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13177.34948797481</v>
      </c>
      <c r="L270" s="444">
        <f t="shared" ca="1" si="28"/>
        <v>3175741.2266019294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3175741.2266019294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13142.024679530627</v>
      </c>
      <c r="L271" s="444">
        <f t="shared" ca="1" si="28"/>
        <v>3167227.947766881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3167227.947766881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13106.552684384593</v>
      </c>
      <c r="L272" s="444">
        <f t="shared" ca="1" si="28"/>
        <v>3158679.1969366865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3158679.1969366865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13070.932889258782</v>
      </c>
      <c r="L273" s="444">
        <f t="shared" ca="1" si="28"/>
        <v>3150094.8263113666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3150094.8263113666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13035.164678319949</v>
      </c>
      <c r="L274" s="444">
        <f t="shared" ca="1" si="28"/>
        <v>3141474.6874751076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3141474.6874751076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12999.24743316887</v>
      </c>
      <c r="L275" s="444">
        <f t="shared" ca="1" si="28"/>
        <v>3132818.6313936976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3132818.6313936976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12963.180532829661</v>
      </c>
      <c r="L276" s="444">
        <f t="shared" ca="1" si="28"/>
        <v>3124126.5084119486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3124126.5084119486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12926.96335373904</v>
      </c>
      <c r="L277" s="444">
        <f t="shared" ca="1" si="28"/>
        <v>3115398.1682511088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3115398.1682511088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12890.595269735542</v>
      </c>
      <c r="L278" s="444">
        <f t="shared" ca="1" si="28"/>
        <v>3106633.4600062654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3106633.4600062654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12854.075652048694</v>
      </c>
      <c r="L279" s="444">
        <f t="shared" ca="1" si="28"/>
        <v>3097832.2321437355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3097832.2321437355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12817.403869288153</v>
      </c>
      <c r="L280" s="444">
        <f t="shared" ca="1" si="28"/>
        <v>3088994.3324984447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3088994.3324984447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12780.579287432774</v>
      </c>
      <c r="L281" s="444">
        <f t="shared" ca="1" si="28"/>
        <v>3080119.6082712985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3080119.6082712985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12743.601269819665</v>
      </c>
      <c r="L282" s="444">
        <f t="shared" ca="1" si="28"/>
        <v>3071207.9060265394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3071207.9060265394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12706.469177133169</v>
      </c>
      <c r="L283" s="444">
        <f t="shared" ca="1" si="28"/>
        <v>3062259.0716890935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3062259.0716890935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12669.182367393811</v>
      </c>
      <c r="L284" s="444">
        <f t="shared" ca="1" si="28"/>
        <v>3053272.9505419084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3053272.9505419084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12631.740195947206</v>
      </c>
      <c r="L285" s="444">
        <f t="shared" ca="1" si="28"/>
        <v>3044249.3872232768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3044249.3872232768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12594.142015452908</v>
      </c>
      <c r="L286" s="444">
        <f t="shared" ca="1" si="28"/>
        <v>3035188.2257241509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3035188.2257241509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12556.387175873217</v>
      </c>
      <c r="L287" s="444">
        <f t="shared" ca="1" si="28"/>
        <v>3026089.3093854454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3026089.3093854454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12518.475024461944</v>
      </c>
      <c r="L288" s="444">
        <f t="shared" ca="1" si="28"/>
        <v>3016952.4808953283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3016952.4808953283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12480.404905753123</v>
      </c>
      <c r="L289" s="444">
        <f t="shared" ca="1" si="28"/>
        <v>3007777.5822865027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3007777.5822865027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12442.176161549683</v>
      </c>
      <c r="L290" s="444">
        <f t="shared" ca="1" si="28"/>
        <v>2998564.4549334734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2998564.4549334734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12403.78813091206</v>
      </c>
      <c r="L291" s="444">
        <f t="shared" ca="1" si="28"/>
        <v>2989312.9395498065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2989312.9395498065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12365.240150146781</v>
      </c>
      <c r="L292" s="444">
        <f t="shared" ca="1" si="28"/>
        <v>2980022.8761853743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2980022.8761853743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12326.531552794981</v>
      </c>
      <c r="L293" s="444">
        <f t="shared" ca="1" si="28"/>
        <v>2970694.1042235903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2970694.1042235903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12287.66166962088</v>
      </c>
      <c r="L294" s="444">
        <f t="shared" ca="1" si="28"/>
        <v>2961326.4623786323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2961326.4623786323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12248.629828600222</v>
      </c>
      <c r="L295" s="444">
        <f t="shared" ca="1" si="28"/>
        <v>2951919.7886926536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2951919.7886926536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12209.435354908645</v>
      </c>
      <c r="L296" s="444">
        <f t="shared" ca="1" si="28"/>
        <v>2942473.9205329833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2942473.9205329833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12170.077570910018</v>
      </c>
      <c r="L297" s="444">
        <f t="shared" ca="1" si="28"/>
        <v>2932988.6945893145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2932988.6945893145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12130.555796144732</v>
      </c>
      <c r="L298" s="444">
        <f t="shared" ca="1" si="28"/>
        <v>2923463.9468708802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2923463.9468708802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12090.869347317923</v>
      </c>
      <c r="L299" s="444">
        <f t="shared" ca="1" si="28"/>
        <v>2913899.5127036194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2913899.5127036194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12051.01753828767</v>
      </c>
      <c r="L300" s="444">
        <f t="shared" ca="1" si="28"/>
        <v>2904295.2267273283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2904295.2267273283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12010.999680053123</v>
      </c>
      <c r="L301" s="444">
        <f t="shared" ca="1" si="28"/>
        <v>2894650.9228928024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2894650.9228928024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11970.815080742597</v>
      </c>
      <c r="L302" s="444">
        <f t="shared" ca="1" si="28"/>
        <v>2884966.4344589664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2884966.4344589664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11930.463045601615</v>
      </c>
      <c r="L303" s="444">
        <f t="shared" ca="1" si="28"/>
        <v>2875241.5939899893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2875241.5939899893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11889.942876980876</v>
      </c>
      <c r="L304" s="444">
        <f t="shared" ca="1" si="28"/>
        <v>2865476.2333523915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2865476.2333523915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11849.253874324218</v>
      </c>
      <c r="L305" s="444">
        <f t="shared" ca="1" si="28"/>
        <v>2855670.1837121369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2855670.1837121369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11808.395334156492</v>
      </c>
      <c r="L306" s="444">
        <f t="shared" ca="1" si="28"/>
        <v>2845823.2755317148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2845823.2755317148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11767.3665500714</v>
      </c>
      <c r="L307" s="444">
        <f t="shared" ca="1" si="28"/>
        <v>2835935.3385672076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2835935.3385672076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11726.166812719286</v>
      </c>
      <c r="L308" s="444">
        <f t="shared" ca="1" si="28"/>
        <v>2826006.201865348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2826006.201865348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11684.795409794871</v>
      </c>
      <c r="L309" s="444">
        <f t="shared" ca="1" si="28"/>
        <v>2816035.6937605641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2816035.6937605641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11643.251626024938</v>
      </c>
      <c r="L310" s="444">
        <f t="shared" ca="1" si="28"/>
        <v>2806023.6418720102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2806023.6418720102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11601.534743155964</v>
      </c>
      <c r="L311" s="444">
        <f t="shared" ca="1" si="28"/>
        <v>2795969.8731005872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2795969.8731005872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11559.644039941701</v>
      </c>
      <c r="L312" s="444">
        <f t="shared" ca="1" si="28"/>
        <v>2785874.2136259498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2785874.2136259498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11517.578792130713</v>
      </c>
      <c r="L313" s="444">
        <f t="shared" ca="1" si="28"/>
        <v>2775736.4889035015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2775736.4889035015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11475.338272453844</v>
      </c>
      <c r="L314" s="444">
        <f t="shared" ca="1" si="28"/>
        <v>2765556.5236613764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2765556.5236613764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11432.921750611657</v>
      </c>
      <c r="L315" s="444">
        <f t="shared" ca="1" si="28"/>
        <v>2755334.1418974092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2755334.1418974092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11390.328493261793</v>
      </c>
      <c r="L316" s="444">
        <f t="shared" ca="1" si="28"/>
        <v>2745069.1668760921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2745069.1668760921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11347.557764006306</v>
      </c>
      <c r="L317" s="444">
        <f t="shared" ca="1" si="28"/>
        <v>2734761.4211255196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2734761.4211255196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11304.60882337892</v>
      </c>
      <c r="L318" s="444">
        <f t="shared" ca="1" si="28"/>
        <v>2724410.7264343197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2724410.7264343197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11261.480928832254</v>
      </c>
      <c r="L319" s="444">
        <f t="shared" ca="1" si="28"/>
        <v>2714016.9038485731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2714016.9038485731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11218.173334724976</v>
      </c>
      <c r="L320" s="444">
        <f t="shared" ca="1" si="28"/>
        <v>2703579.7736687195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2703579.7736687195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11174.685292308919</v>
      </c>
      <c r="L321" s="444">
        <f t="shared" ca="1" si="28"/>
        <v>2693099.1554464498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2693099.1554464498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11131.016049716129</v>
      </c>
      <c r="L322" s="444">
        <f t="shared" ca="1" si="28"/>
        <v>2682574.8679815871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2682574.8679815871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11087.164851945867</v>
      </c>
      <c r="L323" s="444">
        <f t="shared" ca="1" si="28"/>
        <v>2672006.7293189541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2672006.7293189541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11043.130940851563</v>
      </c>
      <c r="L324" s="444">
        <f t="shared" ca="1" si="28"/>
        <v>2661394.556745227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2661394.556745227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10998.9135551277</v>
      </c>
      <c r="L325" s="444">
        <f t="shared" ca="1" si="28"/>
        <v>2650738.1667857757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2650738.1667857757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10954.511930296654</v>
      </c>
      <c r="L326" s="444">
        <f t="shared" ca="1" si="28"/>
        <v>2640037.3752014935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2640037.3752014935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10909.925298695478</v>
      </c>
      <c r="L327" s="444">
        <f t="shared" ca="1" si="28"/>
        <v>2629291.9969856101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2629291.9969856101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10865.15288946263</v>
      </c>
      <c r="L328" s="444">
        <f t="shared" ca="1" si="28"/>
        <v>2618501.8463604939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2618501.8463604939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10820.193928524646</v>
      </c>
      <c r="L329" s="444">
        <f t="shared" ca="1" si="28"/>
        <v>2607666.7367744399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2607666.7367744399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10775.047638582755</v>
      </c>
      <c r="L330" s="444">
        <f t="shared" ca="1" si="28"/>
        <v>2596786.4808984436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2596786.4808984436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10729.713239099436</v>
      </c>
      <c r="L331" s="444">
        <f t="shared" ca="1" si="28"/>
        <v>2585860.8906229641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2585860.8906229641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10684.189946284938</v>
      </c>
      <c r="L332" s="444">
        <f t="shared" ca="1" si="28"/>
        <v>2574889.7770546703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2574889.7770546703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10638.476973083714</v>
      </c>
      <c r="L333" s="444">
        <f t="shared" ca="1" si="28"/>
        <v>2563872.9505131752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2563872.9505131752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10592.573529160818</v>
      </c>
      <c r="L334" s="444">
        <f t="shared" ca="1" si="28"/>
        <v>2552810.2205277574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2552810.2205277574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10546.478820888244</v>
      </c>
      <c r="L335" s="444">
        <f t="shared" ca="1" si="28"/>
        <v>2541701.3958340669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2541701.3958340669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10500.1920513312</v>
      </c>
      <c r="L336" s="444">
        <f t="shared" ca="1" si="28"/>
        <v>2530546.2843708191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2530546.2843708191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10453.712420234335</v>
      </c>
      <c r="L337" s="444">
        <f t="shared" ca="1" si="28"/>
        <v>2519344.6932764747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2519344.6932764747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10407.039124007899</v>
      </c>
      <c r="L338" s="444">
        <f t="shared" ca="1" si="28"/>
        <v>2508096.4288859037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2508096.4288859037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10360.171355713854</v>
      </c>
      <c r="L339" s="444">
        <f t="shared" ca="1" si="28"/>
        <v>2496801.2967270385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2496801.2967270385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10313.108305051916</v>
      </c>
      <c r="L340" s="444">
        <f t="shared" ca="1" si="28"/>
        <v>2485459.1015175115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2485459.1015175115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10265.849158345552</v>
      </c>
      <c r="L341" s="444">
        <f t="shared" ca="1" si="28"/>
        <v>2474069.6471612784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2474069.6471612784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10218.393098527915</v>
      </c>
      <c r="L342" s="444">
        <f t="shared" ca="1" si="28"/>
        <v>2462632.7367452276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2462632.7367452276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10170.739305127703</v>
      </c>
      <c r="L343" s="444">
        <f t="shared" ca="1" si="28"/>
        <v>2451148.1725357766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2451148.1725357766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10122.886954254991</v>
      </c>
      <c r="L344" s="444">
        <f t="shared" ca="1" si="28"/>
        <v>2439615.7559754527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2439615.7559754527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10074.835218586973</v>
      </c>
      <c r="L345" s="444">
        <f t="shared" ca="1" si="28"/>
        <v>2428035.2876794608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2428035.2876794608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10026.583267353675</v>
      </c>
      <c r="L346" s="444">
        <f t="shared" ca="1" si="28"/>
        <v>2416406.5674322355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2416406.5674322355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9978.1302663235692</v>
      </c>
      <c r="L347" s="444">
        <f t="shared" ca="1" si="28"/>
        <v>2404729.3941839803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2404729.3941839803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9929.4753777891729</v>
      </c>
      <c r="L348" s="444">
        <f t="shared" ca="1" si="28"/>
        <v>2393003.5660471907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2393003.5660471907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9880.61776055255</v>
      </c>
      <c r="L349" s="444">
        <f t="shared" ca="1" si="28"/>
        <v>2381228.8802931644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2381228.8802931644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9831.5565699107738</v>
      </c>
      <c r="L350" s="444">
        <f t="shared" ca="1" si="28"/>
        <v>2369405.1333484962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2369405.1333484962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9782.2909576413222</v>
      </c>
      <c r="L351" s="444">
        <f t="shared" ca="1" si="28"/>
        <v>2357532.1207915586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2357532.1207915586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9732.8200719874148</v>
      </c>
      <c r="L352" s="444">
        <f t="shared" ca="1" si="28"/>
        <v>2345609.6373489671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2345609.6373489671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9683.1430576432849</v>
      </c>
      <c r="L353" s="444">
        <f t="shared" ca="1" si="28"/>
        <v>2333637.4768920317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2333637.4768920317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9633.2590557393869</v>
      </c>
      <c r="L354" s="444">
        <f t="shared" ca="1" si="28"/>
        <v>2321615.4324331922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2321615.4324331922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9583.1672038275556</v>
      </c>
      <c r="L355" s="444">
        <f t="shared" ca="1" si="28"/>
        <v>2309543.2961224411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2309543.2961224411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9532.8666358660921</v>
      </c>
      <c r="L356" s="444">
        <f t="shared" ca="1" si="28"/>
        <v>2297420.8592437282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2297420.8592437282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9482.3564822047883</v>
      </c>
      <c r="L357" s="444">
        <f t="shared" ca="1" si="28"/>
        <v>2285247.9122113544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2285247.9122113544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9431.6358695698982</v>
      </c>
      <c r="L358" s="444">
        <f t="shared" ca="1" si="28"/>
        <v>2273024.2445663456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2273024.2445663456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9380.7039210490275</v>
      </c>
      <c r="L359" s="444">
        <f t="shared" ca="1" si="28"/>
        <v>2260749.6449728156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2260749.6449728156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9329.559756075987</v>
      </c>
      <c r="L360" s="444">
        <f t="shared" ca="1" si="28"/>
        <v>2248423.9012143128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2248423.9012143128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9278.2024904155587</v>
      </c>
      <c r="L361" s="444">
        <f t="shared" ca="1" si="28"/>
        <v>2236046.8001901493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2236046.8001901493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9226.6312361482105</v>
      </c>
      <c r="L362" s="444">
        <f t="shared" ca="1" si="28"/>
        <v>2223618.1279117186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2223618.1279117186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9174.8451016547479</v>
      </c>
      <c r="L363" s="444">
        <f t="shared" ca="1" si="28"/>
        <v>2211137.6694987942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2211137.6694987942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9122.8431916008976</v>
      </c>
      <c r="L364" s="444">
        <f t="shared" ca="1" si="28"/>
        <v>2198605.2091758163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2198605.2091758163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9070.6246069218232</v>
      </c>
      <c r="L365" s="444">
        <f t="shared" ca="1" si="28"/>
        <v>2186020.5302681592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2186020.5302681592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9018.1884448065848</v>
      </c>
      <c r="L366" s="444">
        <f t="shared" ca="1" si="28"/>
        <v>2173383.4151983871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2173383.4151983871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8965.5337986825343</v>
      </c>
      <c r="L367" s="444">
        <f t="shared" ca="1" si="28"/>
        <v>2160693.6454824908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2160693.6454824908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8912.6597581996321</v>
      </c>
      <c r="L368" s="444">
        <f t="shared" ca="1" si="28"/>
        <v>2147951.0017261114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2147951.0017261114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8859.5654092147197</v>
      </c>
      <c r="L369" s="444">
        <f t="shared" ca="1" si="28"/>
        <v>2135155.2636207473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2135155.2636207473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8806.2498337757024</v>
      </c>
      <c r="L370" s="444">
        <f t="shared" ca="1" si="28"/>
        <v>2122306.2099399441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2122306.2099399441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8752.7121101056891</v>
      </c>
      <c r="L371" s="444">
        <f t="shared" ca="1" si="28"/>
        <v>2109403.6185354711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2109403.6185354711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8698.9513125870508</v>
      </c>
      <c r="L372" s="444">
        <f t="shared" ca="1" si="28"/>
        <v>2096447.2663334794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2096447.2663334794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8644.9665117454206</v>
      </c>
      <c r="L373" s="444">
        <f t="shared" ca="1" si="28"/>
        <v>2083436.9293306461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2083436.9293306461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8590.7567742336141</v>
      </c>
      <c r="L374" s="444">
        <f t="shared" ca="1" si="28"/>
        <v>2070372.3825903009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2070372.3825903009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8536.3211628155077</v>
      </c>
      <c r="L375" s="444">
        <f t="shared" ca="1" si="28"/>
        <v>2057253.4002385375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2057253.4002385375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8481.6587363498256</v>
      </c>
      <c r="L376" s="444">
        <f t="shared" ca="1" si="28"/>
        <v>2044079.7554603084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2044079.7554603084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8426.768549773873</v>
      </c>
      <c r="L377" s="444">
        <f t="shared" ca="1" si="28"/>
        <v>2030851.2204955034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2030851.2204955034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8371.6496540871849</v>
      </c>
      <c r="L378" s="444">
        <f t="shared" ca="1" si="28"/>
        <v>2017567.5666350117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2017567.5666350117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8316.3010963351353</v>
      </c>
      <c r="L379" s="444">
        <f t="shared" ca="1" si="28"/>
        <v>2004228.5642167679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2004228.5642167679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8260.7219195924554</v>
      </c>
      <c r="L380" s="444">
        <f t="shared" ca="1" si="28"/>
        <v>1990833.9826217815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1990833.9826217815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8204.911162946677</v>
      </c>
      <c r="L381" s="444">
        <f t="shared" ca="1" si="28"/>
        <v>1977383.5902701493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1977383.5902701493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8148.8678614815435</v>
      </c>
      <c r="L382" s="444">
        <f t="shared" ca="1" si="28"/>
        <v>1963877.1546170521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1963877.1546170521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8092.591046260306</v>
      </c>
      <c r="L383" s="444">
        <f t="shared" ca="1" si="28"/>
        <v>1950314.4421487334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1950314.4421487334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8036.0797443089787</v>
      </c>
      <c r="L384" s="444">
        <f t="shared" ca="1" si="28"/>
        <v>1936695.2183784635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1936695.2183784635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7979.3329785995193</v>
      </c>
      <c r="L385" s="444">
        <f t="shared" ca="1" si="28"/>
        <v>1923019.2478424842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1923019.2478424842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7922.3497680329392</v>
      </c>
      <c r="L386" s="444">
        <f t="shared" ca="1" si="28"/>
        <v>1909286.2940959383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1909286.2940959383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7865.1291274223313</v>
      </c>
      <c r="L387" s="444">
        <f t="shared" ca="1" si="28"/>
        <v>1895496.1197087818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1895496.1197087818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7807.6700674758458</v>
      </c>
      <c r="L388" s="444">
        <f t="shared" ca="1" si="28"/>
        <v>1881648.4862616789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1881648.4862616789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7749.9715947795839</v>
      </c>
      <c r="L389" s="444">
        <f t="shared" ca="1" si="28"/>
        <v>1867743.1543418795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1867743.1543418795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7692.032711780419</v>
      </c>
      <c r="L390" s="444">
        <f t="shared" ca="1" si="28"/>
        <v>1853779.8835390811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1853779.8835390811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7633.8524167687601</v>
      </c>
      <c r="L391" s="444">
        <f t="shared" ca="1" si="28"/>
        <v>1839758.4324412709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1839758.4324412709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7575.4297038612176</v>
      </c>
      <c r="L392" s="444">
        <f t="shared" ca="1" si="28"/>
        <v>1825678.5586305533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1825678.5586305533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7516.7635629832266</v>
      </c>
      <c r="L393" s="444">
        <f t="shared" ca="1" si="28"/>
        <v>1811540.0186789576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1811540.0186789576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7457.8529798515792</v>
      </c>
      <c r="L394" s="444">
        <f t="shared" ca="1" si="28"/>
        <v>1797342.5681442304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1797342.5681442304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7398.696935956882</v>
      </c>
      <c r="L395" s="444">
        <f t="shared" ca="1" si="28"/>
        <v>1783085.9615656084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1783085.9615656084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7339.2944085459567</v>
      </c>
      <c r="L396" s="444">
        <f t="shared" ca="1" si="28"/>
        <v>1768769.9524595756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1768769.9524595756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7279.6443706041537</v>
      </c>
      <c r="L397" s="444">
        <f t="shared" ca="1" si="28"/>
        <v>1754394.2933156008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1754394.2933156008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7219.7457908375918</v>
      </c>
      <c r="L398" s="444">
        <f t="shared" ca="1" si="28"/>
        <v>1739958.7355918596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1739958.7355918596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7159.5976336553358</v>
      </c>
      <c r="L399" s="444">
        <f t="shared" ca="1" si="28"/>
        <v>1725463.0297109361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1725463.0297109361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7099.1988591514883</v>
      </c>
      <c r="L400" s="444">
        <f t="shared" ca="1" si="28"/>
        <v>1710906.9250555087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1710906.9250555087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7038.5484230872089</v>
      </c>
      <c r="L401" s="444">
        <f t="shared" ca="1" si="28"/>
        <v>1696290.1699640171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1696290.1699640171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6977.6452768726604</v>
      </c>
      <c r="L402" s="444">
        <f t="shared" ca="1" si="28"/>
        <v>1681612.5117263109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1681612.5117263109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6916.4883675488836</v>
      </c>
      <c r="L403" s="444">
        <f t="shared" ca="1" si="28"/>
        <v>1666873.696579281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1666873.696579281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6855.0766377695918</v>
      </c>
      <c r="L404" s="444">
        <f t="shared" ca="1" si="28"/>
        <v>1652073.4697024717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1652073.4697024717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6793.4090257828866</v>
      </c>
      <c r="L405" s="444">
        <f t="shared" ca="1" si="28"/>
        <v>1637211.5752136759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1637211.5752136759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6731.4844654129038</v>
      </c>
      <c r="L406" s="444">
        <f t="shared" ca="1" si="28"/>
        <v>1622287.7561645098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1622287.7561645098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6669.3018860413786</v>
      </c>
      <c r="L407" s="444">
        <f t="shared" ca="1" si="28"/>
        <v>1607301.7545359724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1607301.7545359724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6606.8602125891393</v>
      </c>
      <c r="L408" s="444">
        <f t="shared" ca="1" si="28"/>
        <v>1592253.3112339827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1592253.3112339827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6544.1583654975157</v>
      </c>
      <c r="L409" s="444">
        <f t="shared" ca="1" si="28"/>
        <v>1577142.1660849014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1577142.1660849014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6481.1952607096773</v>
      </c>
      <c r="L410" s="444">
        <f t="shared" ca="1" si="28"/>
        <v>1561968.0578310322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1561968.0578310322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6417.9698096518887</v>
      </c>
      <c r="L411" s="444">
        <f t="shared" ca="1" si="28"/>
        <v>1546730.7241261052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1546730.7241261052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6354.4809192146931</v>
      </c>
      <c r="L412" s="444">
        <f t="shared" ca="1" si="28"/>
        <v>1531429.901530741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1531429.901530741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6290.7274917340092</v>
      </c>
      <c r="L413" s="444">
        <f t="shared" ca="1" si="28"/>
        <v>1516065.3255078963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1516065.3255078963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6226.7084249721556</v>
      </c>
      <c r="L414" s="444">
        <f t="shared" ca="1" si="28"/>
        <v>1500636.7304182895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1500636.7304182895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6162.4226120987942</v>
      </c>
      <c r="L415" s="444">
        <f t="shared" ca="1" si="28"/>
        <v>1485143.8495158094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1485143.8495158094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6097.8689416717943</v>
      </c>
      <c r="L416" s="444">
        <f t="shared" ca="1" si="28"/>
        <v>1469586.4149429023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1469586.4149429023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6033.0462976180143</v>
      </c>
      <c r="L417" s="444">
        <f t="shared" ca="1" si="28"/>
        <v>1453964.1577259414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1453964.1577259414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5967.953559214011</v>
      </c>
      <c r="L418" s="444">
        <f t="shared" ca="1" si="28"/>
        <v>1438276.8077705766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1438276.8077705766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5902.5896010666575</v>
      </c>
      <c r="L419" s="444">
        <f t="shared" ca="1" si="28"/>
        <v>1422524.0938570644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1422524.0938570644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5836.9532930936894</v>
      </c>
      <c r="L420" s="444">
        <f t="shared" ca="1" si="28"/>
        <v>1406705.7436355792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1406705.7436355792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5771.0435005041682</v>
      </c>
      <c r="L421" s="444">
        <f t="shared" ca="1" si="28"/>
        <v>1390821.4836215046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1390821.4836215046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5704.859083778857</v>
      </c>
      <c r="L422" s="444">
        <f t="shared" ca="1" si="28"/>
        <v>1374871.0391907047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1374871.0391907047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5638.3988986505246</v>
      </c>
      <c r="L423" s="444">
        <f t="shared" ca="1" si="28"/>
        <v>1358854.1345747763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1358854.1345747763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5571.6617960841559</v>
      </c>
      <c r="L424" s="444">
        <f t="shared" ca="1" si="28"/>
        <v>1342770.4928562816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1342770.4928562816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5504.6466222570944</v>
      </c>
      <c r="L425" s="444">
        <f t="shared" ca="1" si="28"/>
        <v>1326619.8359639598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1326619.8359639598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5437.3522185390875</v>
      </c>
      <c r="L426" s="444">
        <f t="shared" ca="1" si="28"/>
        <v>1310401.8846679199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1310401.8846679199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5369.7774214722549</v>
      </c>
      <c r="L427" s="444">
        <f t="shared" ca="1" si="28"/>
        <v>1294116.3585748135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1294116.3585748135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5301.9210627509774</v>
      </c>
      <c r="L428" s="444">
        <f t="shared" ca="1" si="28"/>
        <v>1277762.9761229856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1277762.9761229856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5233.7819692016947</v>
      </c>
      <c r="L429" s="444">
        <f t="shared" ca="1" si="28"/>
        <v>1261341.4545776085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1261341.4545776085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5165.3589627626234</v>
      </c>
      <c r="L430" s="444">
        <f t="shared" ca="1" si="28"/>
        <v>1244851.5100257923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1244851.5100257923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5096.6508604633891</v>
      </c>
      <c r="L431" s="444">
        <f t="shared" ca="1" si="28"/>
        <v>1228292.8573716769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1228292.8573716769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5027.6564744045754</v>
      </c>
      <c r="L432" s="444">
        <f t="shared" ca="1" si="28"/>
        <v>1211665.2103315026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1211665.2103315026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4958.374611737182</v>
      </c>
      <c r="L433" s="444">
        <f t="shared" ca="1" si="28"/>
        <v>1194968.281428661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1194968.281428661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4888.8040746420083</v>
      </c>
      <c r="L434" s="444">
        <f t="shared" ca="1" si="28"/>
        <v>1178201.7819887241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1178201.7819887241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4818.9436603089389</v>
      </c>
      <c r="L435" s="444">
        <f t="shared" ca="1" si="28"/>
        <v>1161365.4221344541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1161365.4221344541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4748.7921609161467</v>
      </c>
      <c r="L436" s="444">
        <f t="shared" ca="1" si="28"/>
        <v>1144458.9107807914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1144458.9107807914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4678.3483636092187</v>
      </c>
      <c r="L437" s="444">
        <f t="shared" ca="1" si="28"/>
        <v>1127481.9556298219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1127481.9556298219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4607.6110504801791</v>
      </c>
      <c r="L438" s="444">
        <f t="shared" ca="1" si="28"/>
        <v>1110434.2631657233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1110434.2631657233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4536.5789985464353</v>
      </c>
      <c r="L439" s="444">
        <f t="shared" ca="1" si="28"/>
        <v>1093315.5386496908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1093315.5386496908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4465.2509797296334</v>
      </c>
      <c r="L440" s="444">
        <f t="shared" ca="1" si="28"/>
        <v>1076125.4861148417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1076125.4861148417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4393.6257608344285</v>
      </c>
      <c r="L441" s="444">
        <f t="shared" ca="1" si="28"/>
        <v>1058863.8083610972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1058863.8083610972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4321.70210352716</v>
      </c>
      <c r="L442" s="444">
        <f t="shared" ca="1" si="28"/>
        <v>1041530.2069500455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1041530.2069500455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4249.4787643144446</v>
      </c>
      <c r="L443" s="444">
        <f t="shared" ca="1" si="28"/>
        <v>1024124.3821997812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1024124.3821997812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4176.9544945216758</v>
      </c>
      <c r="L444" s="444">
        <f t="shared" ca="1" si="28"/>
        <v>1006646.0331797241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1006646.0331797241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4104.1280402714383</v>
      </c>
      <c r="L445" s="444">
        <f t="shared" ca="1" si="28"/>
        <v>989094.85770541674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989094.85770541674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4030.998142461825</v>
      </c>
      <c r="L446" s="444">
        <f t="shared" ca="1" si="28"/>
        <v>971470.55233329989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971470.55233329989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3957.5635367446716</v>
      </c>
      <c r="L447" s="444">
        <f t="shared" ca="1" si="28"/>
        <v>953772.81235546584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953772.81235546584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3883.8229535036962</v>
      </c>
      <c r="L448" s="444">
        <f t="shared" ca="1" si="28"/>
        <v>936001.3317943908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936001.3317943908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3809.7751178325502</v>
      </c>
      <c r="L449" s="444">
        <f t="shared" ca="1" si="28"/>
        <v>918155.80339764466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918155.80339764466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3735.4187495127749</v>
      </c>
      <c r="L450" s="444">
        <f t="shared" ca="1" si="28"/>
        <v>900235.91863257869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900235.91863257869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3660.7525629916663</v>
      </c>
      <c r="L451" s="444">
        <f t="shared" ca="1" si="28"/>
        <v>882241.36768099165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882241.36768099165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3585.7752673600544</v>
      </c>
      <c r="L452" s="444">
        <f t="shared" ca="1" si="28"/>
        <v>864171.83943377296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864171.83943377296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3510.4855663299754</v>
      </c>
      <c r="L453" s="444">
        <f t="shared" ca="1" si="28"/>
        <v>846027.02148552414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846027.02148552414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3434.8821582122723</v>
      </c>
      <c r="L454" s="444">
        <f t="shared" ca="1" si="28"/>
        <v>827806.60012915765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827806.60012915765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3358.9637358940786</v>
      </c>
      <c r="L455" s="444">
        <f t="shared" ca="1" si="28"/>
        <v>809510.26035047299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809510.26035047299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3282.7289868162256</v>
      </c>
      <c r="L456" s="444">
        <f t="shared" ca="1" si="28"/>
        <v>791137.68582271039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791137.68582271039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3206.1765929505482</v>
      </c>
      <c r="L457" s="444">
        <f t="shared" ca="1" si="28"/>
        <v>772688.55890108214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772688.55890108214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3129.3052307770977</v>
      </c>
      <c r="L458" s="444">
        <f t="shared" ca="1" si="28"/>
        <v>754162.56061728054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754162.56061728054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3052.1135712612577</v>
      </c>
      <c r="L459" s="444">
        <f t="shared" ca="1" si="28"/>
        <v>735559.3706739631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735559.3706739631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2974.6002798307677</v>
      </c>
      <c r="L460" s="444">
        <f t="shared" ca="1" si="28"/>
        <v>716878.667439215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716878.667439215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2896.7640163526512</v>
      </c>
      <c r="L461" s="444">
        <f t="shared" ca="1" si="28"/>
        <v>698120.12794098887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698120.12794098887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2818.6034351100416</v>
      </c>
      <c r="L462" s="444">
        <f t="shared" ca="1" si="28"/>
        <v>679283.42786152009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679283.42786152009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2740.1171847789219</v>
      </c>
      <c r="L463" s="444">
        <f t="shared" ca="1" si="28"/>
        <v>660368.24153172015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660368.24153172015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2661.3039084047555</v>
      </c>
      <c r="L464" s="444">
        <f t="shared" ca="1" si="28"/>
        <v>641374.24192554608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641374.24192554608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2582.1622433790308</v>
      </c>
      <c r="L465" s="444">
        <f t="shared" ca="1" si="28"/>
        <v>622301.1006543464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622301.1006543464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2502.6908214156983</v>
      </c>
      <c r="L466" s="444">
        <f t="shared" ca="1" si="28"/>
        <v>603148.4879611833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603148.4879611833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2422.8882685275184</v>
      </c>
      <c r="L467" s="444">
        <f t="shared" ca="1" si="28"/>
        <v>583916.07271513203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583916.07271513203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2342.7532050023051</v>
      </c>
      <c r="L468" s="444">
        <f t="shared" ca="1" si="28"/>
        <v>564603.52240555547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564603.52240555547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2262.284245379069</v>
      </c>
      <c r="L469" s="444">
        <f t="shared" ca="1" si="28"/>
        <v>545210.50313635566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545210.50313635566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2181.4799984240703</v>
      </c>
      <c r="L470" s="444">
        <f t="shared" ca="1" si="28"/>
        <v>525736.679620201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525736.679620201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2100.3390671067591</v>
      </c>
      <c r="L471" s="444">
        <f t="shared" ca="1" si="28"/>
        <v>506181.71517272899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506181.71517272899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2018.8600485756258</v>
      </c>
      <c r="L472" s="444">
        <f t="shared" ca="1" si="28"/>
        <v>486545.27170672582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486545.27170672582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1937.0415341339458</v>
      </c>
      <c r="L473" s="444">
        <f t="shared" ca="1" si="28"/>
        <v>466827.00972628099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466827.00972628099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1854.8821092154258</v>
      </c>
      <c r="L474" s="444">
        <f t="shared" ca="1" si="28"/>
        <v>447026.58832091762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447026.58832091762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1772.3803533597452</v>
      </c>
      <c r="L475" s="444">
        <f t="shared" ca="1" si="28"/>
        <v>427143.66515969858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427143.66515969858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1689.5348401879992</v>
      </c>
      <c r="L476" s="444">
        <f t="shared" ca="1" si="28"/>
        <v>407177.89648530778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407177.89648530778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1606.3441373780374</v>
      </c>
      <c r="L477" s="444">
        <f t="shared" ca="1" si="28"/>
        <v>387128.93710810703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387128.93710810703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1522.8068066397009</v>
      </c>
      <c r="L478" s="444">
        <f t="shared" ca="1" si="28"/>
        <v>366996.44040016795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366996.44040016795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1438.9214036899548</v>
      </c>
      <c r="L479" s="444">
        <f t="shared" ca="1" si="28"/>
        <v>346780.05828927911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346780.05828927911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1354.6864782279181</v>
      </c>
      <c r="L480" s="444">
        <f t="shared" ca="1" si="28"/>
        <v>326479.44125292823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326479.44125292823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1270.1005739097893</v>
      </c>
      <c r="L481" s="444">
        <f t="shared" ca="1" si="28"/>
        <v>306094.23831225926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306094.23831225926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1185.1622283236686</v>
      </c>
      <c r="L482" s="444">
        <f t="shared" ca="1" si="28"/>
        <v>285624.09702600416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285624.09702600416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1099.8699729642724</v>
      </c>
      <c r="L483" s="444">
        <f t="shared" ca="1" si="28"/>
        <v>265068.66348438966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265068.66348438966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1014.2223332075454</v>
      </c>
      <c r="L484" s="444">
        <f t="shared" ca="1" si="28"/>
        <v>244427.58230301843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244427.58230301843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928.21782828516507</v>
      </c>
      <c r="L485" s="444">
        <f t="shared" ca="1" si="28"/>
        <v>223700.49661672479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223700.49661672479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841.85497125894165</v>
      </c>
      <c r="L486" s="444">
        <f t="shared" ca="1" si="28"/>
        <v>202887.04807340493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202887.04807340493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755.13226899510892</v>
      </c>
      <c r="L487" s="444">
        <f t="shared" ca="1" si="28"/>
        <v>181986.87682782125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181986.87682782125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668.04822213851025</v>
      </c>
      <c r="L488" s="444">
        <f t="shared" ca="1" si="28"/>
        <v>160999.62153538098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160999.62153538098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580.60132508667584</v>
      </c>
      <c r="L489" s="444">
        <f t="shared" ca="1" si="28"/>
        <v>139924.91934588886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139924.91934588886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492.79006596379196</v>
      </c>
      <c r="L490" s="444">
        <f t="shared" ca="1" si="28"/>
        <v>118762.40589727387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118762.40589727387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404.61292659456285</v>
      </c>
      <c r="L491" s="444">
        <f t="shared" ca="1" si="28"/>
        <v>97511.715309289648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97511.715309289648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316.0683824779619</v>
      </c>
      <c r="L492" s="444">
        <f t="shared" ca="1" si="28"/>
        <v>76172.480177188816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76172.480177188816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227.1549027608751</v>
      </c>
      <c r="L493" s="444">
        <f t="shared" ca="1" si="28"/>
        <v>54744.331565370907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54744.331565370907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137.87095021163384</v>
      </c>
      <c r="L494" s="444">
        <f t="shared" ca="1" si="28"/>
        <v>33226.899001003752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33226.899001003752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48.214981193437353</v>
      </c>
      <c r="L495" s="444">
        <f t="shared" ca="1" si="28"/>
        <v>11619.810467618403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11619.810467618403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-41.814554362334931</v>
      </c>
      <c r="L496" s="444">
        <f t="shared" ca="1" si="28"/>
        <v>-10077.307601322718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-10077.307601322718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-132.21921298292293</v>
      </c>
      <c r="L497" s="444">
        <f t="shared" ca="1" si="28"/>
        <v>-31864.830328884429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-31864.830328884429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-223.00055768109675</v>
      </c>
      <c r="L498" s="444">
        <f t="shared" ca="1" si="28"/>
        <v>-53743.134401144314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-53743.134401144314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-314.16015798217961</v>
      </c>
      <c r="L499" s="444">
        <f t="shared" ca="1" si="28"/>
        <v>-75712.598073705274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-75712.598073705274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-405.69958995118361</v>
      </c>
      <c r="L500" s="444">
        <f t="shared" ca="1" si="28"/>
        <v>-97773.601178235243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-97773.601178235243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-497.62043622005848</v>
      </c>
      <c r="L501" s="444">
        <f t="shared" ca="1" si="28"/>
        <v>-119926.52512903408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-119926.52512903408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-589.92428601505355</v>
      </c>
      <c r="L502" s="444">
        <f t="shared" ca="1" si="28"/>
        <v>-142171.7529296279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-142171.7529296279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-682.61273518419455</v>
      </c>
      <c r="L503" s="444">
        <f t="shared" ca="1" si="28"/>
        <v>-164509.66917939088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-164509.66917939088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-775.68738622487365</v>
      </c>
      <c r="L504" s="444">
        <f t="shared" ca="1" si="28"/>
        <v>-186940.66008019453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-186940.66008019453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-869.1498483115555</v>
      </c>
      <c r="L505" s="444">
        <f t="shared" ca="1" si="28"/>
        <v>-209465.11344308488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-209465.11344308488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-963.0017373235986</v>
      </c>
      <c r="L506" s="444">
        <f t="shared" ca="1" si="28"/>
        <v>-232083.41869498725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-232083.41869498725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-1057.2446758731919</v>
      </c>
      <c r="L507" s="444">
        <f t="shared" ca="1" si="28"/>
        <v>-254795.96688543924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-254795.96688543924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-1151.8802933334084</v>
      </c>
      <c r="L508" s="444">
        <f t="shared" ca="1" si="28"/>
        <v>-277603.15069335146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-277603.15069335146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-1246.9102258663761</v>
      </c>
      <c r="L509" s="444">
        <f t="shared" ca="1" si="28"/>
        <v>-300505.36443379661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-300505.36443379661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-1342.3361164515641</v>
      </c>
      <c r="L510" s="444">
        <f t="shared" ca="1" si="28"/>
        <v>-323503.00406482694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-323503.00406482694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-1438.1596149141906</v>
      </c>
      <c r="L511" s="444">
        <f t="shared" ca="1" si="28"/>
        <v>-346596.46719431994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-346596.46719431994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-1534.3823779537447</v>
      </c>
      <c r="L512" s="444">
        <f t="shared" ca="1" si="28"/>
        <v>-369786.15308685246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-369786.15308685246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-1631.0060691726301</v>
      </c>
      <c r="L513" s="444">
        <f t="shared" ca="1" si="28"/>
        <v>-393072.46267060388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-393072.46267060388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-1728.0323591049275</v>
      </c>
      <c r="L514" s="444">
        <f t="shared" ca="1" si="28"/>
        <v>-416455.79854428762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-416455.79854428762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-1825.4629252452767</v>
      </c>
      <c r="L515" s="444">
        <f t="shared" ca="1" si="28"/>
        <v>-439936.5649841117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-439936.5649841117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-1923.2994520778768</v>
      </c>
      <c r="L516" s="444">
        <f t="shared" ca="1" si="28"/>
        <v>-463515.16795076837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-463515.16795076837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-2021.5436311056135</v>
      </c>
      <c r="L517" s="444">
        <f t="shared" ca="1" si="28"/>
        <v>-487192.01509645279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-487192.01509645279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-2120.1971608792978</v>
      </c>
      <c r="L518" s="444">
        <f t="shared" ref="L518:L772" ca="1" si="54">I518-J518+K518</f>
        <v>-510967.5157719109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-510967.5157719109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-2219.2617470270402</v>
      </c>
      <c r="L519" s="444">
        <f t="shared" ca="1" si="54"/>
        <v>-534842.08103351668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-534842.08103351668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-2318.7391022837314</v>
      </c>
      <c r="L520" s="444">
        <f t="shared" ca="1" si="54"/>
        <v>-558816.12365037925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-558816.12365037925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-2418.6309465206587</v>
      </c>
      <c r="L521" s="444">
        <f t="shared" ca="1" si="54"/>
        <v>-582890.05811147881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-582890.05811147881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-2518.9390067752402</v>
      </c>
      <c r="L522" s="444">
        <f t="shared" ca="1" si="54"/>
        <v>-607064.30063283292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-607064.30063283292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-2619.6650172808818</v>
      </c>
      <c r="L523" s="444">
        <f t="shared" ca="1" si="54"/>
        <v>-631339.26916469249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-631339.26916469249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-2720.8107194969634</v>
      </c>
      <c r="L524" s="444">
        <f t="shared" ca="1" si="54"/>
        <v>-655715.38339876814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-655715.38339876814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-2822.3778621389451</v>
      </c>
      <c r="L525" s="444">
        <f t="shared" ca="1" si="54"/>
        <v>-680193.06477548578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-680193.06477548578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-2924.3682012086024</v>
      </c>
      <c r="L526" s="444">
        <f t="shared" ca="1" si="54"/>
        <v>-704772.73649127327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-704772.73649127327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-3026.7835000243831</v>
      </c>
      <c r="L527" s="444">
        <f t="shared" ca="1" si="54"/>
        <v>-729454.82350587635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-729454.82350587635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-3129.6255292518968</v>
      </c>
      <c r="L528" s="444">
        <f t="shared" ca="1" si="54"/>
        <v>-754239.75254970707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-754239.75254970707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-3232.8960669345242</v>
      </c>
      <c r="L529" s="444">
        <f t="shared" ca="1" si="54"/>
        <v>-779127.95213122037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-779127.95213122037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-3336.5968985241634</v>
      </c>
      <c r="L530" s="444">
        <f t="shared" ca="1" si="54"/>
        <v>-804119.85254432342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-804119.85254432342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-3440.7298169120927</v>
      </c>
      <c r="L531" s="444">
        <f t="shared" ca="1" si="54"/>
        <v>-829215.88587581425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-829215.88587581425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-3545.29662245997</v>
      </c>
      <c r="L532" s="444">
        <f t="shared" ca="1" si="54"/>
        <v>-854416.48601285298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-854416.48601285298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-3650.2991230309658</v>
      </c>
      <c r="L533" s="444">
        <f t="shared" ca="1" si="54"/>
        <v>-879722.0886504628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-879722.0886504628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-3755.7391340210065</v>
      </c>
      <c r="L534" s="444">
        <f t="shared" ca="1" si="54"/>
        <v>-905133.13129906252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-905133.13129906252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-3861.6184783901713</v>
      </c>
      <c r="L535" s="444">
        <f t="shared" ca="1" si="54"/>
        <v>-930650.0532920314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-930650.0532920314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-3967.9389866942092</v>
      </c>
      <c r="L536" s="444">
        <f t="shared" ca="1" si="54"/>
        <v>-956273.29579330445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-956273.29579330445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-4074.7024971161809</v>
      </c>
      <c r="L537" s="444">
        <f t="shared" ca="1" si="54"/>
        <v>-982003.30180499947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-982003.30180499947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-4181.9108554982422</v>
      </c>
      <c r="L538" s="444">
        <f t="shared" ca="1" si="54"/>
        <v>-1007840.5161750765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-1007840.5161750765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-4289.5659153735633</v>
      </c>
      <c r="L539" s="444">
        <f t="shared" ca="1" si="54"/>
        <v>-1033785.3856050288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-1033785.3856050288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-4397.6695379983648</v>
      </c>
      <c r="L540" s="444">
        <f t="shared" ca="1" si="54"/>
        <v>-1059838.3586576059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-1059838.3586576059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-4506.2235923841035</v>
      </c>
      <c r="L541" s="444">
        <f t="shared" ca="1" si="54"/>
        <v>-1085999.8857645688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-1085999.8857645688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-4615.2299553297817</v>
      </c>
      <c r="L542" s="444">
        <f t="shared" ca="1" si="54"/>
        <v>-1112270.4192344774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-1112270.4192344774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-4724.6905114544015</v>
      </c>
      <c r="L543" s="444">
        <f t="shared" ca="1" si="54"/>
        <v>-1138650.4132605107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-1138650.4132605107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-4834.6071532295391</v>
      </c>
      <c r="L544" s="444">
        <f t="shared" ca="1" si="54"/>
        <v>-1165140.3239283192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-1165140.3239283192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-4944.9817810120749</v>
      </c>
      <c r="L545" s="444">
        <f t="shared" ca="1" si="54"/>
        <v>-1191740.6092239101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-1191740.6092239101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-5055.8163030770374</v>
      </c>
      <c r="L546" s="444">
        <f t="shared" ca="1" si="54"/>
        <v>-1218451.7290415661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-1218451.7290415661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-5167.1126356506038</v>
      </c>
      <c r="L547" s="444">
        <f t="shared" ca="1" si="54"/>
        <v>-1245274.1451917957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-1245274.1451917957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-5278.8727029432266</v>
      </c>
      <c r="L548" s="444">
        <f t="shared" ca="1" si="54"/>
        <v>-1272208.3214093177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-1272208.3214093177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-5391.0984371829018</v>
      </c>
      <c r="L549" s="444">
        <f t="shared" ca="1" si="54"/>
        <v>-1299254.7233610793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-1299254.7233610793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-5503.7917786485759</v>
      </c>
      <c r="L550" s="444">
        <f t="shared" ca="1" si="54"/>
        <v>-1326413.8186543067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-1326413.8186543067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-5616.9546757036896</v>
      </c>
      <c r="L551" s="444">
        <f t="shared" ca="1" si="54"/>
        <v>-1353686.0768445893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-1353686.0768445893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-5730.5890848298677</v>
      </c>
      <c r="L552" s="444">
        <f t="shared" ca="1" si="54"/>
        <v>-1381071.9694439981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-1381071.9694439981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-5844.696970660737</v>
      </c>
      <c r="L553" s="444">
        <f t="shared" ca="1" si="54"/>
        <v>-1408571.9699292376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-1408571.9699292376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-5959.2803060159022</v>
      </c>
      <c r="L554" s="444">
        <f t="shared" ca="1" si="54"/>
        <v>-1436186.5537498323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-1436186.5537498323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-6074.3410719350468</v>
      </c>
      <c r="L555" s="444">
        <f t="shared" ca="1" si="54"/>
        <v>-1463916.1983363463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-1463916.1983363463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-6189.881257712188</v>
      </c>
      <c r="L556" s="444">
        <f t="shared" ca="1" si="54"/>
        <v>-1491761.3831086373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-1491761.3831086373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-6305.9028609300676</v>
      </c>
      <c r="L557" s="444">
        <f t="shared" ca="1" si="54"/>
        <v>-1519722.5894841461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-1519722.5894841461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-6422.4078874946872</v>
      </c>
      <c r="L558" s="444">
        <f t="shared" ca="1" si="54"/>
        <v>-1547800.3008862196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-1547800.3008862196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-6539.3983516699936</v>
      </c>
      <c r="L559" s="444">
        <f t="shared" ca="1" si="54"/>
        <v>-1575995.0027524685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-1575995.0027524685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-6656.8762761126973</v>
      </c>
      <c r="L560" s="444">
        <f t="shared" ca="1" si="54"/>
        <v>-1604307.1825431599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-1604307.1825431599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-6774.8436919072446</v>
      </c>
      <c r="L561" s="444">
        <f t="shared" ca="1" si="54"/>
        <v>-1632737.3297496461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-1632737.3297496461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-6893.3026386009378</v>
      </c>
      <c r="L562" s="444">
        <f t="shared" ca="1" si="54"/>
        <v>-1661285.935902826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-1661285.935902826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-7012.2551642391882</v>
      </c>
      <c r="L563" s="444">
        <f t="shared" ca="1" si="54"/>
        <v>-1689953.494581644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-1689953.494581644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-7131.7033254009275</v>
      </c>
      <c r="L564" s="444">
        <f t="shared" ca="1" si="54"/>
        <v>-1718740.5014216236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-1718740.5014216236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-7251.6491872341758</v>
      </c>
      <c r="L565" s="444">
        <f t="shared" ca="1" si="54"/>
        <v>-1747647.4541234367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-1747647.4541234367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-7372.0948234917314</v>
      </c>
      <c r="L566" s="444">
        <f t="shared" ca="1" si="54"/>
        <v>-1776674.8524615073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-1776674.8524615073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-7493.0423165670254</v>
      </c>
      <c r="L567" s="444">
        <f t="shared" ca="1" si="54"/>
        <v>-1805823.1982926531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-1805823.1982926531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-7614.4937575301328</v>
      </c>
      <c r="L568" s="444">
        <f t="shared" ca="1" si="54"/>
        <v>-1835092.995564762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-1835092.995564762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-7736.4512461639197</v>
      </c>
      <c r="L569" s="444">
        <f t="shared" ca="1" si="54"/>
        <v>-1864484.7503255047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-1864484.7503255047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-7858.9168910003473</v>
      </c>
      <c r="L570" s="444">
        <f t="shared" ca="1" si="54"/>
        <v>-1893998.9707310838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-1893998.9707310838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-7981.8928093569275</v>
      </c>
      <c r="L571" s="444">
        <f t="shared" ca="1" si="54"/>
        <v>-1923636.1670550196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-1923636.1670550196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-8105.3811273733281</v>
      </c>
      <c r="L572" s="444">
        <f t="shared" ca="1" si="54"/>
        <v>-1953396.8516969718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-1953396.8516969718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-8229.3839800481273</v>
      </c>
      <c r="L573" s="444">
        <f t="shared" ca="1" si="54"/>
        <v>-1983281.5391915988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-1983281.5391915988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-8353.903511275741</v>
      </c>
      <c r="L574" s="444">
        <f t="shared" ca="1" si="54"/>
        <v>-2013290.7462174534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-2013290.7462174534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-8478.9418738834684</v>
      </c>
      <c r="L575" s="444">
        <f t="shared" ca="1" si="54"/>
        <v>-2043424.9916059156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-2043424.9916059156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-8604.5012296687273</v>
      </c>
      <c r="L576" s="444">
        <f t="shared" ca="1" si="54"/>
        <v>-2073684.7963501632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-2073684.7963501632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-8730.5837494364259</v>
      </c>
      <c r="L577" s="444">
        <f t="shared" ca="1" si="54"/>
        <v>-2104070.6836141786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-2104070.6836141786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-8857.1916130364898</v>
      </c>
      <c r="L578" s="444">
        <f t="shared" ca="1" si="54"/>
        <v>-2134583.1787417941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-2134583.1787417941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-8984.3270094015534</v>
      </c>
      <c r="L579" s="444">
        <f t="shared" ca="1" si="54"/>
        <v>-2165222.8092657747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-2165222.8092657747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-9111.9921365848058</v>
      </c>
      <c r="L580" s="444">
        <f t="shared" ca="1" si="54"/>
        <v>-2195990.1049169381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-2195990.1049169381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-9240.1892017979881</v>
      </c>
      <c r="L581" s="444">
        <f t="shared" ca="1" si="54"/>
        <v>-2226885.5976333148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-2226885.5976333148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-9368.9204214495567</v>
      </c>
      <c r="L582" s="444">
        <f t="shared" ca="1" si="54"/>
        <v>-2257909.8215693431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-2257909.8215693431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-9498.1880211830085</v>
      </c>
      <c r="L583" s="444">
        <f t="shared" ca="1" si="54"/>
        <v>-2289063.313105105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-2289063.313105105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-9627.9942359153483</v>
      </c>
      <c r="L584" s="444">
        <f t="shared" ca="1" si="54"/>
        <v>-2320346.6108555989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-2320346.6108555989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-9758.341309875741</v>
      </c>
      <c r="L585" s="444">
        <f t="shared" ca="1" si="54"/>
        <v>-2351760.2556800535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-2351760.2556800535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-9889.2314966443009</v>
      </c>
      <c r="L586" s="444">
        <f t="shared" ca="1" si="54"/>
        <v>-2383304.7906912765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-2383304.7906912765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-10020.667059191064</v>
      </c>
      <c r="L587" s="444">
        <f t="shared" ca="1" si="54"/>
        <v>-2414980.7612650464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-2414980.7612650464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-10152.650269915106</v>
      </c>
      <c r="L588" s="444">
        <f t="shared" ca="1" si="54"/>
        <v>-2446788.7150495402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-2446788.7150495402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-10285.183410683829</v>
      </c>
      <c r="L589" s="444">
        <f t="shared" ca="1" si="54"/>
        <v>-2478729.2019748027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-2478729.2019748027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-10418.268772872423</v>
      </c>
      <c r="L590" s="444">
        <f t="shared" ca="1" si="54"/>
        <v>-2510802.7742622541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-2510802.7742622541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-10551.90865740347</v>
      </c>
      <c r="L591" s="444">
        <f t="shared" ca="1" si="54"/>
        <v>-2543009.9864342366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-2543009.9864342366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-10686.105374786732</v>
      </c>
      <c r="L592" s="444">
        <f t="shared" ca="1" si="54"/>
        <v>-2575351.395323602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-2575351.395323602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-10820.861245159087</v>
      </c>
      <c r="L593" s="444">
        <f t="shared" ca="1" si="54"/>
        <v>-2607827.5600833399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-2607827.5600833399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-10956.178598324661</v>
      </c>
      <c r="L594" s="444">
        <f t="shared" ca="1" si="54"/>
        <v>-2640439.0421962435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-2640439.0421962435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-11092.059773795094</v>
      </c>
      <c r="L595" s="444">
        <f t="shared" ca="1" si="54"/>
        <v>-2673186.4054846177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-2673186.4054846177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-11228.507120829985</v>
      </c>
      <c r="L596" s="444">
        <f t="shared" ca="1" si="54"/>
        <v>-2706070.2161200265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-2706070.2161200265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-11365.522998477521</v>
      </c>
      <c r="L597" s="444">
        <f t="shared" ca="1" si="54"/>
        <v>-2739091.0426330827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-2739091.0426330827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-11503.109775615256</v>
      </c>
      <c r="L598" s="444">
        <f t="shared" ca="1" si="54"/>
        <v>-2772249.455923277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-2772249.455923277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-11641.269830991067</v>
      </c>
      <c r="L599" s="444">
        <f t="shared" ca="1" si="54"/>
        <v>-2805546.0292688468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-2805546.0292688468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-11780.005553264273</v>
      </c>
      <c r="L600" s="444">
        <f t="shared" ca="1" si="54"/>
        <v>-2838981.3383366899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-2838981.3383366899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-11919.319341046952</v>
      </c>
      <c r="L601" s="444">
        <f t="shared" ca="1" si="54"/>
        <v>-2872555.9611923154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-2872555.9611923154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-12059.213602945392</v>
      </c>
      <c r="L602" s="444">
        <f t="shared" ca="1" si="54"/>
        <v>-2906270.4783098395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-2906270.4783098395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-12199.690757601744</v>
      </c>
      <c r="L603" s="444">
        <f t="shared" ca="1" si="54"/>
        <v>-2940125.4725820199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-2940125.4725820199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-12340.753233735828</v>
      </c>
      <c r="L604" s="444">
        <f t="shared" ca="1" si="54"/>
        <v>-2974121.5293303346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-2974121.5293303346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-12482.403470187139</v>
      </c>
      <c r="L605" s="444">
        <f t="shared" ca="1" si="54"/>
        <v>-3008259.2363151005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-3008259.2363151005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-12624.643915956996</v>
      </c>
      <c r="L606" s="444">
        <f t="shared" ca="1" si="54"/>
        <v>-3042539.1837456361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-3042539.1837456361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-12767.477030250895</v>
      </c>
      <c r="L607" s="444">
        <f t="shared" ca="1" si="54"/>
        <v>-3076961.9642904657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-3076961.9642904657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-12910.905282521018</v>
      </c>
      <c r="L608" s="444">
        <f t="shared" ca="1" si="54"/>
        <v>-3111528.1730875657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-3111528.1730875657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-13054.931152508936</v>
      </c>
      <c r="L609" s="444">
        <f t="shared" ca="1" si="54"/>
        <v>-3146238.4077546536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-3146238.4077546536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-13199.557130288469</v>
      </c>
      <c r="L610" s="444">
        <f t="shared" ca="1" si="54"/>
        <v>-3181093.2683995208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-3181093.2683995208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-13344.785716308748</v>
      </c>
      <c r="L611" s="444">
        <f t="shared" ca="1" si="54"/>
        <v>-3216093.3576304084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-3216093.3576304084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-13490.619421437446</v>
      </c>
      <c r="L612" s="444">
        <f t="shared" ca="1" si="54"/>
        <v>-3251239.2805664246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-3251239.2805664246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-13637.060767004179</v>
      </c>
      <c r="L613" s="444">
        <f t="shared" ca="1" si="54"/>
        <v>-3286531.6448480077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-3286531.6448480077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-13784.11228484411</v>
      </c>
      <c r="L614" s="444">
        <f t="shared" ca="1" si="54"/>
        <v>-3321971.0606474308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-3321971.0606474308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-13931.776517341706</v>
      </c>
      <c r="L615" s="444">
        <f t="shared" ca="1" si="54"/>
        <v>-3357558.1406793515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-3357558.1406793515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-14080.05601747471</v>
      </c>
      <c r="L616" s="444">
        <f t="shared" ca="1" si="54"/>
        <v>-3393293.5002114051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-3393293.5002114051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-14228.953348858264</v>
      </c>
      <c r="L617" s="444">
        <f t="shared" ca="1" si="54"/>
        <v>-3429177.7570748422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-3429177.7570748422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-14378.471085789255</v>
      </c>
      <c r="L618" s="444">
        <f t="shared" ca="1" si="54"/>
        <v>-3465211.5316752102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-3465211.5316752102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-14528.611813290787</v>
      </c>
      <c r="L619" s="444">
        <f t="shared" ca="1" si="54"/>
        <v>-3501395.44700308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-3501395.44700308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-14679.378127156911</v>
      </c>
      <c r="L620" s="444">
        <f t="shared" ca="1" si="54"/>
        <v>-3537730.1286448156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-3537730.1286448156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-14830.772633997476</v>
      </c>
      <c r="L621" s="444">
        <f t="shared" ca="1" si="54"/>
        <v>-3574216.2047933917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-3574216.2047933917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-14982.797951283208</v>
      </c>
      <c r="L622" s="444">
        <f t="shared" ca="1" si="54"/>
        <v>-3610854.306259254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-3610854.306259254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-15135.456707390969</v>
      </c>
      <c r="L623" s="444">
        <f t="shared" ca="1" si="54"/>
        <v>-3647645.0664812238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-3647645.0664812238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-15288.751541649179</v>
      </c>
      <c r="L624" s="444">
        <f t="shared" ca="1" si="54"/>
        <v>-3684589.1215374516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-3684589.1215374516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-15442.685104383459</v>
      </c>
      <c r="L625" s="444">
        <f t="shared" ca="1" si="54"/>
        <v>-3721687.1101564141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-3721687.1101564141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-15597.26005696247</v>
      </c>
      <c r="L626" s="444">
        <f t="shared" ca="1" si="54"/>
        <v>-3758939.6737279552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-3758939.6737279552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-15752.479071843891</v>
      </c>
      <c r="L627" s="444">
        <f t="shared" ca="1" si="54"/>
        <v>-3796347.456314378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-3796347.456314378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-15908.344832620654</v>
      </c>
      <c r="L628" s="444">
        <f t="shared" ca="1" si="54"/>
        <v>-3833911.1046615774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-3833911.1046615774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-16064.86003406732</v>
      </c>
      <c r="L629" s="444">
        <f t="shared" ca="1" si="54"/>
        <v>-3871631.2682102234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-3871631.2682102234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-16222.027382186678</v>
      </c>
      <c r="L630" s="444">
        <f t="shared" ca="1" si="54"/>
        <v>-3909508.5991069889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-3909508.5991069889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-16379.849594256531</v>
      </c>
      <c r="L631" s="444">
        <f t="shared" ca="1" si="54"/>
        <v>-3947543.7522158241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-3947543.7522158241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-16538.329398876678</v>
      </c>
      <c r="L632" s="444">
        <f t="shared" ca="1" si="54"/>
        <v>-3985737.3851292795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-3985737.3851292795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-16697.469536016077</v>
      </c>
      <c r="L633" s="444">
        <f t="shared" ca="1" si="54"/>
        <v>-4024090.1581798745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-4024090.1581798745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-16857.272757060222</v>
      </c>
      <c r="L634" s="444">
        <f t="shared" ca="1" si="54"/>
        <v>-4062602.7344515137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-4062602.7344515137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-17017.74182485872</v>
      </c>
      <c r="L635" s="444">
        <f t="shared" ca="1" si="54"/>
        <v>-4101275.7797909514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-4101275.7797909514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-17178.879513773041</v>
      </c>
      <c r="L636" s="444">
        <f t="shared" ca="1" si="54"/>
        <v>-4140109.9628193034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-4140109.9628193034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-17340.688609724508</v>
      </c>
      <c r="L637" s="444">
        <f t="shared" ca="1" si="54"/>
        <v>-4179105.9549436066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-4179105.9549436066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-17503.171910242436</v>
      </c>
      <c r="L638" s="444">
        <f t="shared" ca="1" si="54"/>
        <v>-4218264.4303684272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-4218264.4303684272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-17666.332224512524</v>
      </c>
      <c r="L639" s="444">
        <f t="shared" ca="1" si="54"/>
        <v>-4257586.066107518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-4257586.066107518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-17830.172373425401</v>
      </c>
      <c r="L640" s="444">
        <f t="shared" ca="1" si="54"/>
        <v>-4297071.5419955216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-4297071.5419955216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-17994.695189625418</v>
      </c>
      <c r="L641" s="444">
        <f t="shared" ca="1" si="54"/>
        <v>-4336721.540699725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-4336721.540699725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-18159.903517559596</v>
      </c>
      <c r="L642" s="444">
        <f t="shared" ca="1" si="54"/>
        <v>-4376536.7477318626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-4376536.7477318626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-18325.800213526836</v>
      </c>
      <c r="L643" s="444">
        <f t="shared" ca="1" si="54"/>
        <v>-4416517.8514599679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-4416517.8514599679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-18492.388145727276</v>
      </c>
      <c r="L644" s="444">
        <f t="shared" ca="1" si="54"/>
        <v>-4456665.5431202734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-4456665.5431202734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-18659.670194311882</v>
      </c>
      <c r="L645" s="444">
        <f t="shared" ca="1" si="54"/>
        <v>-4496980.5168291638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-4496980.5168291638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-18827.64925143226</v>
      </c>
      <c r="L646" s="444">
        <f t="shared" ca="1" si="54"/>
        <v>-4537463.4695951743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-4537463.4695951743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-18996.328221290634</v>
      </c>
      <c r="L647" s="444">
        <f t="shared" ca="1" si="54"/>
        <v>-4578115.1013310431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-4578115.1013310431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-19165.71002019009</v>
      </c>
      <c r="L648" s="444">
        <f t="shared" ca="1" si="54"/>
        <v>-4618936.1148658115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-4618936.1148658115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-19335.797576584959</v>
      </c>
      <c r="L649" s="444">
        <f t="shared" ca="1" si="54"/>
        <v>-4659927.2159569748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-4659927.2159569748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-19506.593831131471</v>
      </c>
      <c r="L650" s="444">
        <f t="shared" ca="1" si="54"/>
        <v>-4701089.1133026844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-4701089.1133026844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-19678.101736738594</v>
      </c>
      <c r="L651" s="444">
        <f t="shared" ca="1" si="54"/>
        <v>-4742422.5185540011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-4742422.5185540011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-19850.324258619083</v>
      </c>
      <c r="L652" s="444">
        <f t="shared" ca="1" si="54"/>
        <v>-4783928.1463271985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-4783928.1463271985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-20023.264374340735</v>
      </c>
      <c r="L653" s="444">
        <f t="shared" ca="1" si="54"/>
        <v>-4825606.7142161177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-4825606.7142161177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-20196.925073877901</v>
      </c>
      <c r="L654" s="444">
        <f t="shared" ca="1" si="54"/>
        <v>-4867458.942804574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-4867458.942804574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-20371.309359663133</v>
      </c>
      <c r="L655" s="444">
        <f t="shared" ca="1" si="54"/>
        <v>-4909485.5556788156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-4909485.5556788156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-20546.42024663914</v>
      </c>
      <c r="L656" s="444">
        <f t="shared" ca="1" si="54"/>
        <v>-4951687.2794400332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-4951687.2794400332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-20722.260762310882</v>
      </c>
      <c r="L657" s="444">
        <f t="shared" ca="1" si="54"/>
        <v>-4994064.8437169222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-4994064.8437169222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-20898.83394679792</v>
      </c>
      <c r="L658" s="444">
        <f t="shared" ca="1" si="54"/>
        <v>-5036618.9811782986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-5036618.9811782986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-21076.142852886987</v>
      </c>
      <c r="L659" s="444">
        <f t="shared" ca="1" si="54"/>
        <v>-5079350.4275457636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-5079350.4275457636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-21254.190546084759</v>
      </c>
      <c r="L660" s="444">
        <f t="shared" ca="1" si="54"/>
        <v>-5122259.9216064271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-5122259.9216064271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-21432.980104670856</v>
      </c>
      <c r="L661" s="444">
        <f t="shared" ca="1" si="54"/>
        <v>-5165348.2052256763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-5165348.2052256763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-21612.514619751062</v>
      </c>
      <c r="L662" s="444">
        <f t="shared" ca="1" si="54"/>
        <v>-5208616.0233600056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-5208616.0233600056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-21792.797195310766</v>
      </c>
      <c r="L663" s="444">
        <f t="shared" ca="1" si="54"/>
        <v>-5252064.1240698947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-5252064.1240698947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-21973.830948268638</v>
      </c>
      <c r="L664" s="444">
        <f t="shared" ca="1" si="54"/>
        <v>-5295693.258532742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-5295693.258532742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-22155.619008530502</v>
      </c>
      <c r="L665" s="444">
        <f t="shared" ca="1" si="54"/>
        <v>-5339504.1810558513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-5339504.1810558513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-22338.164519043457</v>
      </c>
      <c r="L666" s="444">
        <f t="shared" ca="1" si="54"/>
        <v>-5383497.6490894733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-5383497.6490894733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-22521.470635850215</v>
      </c>
      <c r="L667" s="444">
        <f t="shared" ca="1" si="54"/>
        <v>-5427674.4232399017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-5427674.4232399017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-22705.540528143665</v>
      </c>
      <c r="L668" s="444">
        <f t="shared" ca="1" si="54"/>
        <v>-5472035.2672826238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-5472035.2672826238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-22890.377378321675</v>
      </c>
      <c r="L669" s="444">
        <f t="shared" ca="1" si="54"/>
        <v>-5516580.9481755234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-5516580.9481755234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-23075.98438204209</v>
      </c>
      <c r="L670" s="444">
        <f t="shared" ca="1" si="54"/>
        <v>-5561312.2360721435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-5561312.2360721435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-23262.364748278007</v>
      </c>
      <c r="L671" s="444">
        <f t="shared" ca="1" si="54"/>
        <v>-5606229.9043349996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-5606229.9043349996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-23449.521699373243</v>
      </c>
      <c r="L672" s="444">
        <f t="shared" ca="1" si="54"/>
        <v>-5651334.7295489516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-5651334.7295489516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-23637.458471098042</v>
      </c>
      <c r="L673" s="444">
        <f t="shared" ca="1" si="54"/>
        <v>-5696627.491534628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-5696627.491534628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-23826.178312705026</v>
      </c>
      <c r="L674" s="444">
        <f t="shared" ca="1" si="54"/>
        <v>-5742108.9733619113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-5742108.9733619113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-24015.684486985374</v>
      </c>
      <c r="L675" s="444">
        <f t="shared" ca="1" si="54"/>
        <v>-5787779.9613634748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-5787779.9613634748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-24205.980270325221</v>
      </c>
      <c r="L676" s="444">
        <f t="shared" ca="1" si="54"/>
        <v>-5833641.2451483784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-5833641.2451483784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-24397.068952762318</v>
      </c>
      <c r="L677" s="444">
        <f t="shared" ca="1" si="54"/>
        <v>-5879693.6176157193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-5879693.6176157193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-24588.953838042908</v>
      </c>
      <c r="L678" s="444">
        <f t="shared" ca="1" si="54"/>
        <v>-5925937.8749683406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-5925937.8749683406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-24781.63824367883</v>
      </c>
      <c r="L679" s="444">
        <f t="shared" ca="1" si="54"/>
        <v>-5972374.816726598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-5972374.816726598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-24975.125501004903</v>
      </c>
      <c r="L680" s="444">
        <f t="shared" ca="1" si="54"/>
        <v>-6019005.2457421813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-6019005.2457421813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-25169.418955236499</v>
      </c>
      <c r="L681" s="444">
        <f t="shared" ca="1" si="54"/>
        <v>-6065829.9682119964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-6065829.9682119964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-25364.521965527394</v>
      </c>
      <c r="L682" s="444">
        <f t="shared" ca="1" si="54"/>
        <v>-6112849.7936921017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-6112849.7936921017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-25560.437905027833</v>
      </c>
      <c r="L683" s="444">
        <f t="shared" ca="1" si="54"/>
        <v>-6160065.5351117076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-6160065.5351117076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-25757.170160942856</v>
      </c>
      <c r="L684" s="444">
        <f t="shared" ca="1" si="54"/>
        <v>-6207478.0087872287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-6207478.0087872287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-25954.722134590862</v>
      </c>
      <c r="L685" s="444">
        <f t="shared" ca="1" si="54"/>
        <v>-6255088.0344363982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-6255088.0344363982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-26153.097241462401</v>
      </c>
      <c r="L686" s="444">
        <f t="shared" ca="1" si="54"/>
        <v>-6302896.4351924388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-6302896.4351924388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-26352.298911279238</v>
      </c>
      <c r="L687" s="444">
        <f t="shared" ca="1" si="54"/>
        <v>-6350904.0376182962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-6350904.0376182962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-26552.330588053643</v>
      </c>
      <c r="L688" s="444">
        <f t="shared" ca="1" si="54"/>
        <v>-6399111.6717209285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-6399111.6717209285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-26753.195730147945</v>
      </c>
      <c r="L689" s="444">
        <f t="shared" ca="1" si="54"/>
        <v>-6447520.1709656548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-6447520.1709656548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-26954.897810334303</v>
      </c>
      <c r="L690" s="444">
        <f t="shared" ca="1" si="54"/>
        <v>-6496130.3722905675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-6496130.3722905675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-27157.440315854776</v>
      </c>
      <c r="L691" s="444">
        <f t="shared" ca="1" si="54"/>
        <v>-6544943.1161210006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-6544943.1161210006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-27360.826748481577</v>
      </c>
      <c r="L692" s="444">
        <f t="shared" ca="1" si="54"/>
        <v>-6593959.2463840609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-6593959.2463840609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-27565.060624577658</v>
      </c>
      <c r="L693" s="444">
        <f t="shared" ca="1" si="54"/>
        <v>-6643179.6105232174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-6643179.6105232174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-27770.145475157482</v>
      </c>
      <c r="L694" s="444">
        <f t="shared" ca="1" si="54"/>
        <v>-6692605.0595129533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-6692605.0595129533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-27976.084845948048</v>
      </c>
      <c r="L695" s="444">
        <f t="shared" ca="1" si="54"/>
        <v>-6742236.4478734797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-6742236.4478734797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-28182.882297450236</v>
      </c>
      <c r="L696" s="444">
        <f t="shared" ca="1" si="54"/>
        <v>-6792074.6336855087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-6792074.6336855087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-28390.541405000367</v>
      </c>
      <c r="L697" s="444">
        <f t="shared" ca="1" si="54"/>
        <v>-6842120.4786050878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-6842120.4786050878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-28599.065758831945</v>
      </c>
      <c r="L698" s="444">
        <f t="shared" ca="1" si="54"/>
        <v>-6892374.847878498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-6892374.847878498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-28808.458964137819</v>
      </c>
      <c r="L699" s="444">
        <f t="shared" ca="1" si="54"/>
        <v>-6942838.6103572138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-6942838.6103572138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-29018.724641132467</v>
      </c>
      <c r="L700" s="444">
        <f t="shared" ca="1" si="54"/>
        <v>-6993512.6385129243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-6993512.6385129243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-29229.866425114593</v>
      </c>
      <c r="L701" s="444">
        <f t="shared" ca="1" si="54"/>
        <v>-7044397.8084526174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-7044397.8084526174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-29441.887966529986</v>
      </c>
      <c r="L702" s="444">
        <f t="shared" ca="1" si="54"/>
        <v>-7095494.9999337262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-7095494.9999337262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-29654.792931034601</v>
      </c>
      <c r="L703" s="444">
        <f t="shared" ca="1" si="54"/>
        <v>-7146805.0963793388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-7146805.0963793388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-29868.584999557985</v>
      </c>
      <c r="L704" s="444">
        <f t="shared" ca="1" si="54"/>
        <v>-7198328.9848934747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-7198328.9848934747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-30083.267868366882</v>
      </c>
      <c r="L705" s="444">
        <f t="shared" ca="1" si="54"/>
        <v>-7250067.5562764201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-7250067.5562764201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-30298.845249129161</v>
      </c>
      <c r="L706" s="444">
        <f t="shared" ca="1" si="54"/>
        <v>-7302021.705040128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-7302021.705040128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-30515.320868977942</v>
      </c>
      <c r="L707" s="444">
        <f t="shared" ca="1" si="54"/>
        <v>-7354192.3294236846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-7354192.3294236846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-30732.698470576095</v>
      </c>
      <c r="L708" s="444">
        <f t="shared" ca="1" si="54"/>
        <v>-7406580.3314088387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-7406580.3314088387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-30950.9818121809</v>
      </c>
      <c r="L709" s="444">
        <f t="shared" ca="1" si="54"/>
        <v>-7459186.6167355981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-7459186.6167355981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-31170.174667709067</v>
      </c>
      <c r="L710" s="444">
        <f t="shared" ca="1" si="54"/>
        <v>-7512012.094917886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-7512012.094917886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-31390.28082680194</v>
      </c>
      <c r="L711" s="444">
        <f t="shared" ca="1" si="54"/>
        <v>-7565057.6792592667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-7565057.6792592667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-31611.304094891024</v>
      </c>
      <c r="L712" s="444">
        <f t="shared" ca="1" si="54"/>
        <v>-7618324.2868687361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-7618324.2868687361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-31833.248293263805</v>
      </c>
      <c r="L713" s="444">
        <f t="shared" ca="1" si="54"/>
        <v>-7671812.8386765784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-7671812.8386765784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-32056.117259129816</v>
      </c>
      <c r="L714" s="444">
        <f t="shared" ca="1" si="54"/>
        <v>-7725524.2594502866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-7725524.2594502866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-32279.914845686933</v>
      </c>
      <c r="L715" s="444">
        <f t="shared" ca="1" si="54"/>
        <v>-7779459.4778105523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-7779459.4778105523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-32504.644922188043</v>
      </c>
      <c r="L716" s="444">
        <f t="shared" ca="1" si="54"/>
        <v>-7833619.4262473192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-7833619.4262473192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-32730.311374007902</v>
      </c>
      <c r="L717" s="444">
        <f t="shared" ca="1" si="54"/>
        <v>-7888005.0411359053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-7888005.0411359053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-32956.918102710348</v>
      </c>
      <c r="L718" s="444">
        <f t="shared" ca="1" si="54"/>
        <v>-7942617.2627531942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-7942617.2627531942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-33184.469026115716</v>
      </c>
      <c r="L719" s="444">
        <f t="shared" ca="1" si="54"/>
        <v>-7997457.0352938883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-7997457.0352938883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-33412.968078368605</v>
      </c>
      <c r="L720" s="444">
        <f t="shared" ca="1" si="54"/>
        <v>-8052525.306886835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-8052525.306886835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-33642.419210005886</v>
      </c>
      <c r="L721" s="444">
        <f t="shared" ca="1" si="54"/>
        <v>-8107823.029611419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-8107823.029611419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-33872.826388024987</v>
      </c>
      <c r="L722" s="444">
        <f t="shared" ca="1" si="54"/>
        <v>-8163351.1595140221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-8163351.1595140221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-34104.1935959525</v>
      </c>
      <c r="L723" s="444">
        <f t="shared" ca="1" si="54"/>
        <v>-8219110.6566245528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-8219110.6566245528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-34336.524833913048</v>
      </c>
      <c r="L724" s="444">
        <f t="shared" ca="1" si="54"/>
        <v>-8275102.4849730441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-8275102.4849730441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-34569.824118698423</v>
      </c>
      <c r="L725" s="444">
        <f t="shared" ca="1" si="54"/>
        <v>-8331327.6126063205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-8331327.6126063205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-34804.095483837082</v>
      </c>
      <c r="L726" s="444">
        <f t="shared" ca="1" si="54"/>
        <v>-8387787.0116047356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-8387787.0116047356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-35039.342979663808</v>
      </c>
      <c r="L727" s="444">
        <f t="shared" ca="1" si="54"/>
        <v>-8444481.6580989789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-8444481.6580989789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-35275.570673389826</v>
      </c>
      <c r="L728" s="444">
        <f t="shared" ca="1" si="54"/>
        <v>-8501412.5322869476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-8501412.5322869476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-35512.78264917303</v>
      </c>
      <c r="L729" s="444">
        <f t="shared" ca="1" si="54"/>
        <v>-8558580.6184506994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-8558580.6184506994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-35750.983008188661</v>
      </c>
      <c r="L730" s="444">
        <f t="shared" ca="1" si="54"/>
        <v>-8615986.9049734678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-8615986.9049734678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-35990.175868700193</v>
      </c>
      <c r="L731" s="444">
        <f t="shared" ca="1" si="54"/>
        <v>-8673632.3843567465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-8673632.3843567465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-36230.365366130522</v>
      </c>
      <c r="L732" s="444">
        <f t="shared" ca="1" si="54"/>
        <v>-8731518.0532374568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-8731518.0532374568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-36471.555653133481</v>
      </c>
      <c r="L733" s="444">
        <f t="shared" ca="1" si="54"/>
        <v>-8789644.9124051705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-8789644.9124051705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-36713.750899665625</v>
      </c>
      <c r="L734" s="444">
        <f t="shared" ca="1" si="54"/>
        <v>-8848013.9668194149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-8848013.9668194149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-36956.955293058309</v>
      </c>
      <c r="L735" s="444">
        <f t="shared" ca="1" si="54"/>
        <v>-8906626.2256270517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-8906626.2256270517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-37201.173038090128</v>
      </c>
      <c r="L736" s="444">
        <f t="shared" ca="1" si="54"/>
        <v>-8965482.7021797206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-8965482.7021797206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-37446.408357059583</v>
      </c>
      <c r="L737" s="444">
        <f t="shared" ca="1" si="54"/>
        <v>-9024584.4140513595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-9024584.4140513595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-37692.665489858075</v>
      </c>
      <c r="L738" s="444">
        <f t="shared" ca="1" si="54"/>
        <v>-9083932.3830557968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-9083932.3830557968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-37939.948694043233</v>
      </c>
      <c r="L739" s="444">
        <f t="shared" ca="1" si="54"/>
        <v>-9143527.635264419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-9143527.635264419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-38188.26224491249</v>
      </c>
      <c r="L740" s="444">
        <f t="shared" ca="1" si="54"/>
        <v>-9203371.2010239102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-9203371.2010239102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-38437.610435577037</v>
      </c>
      <c r="L741" s="444">
        <f t="shared" ca="1" si="54"/>
        <v>-9263464.1149740666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-9263464.1149740666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-38687.997577036025</v>
      </c>
      <c r="L742" s="444">
        <f t="shared" ca="1" si="54"/>
        <v>-9323807.4160656817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-9323807.4160656817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-38939.427998251085</v>
      </c>
      <c r="L743" s="444">
        <f t="shared" ca="1" si="54"/>
        <v>-9384402.1475785114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-9384402.1475785114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-39191.906046221207</v>
      </c>
      <c r="L744" s="444">
        <f t="shared" ca="1" si="54"/>
        <v>-9445249.3571393117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-9445249.3571393117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-39445.436086057882</v>
      </c>
      <c r="L745" s="444">
        <f t="shared" ca="1" si="54"/>
        <v>-9506350.0967399497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-9506350.0967399497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-39700.022501060535</v>
      </c>
      <c r="L746" s="444">
        <f t="shared" ca="1" si="54"/>
        <v>-9567705.4227555897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-9567705.4227555897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-39955.669692792369</v>
      </c>
      <c r="L747" s="444">
        <f t="shared" ca="1" si="54"/>
        <v>-9629316.395962961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-9629316.395962961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-40212.382081156415</v>
      </c>
      <c r="L748" s="444">
        <f t="shared" ca="1" si="54"/>
        <v>-9691184.0815586969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-9691184.0815586969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-40470.164104471987</v>
      </c>
      <c r="L749" s="444">
        <f t="shared" ca="1" si="54"/>
        <v>-9753309.5491777491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-9753309.5491777491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-40729.02021955137</v>
      </c>
      <c r="L750" s="444">
        <f t="shared" ca="1" si="54"/>
        <v>-9815693.8729118798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-9815693.8729118798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-40988.95490177691</v>
      </c>
      <c r="L751" s="444">
        <f t="shared" ca="1" si="54"/>
        <v>-9878338.1313282363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-9878338.1313282363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-41249.972645178401</v>
      </c>
      <c r="L752" s="444">
        <f t="shared" ca="1" si="54"/>
        <v>-9941243.4074879941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-9941243.4074879941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-41512.077962510724</v>
      </c>
      <c r="L753" s="444">
        <f t="shared" ca="1" si="54"/>
        <v>-10004410.788965084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-10004410.788965084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-41775.27538533193</v>
      </c>
      <c r="L754" s="444">
        <f t="shared" ca="1" si="54"/>
        <v>-10067841.367864994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-10067841.367864994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-42039.569464081556</v>
      </c>
      <c r="L755" s="444">
        <f t="shared" ca="1" si="54"/>
        <v>-10131536.240843656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-10131536.240843656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-42304.964768159312</v>
      </c>
      <c r="L756" s="444">
        <f t="shared" ca="1" si="54"/>
        <v>-10195496.509126395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-10195496.509126395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-42571.465886004058</v>
      </c>
      <c r="L757" s="444">
        <f t="shared" ca="1" si="54"/>
        <v>-10259723.278526979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-10259723.278526979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-42839.077425173156</v>
      </c>
      <c r="L758" s="444">
        <f t="shared" ca="1" si="54"/>
        <v>-10324217.65946673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-10324217.65946673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-43107.804012422122</v>
      </c>
      <c r="L759" s="444">
        <f t="shared" ca="1" si="54"/>
        <v>-10388980.766993731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-10388980.766993731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-43377.650293784623</v>
      </c>
      <c r="L760" s="444">
        <f t="shared" ca="1" si="54"/>
        <v>-10454013.720802095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-10454013.720802095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-43648.620934652805</v>
      </c>
      <c r="L761" s="444">
        <f t="shared" ca="1" si="54"/>
        <v>-10519317.645251326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-10519317.645251326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-43920.720619857937</v>
      </c>
      <c r="L762" s="444">
        <f t="shared" ca="1" si="54"/>
        <v>-10584893.669385763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-10584893.669385763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-44193.954053751426</v>
      </c>
      <c r="L763" s="444">
        <f t="shared" ca="1" si="54"/>
        <v>-10650742.926954094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-10650742.926954094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-44468.325960286136</v>
      </c>
      <c r="L764" s="444">
        <f t="shared" ca="1" si="54"/>
        <v>-10716866.55642896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-10716866.55642896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-44743.841083098079</v>
      </c>
      <c r="L765" s="444">
        <f t="shared" ca="1" si="54"/>
        <v>-10783265.701026637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-10783265.701026637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-45020.504185588405</v>
      </c>
      <c r="L766" s="444">
        <f t="shared" ca="1" si="54"/>
        <v>-10849941.508726805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-10849941.508726805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-45298.320051005772</v>
      </c>
      <c r="L767" s="444">
        <f t="shared" ca="1" si="54"/>
        <v>-10916895.13229239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-10916895.13229239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-45577.293482529036</v>
      </c>
      <c r="L768" s="444">
        <f t="shared" ca="1" si="54"/>
        <v>-10984127.729289498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-10984127.729289498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-45857.42930335032</v>
      </c>
      <c r="L769" s="444">
        <f t="shared" ca="1" si="54"/>
        <v>-11051640.462107427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-11051640.462107427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-46138.732356758359</v>
      </c>
      <c r="L770" s="444">
        <f t="shared" ca="1" si="54"/>
        <v>-11119434.497978766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-11119434.497978766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-46421.207506222272</v>
      </c>
      <c r="L771" s="444">
        <f t="shared" ca="1" si="54"/>
        <v>-11187511.008999567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-11187511.008999567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-46704.859635475608</v>
      </c>
      <c r="L772" s="444">
        <f t="shared" ca="1" si="54"/>
        <v>-11255871.172149623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-11255871.172149623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-46989.693648600842</v>
      </c>
      <c r="L773" s="444">
        <f t="shared" ref="L773:L1027" ca="1" si="80">I773-J773+K773</f>
        <v>-11324516.169312803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-11324516.169312803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-47275.714470114093</v>
      </c>
      <c r="L774" s="444">
        <f t="shared" ca="1" si="80"/>
        <v>-11393447.187297497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-11393447.187297497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-47562.927045050317</v>
      </c>
      <c r="L775" s="444">
        <f t="shared" ca="1" si="80"/>
        <v>-11462665.417857127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-11462665.417857127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-47851.336339048779</v>
      </c>
      <c r="L776" s="444">
        <f t="shared" ca="1" si="80"/>
        <v>-11532172.057710756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-11532172.057710756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-48140.947338438898</v>
      </c>
      <c r="L777" s="444">
        <f t="shared" ca="1" si="80"/>
        <v>-11601968.308563774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-11601968.308563774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-48431.765050326474</v>
      </c>
      <c r="L778" s="444">
        <f t="shared" ca="1" si="80"/>
        <v>-11672055.377128679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-11672055.377128679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-48723.794502680241</v>
      </c>
      <c r="L779" s="444">
        <f t="shared" ca="1" si="80"/>
        <v>-11742434.47514594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-11742434.47514594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-49017.040744418831</v>
      </c>
      <c r="L780" s="444">
        <f t="shared" ca="1" si="80"/>
        <v>-11813106.819404937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-11813106.819404937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-49311.508845497985</v>
      </c>
      <c r="L781" s="444">
        <f t="shared" ca="1" si="80"/>
        <v>-11884073.631765015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-11884073.631765015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-49607.203896998311</v>
      </c>
      <c r="L782" s="444">
        <f t="shared" ca="1" si="80"/>
        <v>-11955336.139176592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-11955336.139176592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-49904.131011213212</v>
      </c>
      <c r="L783" s="444">
        <f t="shared" ca="1" si="80"/>
        <v>-12026895.573702386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-12026895.573702386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-50202.295321737351</v>
      </c>
      <c r="L784" s="444">
        <f t="shared" ca="1" si="80"/>
        <v>-12098753.172538701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-12098753.172538701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-50501.701983555336</v>
      </c>
      <c r="L785" s="444">
        <f t="shared" ca="1" si="80"/>
        <v>-12170910.178036837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-12170910.178036837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-50802.356173130902</v>
      </c>
      <c r="L786" s="444">
        <f t="shared" ca="1" si="80"/>
        <v>-12243367.837724548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-12243367.837724548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-51104.263088496366</v>
      </c>
      <c r="L787" s="444">
        <f t="shared" ca="1" si="80"/>
        <v>-12316127.404327624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-12316127.404327624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-51407.427949342513</v>
      </c>
      <c r="L788" s="444">
        <f t="shared" ca="1" si="80"/>
        <v>-12389190.135791546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-12389190.135791546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-51711.855997108854</v>
      </c>
      <c r="L789" s="444">
        <f t="shared" ca="1" si="80"/>
        <v>-12462557.295303233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-12462557.295303233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-52017.552495074218</v>
      </c>
      <c r="L790" s="444">
        <f t="shared" ca="1" si="80"/>
        <v>-12536230.151312886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-12536230.151312886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-52324.522728447773</v>
      </c>
      <c r="L791" s="444">
        <f t="shared" ca="1" si="80"/>
        <v>-12610209.977555912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-12610209.977555912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-52632.772004460378</v>
      </c>
      <c r="L792" s="444">
        <f t="shared" ca="1" si="80"/>
        <v>-12684498.053074952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-12684498.053074952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-52942.30565245638</v>
      </c>
      <c r="L793" s="444">
        <f t="shared" ca="1" si="80"/>
        <v>-12759095.662241988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-12759095.662241988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-53253.129023985697</v>
      </c>
      <c r="L794" s="444">
        <f t="shared" ca="1" si="80"/>
        <v>-12834004.094780553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-12834004.094780553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-53565.247492896386</v>
      </c>
      <c r="L795" s="444">
        <f t="shared" ca="1" si="80"/>
        <v>-12909224.645788029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-12909224.645788029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-53878.666455427534</v>
      </c>
      <c r="L796" s="444">
        <f t="shared" ca="1" si="80"/>
        <v>-12984758.615758035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-12984758.615758035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-54193.391330302562</v>
      </c>
      <c r="L797" s="444">
        <f t="shared" ca="1" si="80"/>
        <v>-13060607.310602916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-13060607.310602916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-54509.427558822899</v>
      </c>
      <c r="L798" s="444">
        <f t="shared" ca="1" si="80"/>
        <v>-13136772.041676318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-13136772.041676318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-54826.78060496207</v>
      </c>
      <c r="L799" s="444">
        <f t="shared" ca="1" si="80"/>
        <v>-13213254.12579586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-13213254.12579586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-55145.455955460166</v>
      </c>
      <c r="L800" s="444">
        <f t="shared" ca="1" si="80"/>
        <v>-13290054.8852659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-13290054.8852659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-55465.459119918662</v>
      </c>
      <c r="L801" s="444">
        <f t="shared" ca="1" si="80"/>
        <v>-13367175.647900397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-13367175.647900397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-55786.795630895729</v>
      </c>
      <c r="L802" s="444">
        <f t="shared" ca="1" si="80"/>
        <v>-13444617.747045873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-13444617.747045873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-56109.471044001875</v>
      </c>
      <c r="L803" s="444">
        <f t="shared" ca="1" si="80"/>
        <v>-13522382.521604454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-13522382.521604454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-56433.490937995979</v>
      </c>
      <c r="L804" s="444">
        <f t="shared" ca="1" si="80"/>
        <v>-13600471.31605703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-13600471.31605703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-56758.860914881712</v>
      </c>
      <c r="L805" s="444">
        <f t="shared" ca="1" si="80"/>
        <v>-13678885.480486492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-13678885.480486492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-57085.586600004463</v>
      </c>
      <c r="L806" s="444">
        <f t="shared" ca="1" si="80"/>
        <v>-13757626.370601075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-13757626.370601075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-57413.673642148555</v>
      </c>
      <c r="L807" s="444">
        <f t="shared" ca="1" si="80"/>
        <v>-13836695.347757803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-13836695.347757803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-57743.127713634916</v>
      </c>
      <c r="L808" s="444">
        <f t="shared" ca="1" si="80"/>
        <v>-13916093.778986018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-13916093.778986018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-58073.954510419157</v>
      </c>
      <c r="L809" s="444">
        <f t="shared" ca="1" si="80"/>
        <v>-13995823.037011016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-13995823.037011016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-58406.159752189982</v>
      </c>
      <c r="L810" s="444">
        <f t="shared" ca="1" si="80"/>
        <v>-14075884.500277786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-14075884.500277786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-58739.749182468178</v>
      </c>
      <c r="L811" s="444">
        <f t="shared" ca="1" si="80"/>
        <v>-14156279.552974833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-14156279.552974833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-59074.728568705883</v>
      </c>
      <c r="L812" s="444">
        <f t="shared" ca="1" si="80"/>
        <v>-14237009.585058119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-14237009.585058119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-59411.103702386252</v>
      </c>
      <c r="L813" s="444">
        <f t="shared" ca="1" si="80"/>
        <v>-14318075.992275085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-14318075.992275085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-59748.880399123598</v>
      </c>
      <c r="L814" s="444">
        <f t="shared" ca="1" si="80"/>
        <v>-14399480.176188787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-14399480.176188787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-60088.064498764026</v>
      </c>
      <c r="L815" s="444">
        <f t="shared" ca="1" si="80"/>
        <v>-14481223.54420213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-14481223.54420213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-60428.66186548629</v>
      </c>
      <c r="L816" s="444">
        <f t="shared" ca="1" si="80"/>
        <v>-14563307.509582195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-14563307.509582195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-60770.678387903237</v>
      </c>
      <c r="L817" s="444">
        <f t="shared" ca="1" si="80"/>
        <v>-14645733.491484677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-14645733.491484677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-61114.119979163574</v>
      </c>
      <c r="L818" s="444">
        <f t="shared" ca="1" si="80"/>
        <v>-14728502.91497842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-14728502.91497842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-61458.992577054167</v>
      </c>
      <c r="L819" s="444">
        <f t="shared" ca="1" si="80"/>
        <v>-14811617.211070053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-14811617.211070053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-61805.302144102636</v>
      </c>
      <c r="L820" s="444">
        <f t="shared" ca="1" si="80"/>
        <v>-14895077.816728735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-14895077.816728735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-62153.054667680473</v>
      </c>
      <c r="L821" s="444">
        <f t="shared" ca="1" si="80"/>
        <v>-14978886.174910994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-14978886.174910994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-62502.256160106554</v>
      </c>
      <c r="L822" s="444">
        <f t="shared" ca="1" si="80"/>
        <v>-15063043.73458568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-15063043.73458568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-62852.912658751091</v>
      </c>
      <c r="L823" s="444">
        <f t="shared" ca="1" si="80"/>
        <v>-15147551.95075901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-15147551.95075901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-63205.030226139963</v>
      </c>
      <c r="L824" s="444">
        <f t="shared" ca="1" si="80"/>
        <v>-15232412.284499729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-15232412.284499729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-63558.614950059615</v>
      </c>
      <c r="L825" s="444">
        <f t="shared" ca="1" si="80"/>
        <v>-15317626.202964367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-15317626.202964367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-63913.672943662277</v>
      </c>
      <c r="L826" s="444">
        <f t="shared" ca="1" si="80"/>
        <v>-15403195.17942261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-15403195.17942261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-64270.210345571628</v>
      </c>
      <c r="L827" s="444">
        <f t="shared" ca="1" si="80"/>
        <v>-15489120.693282761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-15489120.693282761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-64628.233319988918</v>
      </c>
      <c r="L828" s="444">
        <f t="shared" ca="1" si="80"/>
        <v>-15575404.230117328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-15575404.230117328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-64987.748056799617</v>
      </c>
      <c r="L829" s="444">
        <f t="shared" ca="1" si="80"/>
        <v>-15662047.281688707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-15662047.281688707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-65348.760771680361</v>
      </c>
      <c r="L830" s="444">
        <f t="shared" ca="1" si="80"/>
        <v>-15749051.345974967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-15749051.345974967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-65711.277706206442</v>
      </c>
      <c r="L831" s="444">
        <f t="shared" ca="1" si="80"/>
        <v>-15836417.927195752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-15836417.927195752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-66075.305127959713</v>
      </c>
      <c r="L832" s="444">
        <f t="shared" ca="1" si="80"/>
        <v>-15924148.535838291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-15924148.535838291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-66440.849330636964</v>
      </c>
      <c r="L833" s="444">
        <f t="shared" ca="1" si="80"/>
        <v>-16012244.688683508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-16012244.688683508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-66807.916634158697</v>
      </c>
      <c r="L834" s="444">
        <f t="shared" ca="1" si="80"/>
        <v>-16100707.908832246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-16100707.908832246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-67176.513384778431</v>
      </c>
      <c r="L835" s="444">
        <f t="shared" ca="1" si="80"/>
        <v>-16189539.725731604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-16189539.725731604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-67546.64595519242</v>
      </c>
      <c r="L836" s="444">
        <f t="shared" ca="1" si="80"/>
        <v>-16278741.675201375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-16278741.675201375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-67918.320744649813</v>
      </c>
      <c r="L837" s="444">
        <f t="shared" ca="1" si="80"/>
        <v>-16368315.299460605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-16368315.299460605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-68291.544179063276</v>
      </c>
      <c r="L838" s="444">
        <f t="shared" ca="1" si="80"/>
        <v>-16458262.147154247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-16458262.147154247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-68666.322711120098</v>
      </c>
      <c r="L839" s="444">
        <f t="shared" ca="1" si="80"/>
        <v>-16548583.773379946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-16548583.773379946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-69042.66282039386</v>
      </c>
      <c r="L840" s="444">
        <f t="shared" ca="1" si="80"/>
        <v>-16639281.739714919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-16639281.739714919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-69420.57101345624</v>
      </c>
      <c r="L841" s="444">
        <f t="shared" ca="1" si="80"/>
        <v>-16730357.614242954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-16730357.614242954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-69800.053823989729</v>
      </c>
      <c r="L842" s="444">
        <f t="shared" ca="1" si="80"/>
        <v>-16821812.971581522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-16821812.971581522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-70181.117812900411</v>
      </c>
      <c r="L843" s="444">
        <f t="shared" ca="1" si="80"/>
        <v>-16913649.392909002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-16913649.392909002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-70563.769568431584</v>
      </c>
      <c r="L844" s="444">
        <f t="shared" ca="1" si="80"/>
        <v>-17005868.465992011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-17005868.465992011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-70948.015706277452</v>
      </c>
      <c r="L845" s="444">
        <f t="shared" ca="1" si="80"/>
        <v>-17098471.785212867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-17098471.785212867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-71333.862869697681</v>
      </c>
      <c r="L846" s="444">
        <f t="shared" ca="1" si="80"/>
        <v>-17191460.951597143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-17191460.951597143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-71721.317729632166</v>
      </c>
      <c r="L847" s="444">
        <f t="shared" ca="1" si="80"/>
        <v>-17284837.572841354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-17284837.572841354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-72110.386984816374</v>
      </c>
      <c r="L848" s="444">
        <f t="shared" ca="1" si="80"/>
        <v>-17378603.263340749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-17378603.263340749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-72501.077361897187</v>
      </c>
      <c r="L849" s="444">
        <f t="shared" ca="1" si="80"/>
        <v>-17472759.644217223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-17472759.644217223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-72893.395615549161</v>
      </c>
      <c r="L850" s="444">
        <f t="shared" ca="1" si="80"/>
        <v>-17567308.343347348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-17567308.343347348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-73287.348528591363</v>
      </c>
      <c r="L851" s="444">
        <f t="shared" ca="1" si="80"/>
        <v>-17662250.995390516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-17662250.995390516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-73682.942912104554</v>
      </c>
      <c r="L852" s="444">
        <f t="shared" ca="1" si="80"/>
        <v>-17757589.241817199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-17757589.241817199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-74080.185605549064</v>
      </c>
      <c r="L853" s="444">
        <f t="shared" ca="1" si="80"/>
        <v>-17853324.730937324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-17853324.730937324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-74479.083476882923</v>
      </c>
      <c r="L854" s="444">
        <f t="shared" ca="1" si="80"/>
        <v>-17949459.117928784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-17949459.117928784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-74879.643422680674</v>
      </c>
      <c r="L855" s="444">
        <f t="shared" ca="1" si="80"/>
        <v>-18045994.064866044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-18045994.064866044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-75281.872368252589</v>
      </c>
      <c r="L856" s="444">
        <f t="shared" ca="1" si="80"/>
        <v>-18142931.240748875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-18142931.240748875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-75685.777267764381</v>
      </c>
      <c r="L857" s="444">
        <f t="shared" ca="1" si="80"/>
        <v>-18240272.321531218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-18240272.321531218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-76091.365104357479</v>
      </c>
      <c r="L858" s="444">
        <f t="shared" ca="1" si="80"/>
        <v>-18338018.990150154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-18338018.990150154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-76498.642890269708</v>
      </c>
      <c r="L859" s="444">
        <f t="shared" ca="1" si="80"/>
        <v>-18436172.936555002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-18436172.936555002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-76907.617666956576</v>
      </c>
      <c r="L860" s="444">
        <f t="shared" ca="1" si="80"/>
        <v>-18534735.857736535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-18534735.857736535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-77318.296505212973</v>
      </c>
      <c r="L861" s="444">
        <f t="shared" ca="1" si="80"/>
        <v>-18633709.457756326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-18633709.457756326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-77730.686505295424</v>
      </c>
      <c r="L862" s="444">
        <f t="shared" ca="1" si="80"/>
        <v>-18733095.447776198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-18733095.447776198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-78144.794797044902</v>
      </c>
      <c r="L863" s="444">
        <f t="shared" ca="1" si="80"/>
        <v>-18832895.54608782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-18832895.54608782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-78560.628540009988</v>
      </c>
      <c r="L864" s="444">
        <f t="shared" ca="1" si="80"/>
        <v>-18933111.478142407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-18933111.478142407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-78978.194923570773</v>
      </c>
      <c r="L865" s="444">
        <f t="shared" ca="1" si="80"/>
        <v>-19033744.976580556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-19033744.976580556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-79397.501167063063</v>
      </c>
      <c r="L866" s="444">
        <f t="shared" ca="1" si="80"/>
        <v>-19134797.781262197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-19134797.781262197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-79818.55451990322</v>
      </c>
      <c r="L867" s="444">
        <f t="shared" ca="1" si="80"/>
        <v>-19236271.639296677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-19236271.639296677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-80241.362261713555</v>
      </c>
      <c r="L868" s="444">
        <f t="shared" ca="1" si="80"/>
        <v>-19338168.305072967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-19338168.305072967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-80665.931702448099</v>
      </c>
      <c r="L869" s="444">
        <f t="shared" ca="1" si="80"/>
        <v>-19440489.540289994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-19440489.540289994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-81092.270182519045</v>
      </c>
      <c r="L870" s="444">
        <f t="shared" ca="1" si="80"/>
        <v>-19543237.113987092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-19543237.113987092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-81520.385072923615</v>
      </c>
      <c r="L871" s="444">
        <f t="shared" ca="1" si="80"/>
        <v>-19646412.802574594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-19646412.802574594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-81950.283775371543</v>
      </c>
      <c r="L872" s="444">
        <f t="shared" ca="1" si="80"/>
        <v>-19750018.389864542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-19750018.389864542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-82381.973722412993</v>
      </c>
      <c r="L873" s="444">
        <f t="shared" ca="1" si="80"/>
        <v>-19854055.667101532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-19854055.667101532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-82815.462377567121</v>
      </c>
      <c r="L874" s="444">
        <f t="shared" ca="1" si="80"/>
        <v>-19958526.432993677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-19958526.432993677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-83250.757235451063</v>
      </c>
      <c r="L875" s="444">
        <f t="shared" ca="1" si="80"/>
        <v>-20063432.493743706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-20063432.493743706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-83687.865821909509</v>
      </c>
      <c r="L876" s="444">
        <f t="shared" ca="1" si="80"/>
        <v>-20168775.663080193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-20168775.663080193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-84126.795694144879</v>
      </c>
      <c r="L877" s="444">
        <f t="shared" ca="1" si="80"/>
        <v>-20274557.762288917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-20274557.762288917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-84567.554440847889</v>
      </c>
      <c r="L878" s="444">
        <f t="shared" ca="1" si="80"/>
        <v>-20380780.620244343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-20380780.620244343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-85010.149682328833</v>
      </c>
      <c r="L879" s="444">
        <f t="shared" ca="1" si="80"/>
        <v>-20487446.073441248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-20487446.073441248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-85454.589070649279</v>
      </c>
      <c r="L880" s="444">
        <f t="shared" ca="1" si="80"/>
        <v>-20594555.966026474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-20594555.966026474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-85900.880289754379</v>
      </c>
      <c r="L881" s="444">
        <f t="shared" ca="1" si="80"/>
        <v>-20702112.149830807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-20702112.149830807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-86349.031055605767</v>
      </c>
      <c r="L882" s="444">
        <f t="shared" ca="1" si="80"/>
        <v>-20810116.484400991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-20810116.484400991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-86799.049116314869</v>
      </c>
      <c r="L883" s="444">
        <f t="shared" ca="1" si="80"/>
        <v>-20918570.837031882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-20918570.837031882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-87250.942252276916</v>
      </c>
      <c r="L884" s="444">
        <f t="shared" ca="1" si="80"/>
        <v>-21027477.082798738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-21027477.082798738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-87704.718276305473</v>
      </c>
      <c r="L885" s="444">
        <f t="shared" ca="1" si="80"/>
        <v>-21136837.104589622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-21136837.104589622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-88160.385033767496</v>
      </c>
      <c r="L886" s="444">
        <f t="shared" ca="1" si="80"/>
        <v>-21246652.793137968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-21246652.793137968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-88617.95040271894</v>
      </c>
      <c r="L887" s="444">
        <f t="shared" ca="1" si="80"/>
        <v>-21356926.047055263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-21356926.047055263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-89077.422294040996</v>
      </c>
      <c r="L888" s="444">
        <f t="shared" ca="1" si="80"/>
        <v>-21467658.77286388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-21467658.77286388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-89538.80865157691</v>
      </c>
      <c r="L889" s="444">
        <f t="shared" ca="1" si="80"/>
        <v>-21578852.885030035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-21578852.885030035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-90002.117452269216</v>
      </c>
      <c r="L890" s="444">
        <f t="shared" ca="1" si="80"/>
        <v>-21690510.30599688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-21690510.30599688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-90467.356706297738</v>
      </c>
      <c r="L891" s="444">
        <f t="shared" ca="1" si="80"/>
        <v>-21802632.966217756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-21802632.966217756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-90934.534457218062</v>
      </c>
      <c r="L892" s="444">
        <f t="shared" ca="1" si="80"/>
        <v>-21915222.804189552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-21915222.804189552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-91403.658782100538</v>
      </c>
      <c r="L893" s="444">
        <f t="shared" ca="1" si="80"/>
        <v>-22028281.766486231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-22028281.766486231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-91874.737791670035</v>
      </c>
      <c r="L894" s="444">
        <f t="shared" ca="1" si="80"/>
        <v>-22141811.807792477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-22141811.807792477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-92347.779630446064</v>
      </c>
      <c r="L895" s="444">
        <f t="shared" ca="1" si="80"/>
        <v>-22255814.8909375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-22255814.8909375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-92822.792476883653</v>
      </c>
      <c r="L896" s="444">
        <f t="shared" ca="1" si="80"/>
        <v>-22370292.986928962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-22370292.986928962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-93299.784543514746</v>
      </c>
      <c r="L897" s="444">
        <f t="shared" ca="1" si="80"/>
        <v>-22485248.074987054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-22485248.074987054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-93778.764077090134</v>
      </c>
      <c r="L898" s="444">
        <f t="shared" ca="1" si="80"/>
        <v>-22600682.142578721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-22600682.142578721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-94259.739358722072</v>
      </c>
      <c r="L899" s="444">
        <f t="shared" ca="1" si="80"/>
        <v>-22716597.185452022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-22716597.185452022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-94742.718704027502</v>
      </c>
      <c r="L900" s="444">
        <f t="shared" ca="1" si="80"/>
        <v>-22832995.207670625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-22832995.207670625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-95227.71046327168</v>
      </c>
      <c r="L901" s="444">
        <f t="shared" ca="1" si="80"/>
        <v>-22949878.221648473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-22949878.221648473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-95714.723021512706</v>
      </c>
      <c r="L902" s="444">
        <f t="shared" ca="1" si="80"/>
        <v>-23067248.248184562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-23067248.248184562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-96203.764798746415</v>
      </c>
      <c r="L903" s="444">
        <f t="shared" ca="1" si="80"/>
        <v>-23185107.316497885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-23185107.316497885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-96694.84425005193</v>
      </c>
      <c r="L904" s="444">
        <f t="shared" ca="1" si="80"/>
        <v>-23303457.464262515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-23303457.464262515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-97187.96986573789</v>
      </c>
      <c r="L905" s="444">
        <f t="shared" ca="1" si="80"/>
        <v>-23422300.737642832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-23422300.737642832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-97683.150171489207</v>
      </c>
      <c r="L906" s="444">
        <f t="shared" ca="1" si="80"/>
        <v>-23541639.191328898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-23541639.191328898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-98180.393728514478</v>
      </c>
      <c r="L907" s="444">
        <f t="shared" ca="1" si="80"/>
        <v>-23661474.888571989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-23661474.888571989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-98679.709133694021</v>
      </c>
      <c r="L908" s="444">
        <f t="shared" ca="1" si="80"/>
        <v>-23781809.901220262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-23781809.901220262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-99181.105019728493</v>
      </c>
      <c r="L909" s="444">
        <f t="shared" ca="1" si="80"/>
        <v>-23902646.309754569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-23902646.309754569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-99684.590055288107</v>
      </c>
      <c r="L910" s="444">
        <f t="shared" ca="1" si="80"/>
        <v>-24023986.203324433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-24023986.203324433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-100190.17294516254</v>
      </c>
      <c r="L911" s="444">
        <f t="shared" ca="1" si="80"/>
        <v>-24145831.679784175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-24145831.679784175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-100697.86243041146</v>
      </c>
      <c r="L912" s="444">
        <f t="shared" ca="1" si="80"/>
        <v>-24268184.845729165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-24268184.845729165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-101207.66728851559</v>
      </c>
      <c r="L913" s="444">
        <f t="shared" ca="1" si="80"/>
        <v>-24391047.816532258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-24391047.816532258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-101719.59633352848</v>
      </c>
      <c r="L914" s="444">
        <f t="shared" ca="1" si="80"/>
        <v>-24514422.716380365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-24514422.716380365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-102233.65841622892</v>
      </c>
      <c r="L915" s="444">
        <f t="shared" ca="1" si="80"/>
        <v>-24638311.678311173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-24638311.678311173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-102749.86242427396</v>
      </c>
      <c r="L916" s="444">
        <f t="shared" ca="1" si="80"/>
        <v>-24762716.844250023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-24762716.844250023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-103268.2172823525</v>
      </c>
      <c r="L917" s="444">
        <f t="shared" ca="1" si="80"/>
        <v>-24887640.365046952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-24887640.365046952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-103788.7319523397</v>
      </c>
      <c r="L918" s="444">
        <f t="shared" ca="1" si="80"/>
        <v>-25013084.400513869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-25013084.400513869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-104311.41543345185</v>
      </c>
      <c r="L919" s="444">
        <f t="shared" ca="1" si="80"/>
        <v>-25139051.119461898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-25139051.119461898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-104836.27676240198</v>
      </c>
      <c r="L920" s="444">
        <f t="shared" ca="1" si="80"/>
        <v>-25265542.699738879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-25265542.699738879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-105363.32501355607</v>
      </c>
      <c r="L921" s="444">
        <f t="shared" ca="1" si="80"/>
        <v>-25392561.328267012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-25392561.328267012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-105892.56929908996</v>
      </c>
      <c r="L922" s="444">
        <f t="shared" ca="1" si="80"/>
        <v>-25520109.20108068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-25520109.20108068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-106424.0187691469</v>
      </c>
      <c r="L923" s="444">
        <f t="shared" ca="1" si="80"/>
        <v>-25648188.523364406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-25648188.523364406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-106957.68261199577</v>
      </c>
      <c r="L924" s="444">
        <f t="shared" ca="1" si="80"/>
        <v>-25776801.509490978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-25776801.509490978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-107493.57005418981</v>
      </c>
      <c r="L925" s="444">
        <f t="shared" ca="1" si="80"/>
        <v>-25905950.383059744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-25905950.383059744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-108031.69036072634</v>
      </c>
      <c r="L926" s="444">
        <f t="shared" ca="1" si="80"/>
        <v>-26035637.376935046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-26035637.376935046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-108572.05283520676</v>
      </c>
      <c r="L927" s="444">
        <f t="shared" ca="1" si="80"/>
        <v>-26165864.733284831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-26165864.733284831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-109114.66681999754</v>
      </c>
      <c r="L928" s="444">
        <f t="shared" ca="1" si="80"/>
        <v>-26296634.703619406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-26296634.703619406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-109659.54169639158</v>
      </c>
      <c r="L929" s="444">
        <f t="shared" ca="1" si="80"/>
        <v>-26427949.548830375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-26427949.548830375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-110206.68688477065</v>
      </c>
      <c r="L930" s="444">
        <f t="shared" ca="1" si="80"/>
        <v>-26559811.539229725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-26559811.539229725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-110756.11184476792</v>
      </c>
      <c r="L931" s="444">
        <f t="shared" ca="1" si="80"/>
        <v>-26692222.954589069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-26692222.954589069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-111307.82607543186</v>
      </c>
      <c r="L932" s="444">
        <f t="shared" ca="1" si="80"/>
        <v>-26825186.084179077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-26825186.084179077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-111861.83911539022</v>
      </c>
      <c r="L933" s="444">
        <f t="shared" ca="1" si="80"/>
        <v>-26958703.226809043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-26958703.226809043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-112418.16054301508</v>
      </c>
      <c r="L934" s="444">
        <f t="shared" ca="1" si="80"/>
        <v>-27092776.690866634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-27092776.690866634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-112976.79997658839</v>
      </c>
      <c r="L935" s="444">
        <f t="shared" ca="1" si="80"/>
        <v>-27227408.794357799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-27227408.794357799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-113537.76707446824</v>
      </c>
      <c r="L936" s="444">
        <f t="shared" ca="1" si="80"/>
        <v>-27362601.864946846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-27362601.864946846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-114101.07153525593</v>
      </c>
      <c r="L937" s="444">
        <f t="shared" ca="1" si="80"/>
        <v>-27498358.239996679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-27498358.239996679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-114666.72309796356</v>
      </c>
      <c r="L938" s="444">
        <f t="shared" ca="1" si="80"/>
        <v>-27634680.266609222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-27634680.266609222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-115234.73154218249</v>
      </c>
      <c r="L939" s="444">
        <f t="shared" ca="1" si="80"/>
        <v>-27771570.30166598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-27771570.30166598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-115805.10668825232</v>
      </c>
      <c r="L940" s="444">
        <f t="shared" ca="1" si="80"/>
        <v>-27909030.711868811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-27909030.711868811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-116377.85839743077</v>
      </c>
      <c r="L941" s="444">
        <f t="shared" ca="1" si="80"/>
        <v>-28047063.873780821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-28047063.873780821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-116952.99657206416</v>
      </c>
      <c r="L942" s="444">
        <f t="shared" ca="1" si="80"/>
        <v>-28185672.17386746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-28185672.17386746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-117530.53115575849</v>
      </c>
      <c r="L943" s="444">
        <f t="shared" ca="1" si="80"/>
        <v>-28324858.008537795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-28324858.008537795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-118110.47213355155</v>
      </c>
      <c r="L944" s="444">
        <f t="shared" ca="1" si="80"/>
        <v>-28464623.784185924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-28464623.784185924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-118692.82953208541</v>
      </c>
      <c r="L945" s="444">
        <f t="shared" ca="1" si="80"/>
        <v>-28604971.917232588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-28604971.917232588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-119277.61341977987</v>
      </c>
      <c r="L946" s="444">
        <f t="shared" ca="1" si="80"/>
        <v>-28745904.834166944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-28745904.834166944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-119864.83390700632</v>
      </c>
      <c r="L947" s="444">
        <f t="shared" ca="1" si="80"/>
        <v>-28887424.97158853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-28887424.97158853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-120454.50114626295</v>
      </c>
      <c r="L948" s="444">
        <f t="shared" ca="1" si="80"/>
        <v>-29029534.776249371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-29029534.776249371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-121046.62533234978</v>
      </c>
      <c r="L949" s="444">
        <f t="shared" ca="1" si="80"/>
        <v>-29172236.705096297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-29172236.705096297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-121641.21670254531</v>
      </c>
      <c r="L950" s="444">
        <f t="shared" ca="1" si="80"/>
        <v>-29315533.225313421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-29315533.225313421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-122238.28553678333</v>
      </c>
      <c r="L951" s="444">
        <f t="shared" ca="1" si="80"/>
        <v>-29459426.814364783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-29459426.814364783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-122837.84215783067</v>
      </c>
      <c r="L952" s="444">
        <f t="shared" ca="1" si="80"/>
        <v>-29603919.96003719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-29603919.96003719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-123439.8969314657</v>
      </c>
      <c r="L953" s="444">
        <f t="shared" ca="1" si="80"/>
        <v>-29749015.160483234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-29749015.160483234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-124044.46026665754</v>
      </c>
      <c r="L954" s="444">
        <f t="shared" ca="1" si="80"/>
        <v>-29894714.924264468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-29894714.924264468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-124651.54261574603</v>
      </c>
      <c r="L955" s="444">
        <f t="shared" ca="1" si="80"/>
        <v>-30041021.770394791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-30041021.770394791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-125261.15447462237</v>
      </c>
      <c r="L956" s="444">
        <f t="shared" ca="1" si="80"/>
        <v>-30187938.228383992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-30187938.228383992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-125873.3063829107</v>
      </c>
      <c r="L957" s="444">
        <f t="shared" ca="1" si="80"/>
        <v>-30335466.838281479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-30335466.838281479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-126488.00892415023</v>
      </c>
      <c r="L958" s="444">
        <f t="shared" ca="1" si="80"/>
        <v>-30483610.150720205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-30483610.150720205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-127105.27272597826</v>
      </c>
      <c r="L959" s="444">
        <f t="shared" ca="1" si="80"/>
        <v>-30632370.72696076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-30632370.72696076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-127725.1084603139</v>
      </c>
      <c r="L960" s="444">
        <f t="shared" ca="1" si="80"/>
        <v>-30781751.138935652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-30781751.138935652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-128347.52684354263</v>
      </c>
      <c r="L961" s="444">
        <f t="shared" ca="1" si="80"/>
        <v>-30931753.969293773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-30931753.969293773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-128972.53863670146</v>
      </c>
      <c r="L962" s="444">
        <f t="shared" ca="1" si="80"/>
        <v>-31082381.811445054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-31082381.811445054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-129600.15464566513</v>
      </c>
      <c r="L963" s="444">
        <f t="shared" ca="1" si="80"/>
        <v>-31233637.269605298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-31233637.269605298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-130230.38572133282</v>
      </c>
      <c r="L964" s="444">
        <f t="shared" ca="1" si="80"/>
        <v>-31385522.958841208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-31385522.958841208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-130863.24275981577</v>
      </c>
      <c r="L965" s="444">
        <f t="shared" ca="1" si="80"/>
        <v>-31538041.505115602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-31538041.505115602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-131498.73670262576</v>
      </c>
      <c r="L966" s="444">
        <f t="shared" ca="1" si="80"/>
        <v>-31691195.545332804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-31691195.545332804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-132136.8785368641</v>
      </c>
      <c r="L967" s="444">
        <f t="shared" ca="1" si="80"/>
        <v>-31844987.727384247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-31844987.727384247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-132777.67929541177</v>
      </c>
      <c r="L968" s="444">
        <f t="shared" ca="1" si="80"/>
        <v>-31999420.710194238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-31999420.710194238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-133421.15005712007</v>
      </c>
      <c r="L969" s="444">
        <f t="shared" ca="1" si="80"/>
        <v>-32154497.163765933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-32154497.163765933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-134067.30194700212</v>
      </c>
      <c r="L970" s="444">
        <f t="shared" ca="1" si="80"/>
        <v>-32310219.769227512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-32310219.769227512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-134716.14613642538</v>
      </c>
      <c r="L971" s="444">
        <f t="shared" ca="1" si="80"/>
        <v>-32466591.218878515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-32466591.218878515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-135367.69384330456</v>
      </c>
      <c r="L972" s="444">
        <f t="shared" ca="1" si="80"/>
        <v>-32623614.216236398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-32623614.216236398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-136021.95633229573</v>
      </c>
      <c r="L973" s="444">
        <f t="shared" ca="1" si="80"/>
        <v>-32781291.476083271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-32781291.476083271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-136678.94491499104</v>
      </c>
      <c r="L974" s="444">
        <f t="shared" ca="1" si="80"/>
        <v>-32939625.724512838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-32939625.724512838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-137338.67095011423</v>
      </c>
      <c r="L975" s="444">
        <f t="shared" ca="1" si="80"/>
        <v>-33098619.69897753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-33098619.69897753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-138001.14584371709</v>
      </c>
      <c r="L976" s="444">
        <f t="shared" ca="1" si="80"/>
        <v>-33258276.148335826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-33258276.148335826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-138666.38104937668</v>
      </c>
      <c r="L977" s="444">
        <f t="shared" ca="1" si="80"/>
        <v>-33418597.832899779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-33418597.832899779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-139334.38806839316</v>
      </c>
      <c r="L978" s="444">
        <f t="shared" ca="1" si="80"/>
        <v>-33579587.524482749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-33579587.524482749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-140005.17844998886</v>
      </c>
      <c r="L979" s="444">
        <f t="shared" ca="1" si="80"/>
        <v>-33741248.006447315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-33741248.006447315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-140678.7637915079</v>
      </c>
      <c r="L980" s="444">
        <f t="shared" ca="1" si="80"/>
        <v>-33903582.073753402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-33903582.073753402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-141355.15573861657</v>
      </c>
      <c r="L981" s="444">
        <f t="shared" ca="1" si="80"/>
        <v>-34066592.533006594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-34066592.533006594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-142034.36598550488</v>
      </c>
      <c r="L982" s="444">
        <f t="shared" ca="1" si="80"/>
        <v>-34230282.202506676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-34230282.202506676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-142716.40627508855</v>
      </c>
      <c r="L983" s="444">
        <f t="shared" ca="1" si="80"/>
        <v>-34394653.91229634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-34394653.91229634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-143401.28839921215</v>
      </c>
      <c r="L984" s="444">
        <f t="shared" ca="1" si="80"/>
        <v>-34559710.504210129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-34559710.504210129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-144089.02419885295</v>
      </c>
      <c r="L985" s="444">
        <f t="shared" ca="1" si="80"/>
        <v>-34725454.831923559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-34725454.831923559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-144779.62556432557</v>
      </c>
      <c r="L986" s="444">
        <f t="shared" ca="1" si="80"/>
        <v>-34891889.761002459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-34891889.761002459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-145473.10443548765</v>
      </c>
      <c r="L987" s="444">
        <f t="shared" ca="1" si="80"/>
        <v>-35059018.168952525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-35059018.168952525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-146169.47280194625</v>
      </c>
      <c r="L988" s="444">
        <f t="shared" ca="1" si="80"/>
        <v>-35226842.945269048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-35226842.945269048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-146868.7427032651</v>
      </c>
      <c r="L989" s="444">
        <f t="shared" ca="1" si="80"/>
        <v>-35395366.991486892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-35395366.991486892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-147570.92622917279</v>
      </c>
      <c r="L990" s="444">
        <f t="shared" ca="1" si="80"/>
        <v>-35564593.221230641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-35564593.221230641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-148276.03551977174</v>
      </c>
      <c r="L991" s="444">
        <f t="shared" ca="1" si="80"/>
        <v>-35734524.56026499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-35734524.56026499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-148984.0827657482</v>
      </c>
      <c r="L992" s="444">
        <f t="shared" ca="1" si="80"/>
        <v>-35905163.946545318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-35905163.946545318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-149695.08020858289</v>
      </c>
      <c r="L993" s="444">
        <f t="shared" ca="1" si="80"/>
        <v>-36076514.33026848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-36076514.33026848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-150409.04014076275</v>
      </c>
      <c r="L994" s="444">
        <f t="shared" ca="1" si="80"/>
        <v>-36248578.67392382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-36248578.67392382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-151125.97490599332</v>
      </c>
      <c r="L995" s="444">
        <f t="shared" ca="1" si="80"/>
        <v>-36421359.952344388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-36421359.952344388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-151845.89689941236</v>
      </c>
      <c r="L996" s="444">
        <f t="shared" ca="1" si="80"/>
        <v>-36594861.152758375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-36594861.152758375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-152568.81856780397</v>
      </c>
      <c r="L997" s="444">
        <f t="shared" ca="1" si="80"/>
        <v>-36769085.274840757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-36769085.274840757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-153294.7524098139</v>
      </c>
      <c r="L998" s="444">
        <f t="shared" ca="1" si="80"/>
        <v>-36944035.33076515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-36944035.33076515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-154023.71097616554</v>
      </c>
      <c r="L999" s="444">
        <f t="shared" ca="1" si="80"/>
        <v>-37119714.345255896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-37119714.345255896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-154755.70686987697</v>
      </c>
      <c r="L1000" s="444">
        <f t="shared" ca="1" si="80"/>
        <v>-37296125.355640352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-37296125.355640352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-155490.75274647886</v>
      </c>
      <c r="L1001" s="444">
        <f t="shared" ca="1" si="80"/>
        <v>-37473271.411901407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-37473271.411901407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-156228.86131423328</v>
      </c>
      <c r="L1002" s="444">
        <f t="shared" ca="1" si="80"/>
        <v>-37651155.576730214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-37651155.576730214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-156970.04533435329</v>
      </c>
      <c r="L1003" s="444">
        <f t="shared" ca="1" si="80"/>
        <v>-37829780.925579146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-37829780.925579146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-157714.31762122383</v>
      </c>
      <c r="L1004" s="444">
        <f t="shared" ca="1" si="80"/>
        <v>-38009150.546714947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-38009150.546714947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-158461.69104262302</v>
      </c>
      <c r="L1005" s="444">
        <f t="shared" ca="1" si="80"/>
        <v>-38189267.541272148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-38189267.541272148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-159212.17851994469</v>
      </c>
      <c r="L1006" s="444">
        <f t="shared" ca="1" si="80"/>
        <v>-38370135.023306668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-38370135.023306668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-159965.79302842185</v>
      </c>
      <c r="L1007" s="444">
        <f t="shared" ca="1" si="80"/>
        <v>-38551756.119849667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-38551756.119849667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-160722.54759735102</v>
      </c>
      <c r="L1008" s="444">
        <f t="shared" ca="1" si="80"/>
        <v>-38734133.970961593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-38734133.970961593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-161482.45531031737</v>
      </c>
      <c r="L1009" s="444">
        <f t="shared" ca="1" si="80"/>
        <v>-38917271.729786485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-38917271.729786485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-162245.52930542111</v>
      </c>
      <c r="L1010" s="444">
        <f t="shared" ca="1" si="80"/>
        <v>-39101172.562606484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-39101172.562606484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-163011.78277550443</v>
      </c>
      <c r="L1011" s="444">
        <f t="shared" ca="1" si="80"/>
        <v>-39285839.648896568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-39285839.648896568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-163781.22896837976</v>
      </c>
      <c r="L1012" s="444">
        <f t="shared" ca="1" si="80"/>
        <v>-39471276.181379527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-39471276.181379527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-164553.88118705875</v>
      </c>
      <c r="L1013" s="444">
        <f t="shared" ca="1" si="80"/>
        <v>-39657485.366081163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-39657485.366081163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-165329.75278998225</v>
      </c>
      <c r="L1014" s="444">
        <f t="shared" ca="1" si="80"/>
        <v>-39844470.422385722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-39844470.422385722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-166108.85719125124</v>
      </c>
      <c r="L1015" s="444">
        <f t="shared" ca="1" si="80"/>
        <v>-40032234.58309155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-40032234.58309155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-166891.20786085885</v>
      </c>
      <c r="L1016" s="444">
        <f t="shared" ca="1" si="80"/>
        <v>-40220781.094466984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-40220781.094466984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-167676.81832492317</v>
      </c>
      <c r="L1017" s="444">
        <f t="shared" ca="1" si="80"/>
        <v>-40410113.216306485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-40410113.216306485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-168465.7021659211</v>
      </c>
      <c r="L1018" s="444">
        <f t="shared" ca="1" si="80"/>
        <v>-40600234.221986987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-40600234.221986987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-169257.87302292319</v>
      </c>
      <c r="L1019" s="444">
        <f t="shared" ca="1" si="80"/>
        <v>-40791147.398524486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-40791147.398524486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-170053.34459182943</v>
      </c>
      <c r="L1020" s="444">
        <f t="shared" ca="1" si="80"/>
        <v>-40982856.046630889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-40982856.046630889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-170852.13062560611</v>
      </c>
      <c r="L1021" s="444">
        <f t="shared" ca="1" si="80"/>
        <v>-41175363.480771072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-41175363.480771072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-171654.24493452354</v>
      </c>
      <c r="L1022" s="444">
        <f t="shared" ca="1" si="80"/>
        <v>-41368673.029220171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-41368673.029220171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-172459.70138639479</v>
      </c>
      <c r="L1023" s="444">
        <f t="shared" ca="1" si="80"/>
        <v>-41562788.034121141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-41562788.034121141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-173268.5139068155</v>
      </c>
      <c r="L1024" s="444">
        <f t="shared" ca="1" si="80"/>
        <v>-41757711.851542532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-41757711.851542532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-174080.69647940464</v>
      </c>
      <c r="L1025" s="444">
        <f t="shared" ca="1" si="80"/>
        <v>-41953447.851536512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-41953447.851536512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-174896.2631460462</v>
      </c>
      <c r="L1026" s="444">
        <f t="shared" ca="1" si="80"/>
        <v>-42149999.418197133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-42149999.418197133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-175715.22800713213</v>
      </c>
      <c r="L1027" s="444">
        <f t="shared" ca="1" si="80"/>
        <v>-42347369.94971884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-42347369.94971884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-176537.60522180592</v>
      </c>
      <c r="L1028" s="444">
        <f t="shared" ref="L1028:L1282" ca="1" si="104">I1028-J1028+K1028</f>
        <v>-42545562.858455226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-42545562.858455226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-177363.4090082075</v>
      </c>
      <c r="L1029" s="444">
        <f t="shared" ca="1" si="104"/>
        <v>-42744581.570978008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-42744581.570978008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-178192.6536437191</v>
      </c>
      <c r="L1030" s="444">
        <f t="shared" ca="1" si="104"/>
        <v>-42944429.528136306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-42944429.528136306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-179025.35346521201</v>
      </c>
      <c r="L1031" s="444">
        <f t="shared" ca="1" si="104"/>
        <v>-43145110.185116097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-43145110.185116097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-179861.52286929448</v>
      </c>
      <c r="L1032" s="444">
        <f t="shared" ca="1" si="104"/>
        <v>-43346627.011499971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-43346627.011499971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-180701.17631256062</v>
      </c>
      <c r="L1033" s="444">
        <f t="shared" ca="1" si="104"/>
        <v>-43548983.491327107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-43548983.491327107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-181544.32831184036</v>
      </c>
      <c r="L1034" s="444">
        <f t="shared" ca="1" si="104"/>
        <v>-43752183.123153523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-43752183.123153523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-182390.9934444504</v>
      </c>
      <c r="L1035" s="444">
        <f t="shared" ca="1" si="104"/>
        <v>-43956229.42011255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-43956229.42011255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-183241.18634844635</v>
      </c>
      <c r="L1036" s="444">
        <f t="shared" ca="1" si="104"/>
        <v>-44161125.909975573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-44161125.909975573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-184094.92172287562</v>
      </c>
      <c r="L1037" s="444">
        <f t="shared" ca="1" si="104"/>
        <v>-44366876.135213025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-44366876.135213025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-184952.21432803167</v>
      </c>
      <c r="L1038" s="444">
        <f t="shared" ca="1" si="104"/>
        <v>-44573483.653055631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-44573483.653055631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-185813.0789857092</v>
      </c>
      <c r="L1039" s="444">
        <f t="shared" ca="1" si="104"/>
        <v>-44780952.035555914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-44780952.035555914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-186677.53057946038</v>
      </c>
      <c r="L1040" s="444">
        <f t="shared" ca="1" si="104"/>
        <v>-44989284.869649954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-44989284.869649954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-187545.58405485222</v>
      </c>
      <c r="L1041" s="444">
        <f t="shared" ca="1" si="104"/>
        <v>-45198485.757219382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-45198485.757219382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-188417.25441972484</v>
      </c>
      <c r="L1042" s="444">
        <f t="shared" ca="1" si="104"/>
        <v>-45408558.315153681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-45408558.315153681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-189292.55674445108</v>
      </c>
      <c r="L1043" s="444">
        <f t="shared" ca="1" si="104"/>
        <v>-45619506.175412707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-45619506.175412707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-190171.50616219701</v>
      </c>
      <c r="L1044" s="444">
        <f t="shared" ca="1" si="104"/>
        <v>-45831332.985089481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-45831332.985089481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-191054.11786918357</v>
      </c>
      <c r="L1045" s="444">
        <f t="shared" ca="1" si="104"/>
        <v>-46044042.406473242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-46044042.406473242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-191940.40712494924</v>
      </c>
      <c r="L1046" s="444">
        <f t="shared" ca="1" si="104"/>
        <v>-46257638.117112771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-46257638.117112771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-192830.38925261394</v>
      </c>
      <c r="L1047" s="444">
        <f t="shared" ca="1" si="104"/>
        <v>-46472123.809879959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-46472123.809879959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-193724.07963914389</v>
      </c>
      <c r="L1048" s="444">
        <f t="shared" ca="1" si="104"/>
        <v>-46687503.19303368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-46687503.19303368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-194621.49373561773</v>
      </c>
      <c r="L1049" s="444">
        <f t="shared" ca="1" si="104"/>
        <v>-46903779.990283877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-46903779.990283877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-195522.64705749357</v>
      </c>
      <c r="L1050" s="444">
        <f t="shared" ca="1" si="104"/>
        <v>-47120957.94085595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-47120957.94085595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-196427.55518487719</v>
      </c>
      <c r="L1051" s="444">
        <f t="shared" ca="1" si="104"/>
        <v>-47339040.799555406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-47339040.799555406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-197336.23376279158</v>
      </c>
      <c r="L1052" s="444">
        <f t="shared" ca="1" si="104"/>
        <v>-47558032.336832777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-47558032.336832777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-198248.6985014473</v>
      </c>
      <c r="L1053" s="444">
        <f t="shared" ca="1" si="104"/>
        <v>-47777936.338848799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-47777936.338848799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-199164.96517651406</v>
      </c>
      <c r="L1054" s="444">
        <f t="shared" ca="1" si="104"/>
        <v>-47998756.607539892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-47998756.607539892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-200085.04962939362</v>
      </c>
      <c r="L1055" s="444">
        <f t="shared" ca="1" si="104"/>
        <v>-48220496.96068386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-48220496.96068386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-201008.96776749348</v>
      </c>
      <c r="L1056" s="444">
        <f t="shared" ca="1" si="104"/>
        <v>-48443161.231965929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-48443161.231965929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-201936.7355645021</v>
      </c>
      <c r="L1057" s="444">
        <f t="shared" ca="1" si="104"/>
        <v>-48666753.271045007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-48666753.271045007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-202868.36906066493</v>
      </c>
      <c r="L1058" s="444">
        <f t="shared" ca="1" si="104"/>
        <v>-48891276.94362025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-48891276.94362025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-203803.88436306178</v>
      </c>
      <c r="L1059" s="444">
        <f t="shared" ca="1" si="104"/>
        <v>-49116736.13149789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-49116736.13149789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-204743.29764588526</v>
      </c>
      <c r="L1060" s="444">
        <f t="shared" ca="1" si="104"/>
        <v>-49343134.732658349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-49343134.732658349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-205686.62515072053</v>
      </c>
      <c r="L1061" s="444">
        <f t="shared" ca="1" si="104"/>
        <v>-49570476.661323644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-49570476.661323644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-206633.88318682593</v>
      </c>
      <c r="L1062" s="444">
        <f t="shared" ca="1" si="104"/>
        <v>-49798765.848025046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-49798765.848025046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-207585.0881314151</v>
      </c>
      <c r="L1063" s="444">
        <f t="shared" ca="1" si="104"/>
        <v>-50028006.239671037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-50028006.239671037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-208540.25642994005</v>
      </c>
      <c r="L1064" s="444">
        <f t="shared" ca="1" si="104"/>
        <v>-50258201.799615555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-50258201.799615555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-209499.40459637553</v>
      </c>
      <c r="L1065" s="444">
        <f t="shared" ca="1" si="104"/>
        <v>-50489356.507726505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-50489356.507726505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-210462.54921350451</v>
      </c>
      <c r="L1066" s="444">
        <f t="shared" ca="1" si="104"/>
        <v>-50721474.360454589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-50721474.360454589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-211429.70693320487</v>
      </c>
      <c r="L1067" s="444">
        <f t="shared" ca="1" si="104"/>
        <v>-50954559.370902374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-50954559.370902374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-212400.8944767373</v>
      </c>
      <c r="L1068" s="444">
        <f t="shared" ca="1" si="104"/>
        <v>-51188615.568893686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-51188615.568893686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-213376.12863503443</v>
      </c>
      <c r="L1069" s="444">
        <f t="shared" ca="1" si="104"/>
        <v>-51423647.001043297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-51423647.001043297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-214355.42626899114</v>
      </c>
      <c r="L1070" s="444">
        <f t="shared" ca="1" si="104"/>
        <v>-51659657.73082687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-51659657.73082687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-215338.80430975603</v>
      </c>
      <c r="L1071" s="444">
        <f t="shared" ca="1" si="104"/>
        <v>-51896651.838651203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-51896651.838651203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-216326.27975902407</v>
      </c>
      <c r="L1072" s="444">
        <f t="shared" ca="1" si="104"/>
        <v>-52134633.421924807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-52134633.421924807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-217317.86968933078</v>
      </c>
      <c r="L1073" s="444">
        <f t="shared" ca="1" si="104"/>
        <v>-52373606.595128715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-52373606.595128715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-218313.59124434704</v>
      </c>
      <c r="L1074" s="444">
        <f t="shared" ca="1" si="104"/>
        <v>-52613575.48988764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-52613575.48988764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-219313.46163917592</v>
      </c>
      <c r="L1075" s="444">
        <f t="shared" ca="1" si="104"/>
        <v>-52854544.255041391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-52854544.255041391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-220317.49816064988</v>
      </c>
      <c r="L1076" s="444">
        <f t="shared" ca="1" si="104"/>
        <v>-53096517.056716621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-53096517.056716621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-221325.71816763</v>
      </c>
      <c r="L1077" s="444">
        <f t="shared" ca="1" si="104"/>
        <v>-53339498.078398831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-53339498.078398831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-222338.13909130587</v>
      </c>
      <c r="L1078" s="444">
        <f t="shared" ca="1" si="104"/>
        <v>-53583491.521004714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-53583491.521004714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-223354.77843549702</v>
      </c>
      <c r="L1079" s="444">
        <f t="shared" ca="1" si="104"/>
        <v>-53828501.60295479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-53828501.60295479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-224375.6537769557</v>
      </c>
      <c r="L1080" s="444">
        <f t="shared" ca="1" si="104"/>
        <v>-54074532.560246326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-54074532.560246326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-225400.78276567045</v>
      </c>
      <c r="L1081" s="444">
        <f t="shared" ca="1" si="104"/>
        <v>-54321588.646526575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-54321588.646526575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-226430.18312517143</v>
      </c>
      <c r="L1082" s="444">
        <f t="shared" ca="1" si="104"/>
        <v>-54569674.133166321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-54569674.133166321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-227463.87265283708</v>
      </c>
      <c r="L1083" s="444">
        <f t="shared" ca="1" si="104"/>
        <v>-54818793.309333734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-54818793.309333734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-228501.8692202013</v>
      </c>
      <c r="L1084" s="444">
        <f t="shared" ca="1" si="104"/>
        <v>-55068950.482068516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-55068950.482068516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-229544.19077326285</v>
      </c>
      <c r="L1085" s="444">
        <f t="shared" ca="1" si="104"/>
        <v>-55320149.976356357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-55320149.976356357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-230590.85533279556</v>
      </c>
      <c r="L1086" s="444">
        <f t="shared" ca="1" si="104"/>
        <v>-55572396.135203734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-55572396.135203734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-231641.88099465962</v>
      </c>
      <c r="L1087" s="444">
        <f t="shared" ca="1" si="104"/>
        <v>-55825693.319712974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-55825693.319712974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-232697.2859301148</v>
      </c>
      <c r="L1088" s="444">
        <f t="shared" ca="1" si="104"/>
        <v>-56080045.909157664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-56080045.909157664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-233757.08838613433</v>
      </c>
      <c r="L1089" s="444">
        <f t="shared" ca="1" si="104"/>
        <v>-56335458.301058374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-56335458.301058374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-234821.30668572063</v>
      </c>
      <c r="L1090" s="444">
        <f t="shared" ca="1" si="104"/>
        <v>-56591934.911258675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-56591934.911258675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-235889.95922822188</v>
      </c>
      <c r="L1091" s="444">
        <f t="shared" ca="1" si="104"/>
        <v>-56849480.174001478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-56849480.174001478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-236963.06448965022</v>
      </c>
      <c r="L1092" s="444">
        <f t="shared" ca="1" si="104"/>
        <v>-57108098.542005703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-57108098.542005703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-238040.64102300117</v>
      </c>
      <c r="L1093" s="444">
        <f t="shared" ca="1" si="104"/>
        <v>-57367794.486543283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-57367794.486543283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-239122.70745857438</v>
      </c>
      <c r="L1094" s="444">
        <f t="shared" ca="1" si="104"/>
        <v>-57628572.497516438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-57628572.497516438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-240209.2825042959</v>
      </c>
      <c r="L1095" s="444">
        <f t="shared" ca="1" si="104"/>
        <v>-57890437.083535314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-57890437.083535314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-241300.38494604125</v>
      </c>
      <c r="L1096" s="444">
        <f t="shared" ca="1" si="104"/>
        <v>-58153392.771995932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-58153392.771995932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-242396.03364796046</v>
      </c>
      <c r="L1097" s="444">
        <f t="shared" ca="1" si="104"/>
        <v>-58417444.109158471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-58417444.109158471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-243496.24755280436</v>
      </c>
      <c r="L1098" s="444">
        <f t="shared" ca="1" si="104"/>
        <v>-58682595.660225853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-58682595.660225853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-244601.0456822518</v>
      </c>
      <c r="L1099" s="444">
        <f t="shared" ca="1" si="104"/>
        <v>-58948852.009422682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-58948852.009422682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-245710.44713723857</v>
      </c>
      <c r="L1100" s="444">
        <f t="shared" ca="1" si="104"/>
        <v>-59216217.760074496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-59216217.760074496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-246824.47109828782</v>
      </c>
      <c r="L1101" s="444">
        <f t="shared" ca="1" si="104"/>
        <v>-59484697.534687363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-59484697.534687363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-247943.13682584141</v>
      </c>
      <c r="L1102" s="444">
        <f t="shared" ca="1" si="104"/>
        <v>-59754295.975027785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-59754295.975027785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-249066.46366059317</v>
      </c>
      <c r="L1103" s="444">
        <f t="shared" ca="1" si="104"/>
        <v>-60025017.742202953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-60025017.742202953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-250194.47102382302</v>
      </c>
      <c r="L1104" s="444">
        <f t="shared" ca="1" si="104"/>
        <v>-60296867.51674135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-60296867.51674135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-251327.178417733</v>
      </c>
      <c r="L1105" s="444">
        <f t="shared" ca="1" si="104"/>
        <v>-60569849.998673663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-60569849.998673663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-252464.60542578434</v>
      </c>
      <c r="L1106" s="444">
        <f t="shared" ca="1" si="104"/>
        <v>-60843969.907614022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-60843969.907614022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-253606.77171303582</v>
      </c>
      <c r="L1107" s="444">
        <f t="shared" ca="1" si="104"/>
        <v>-61119231.982841633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-61119231.982841633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-254753.69702648421</v>
      </c>
      <c r="L1108" s="444">
        <f t="shared" ca="1" si="104"/>
        <v>-61395640.983382694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-61395640.983382694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-255905.40119540528</v>
      </c>
      <c r="L1109" s="444">
        <f t="shared" ca="1" si="104"/>
        <v>-61673201.688092679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-61673201.688092679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-257061.90413169691</v>
      </c>
      <c r="L1110" s="444">
        <f t="shared" ca="1" si="104"/>
        <v>-61951918.895738952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-61951918.895738952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-258223.22583022303</v>
      </c>
      <c r="L1111" s="444">
        <f t="shared" ca="1" si="104"/>
        <v>-62231797.425083749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-62231797.425083749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-259389.38636915971</v>
      </c>
      <c r="L1112" s="444">
        <f t="shared" ca="1" si="104"/>
        <v>-62512842.114967488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-62512842.114967488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-260560.40591034194</v>
      </c>
      <c r="L1113" s="444">
        <f t="shared" ca="1" si="104"/>
        <v>-62795057.824392408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-62795057.824392408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-261736.30469961243</v>
      </c>
      <c r="L1114" s="444">
        <f t="shared" ca="1" si="104"/>
        <v>-63078449.4326066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-63078449.4326066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-262917.10306717159</v>
      </c>
      <c r="L1115" s="444">
        <f t="shared" ca="1" si="104"/>
        <v>-63363021.839188352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-63363021.839188352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-264102.82142792887</v>
      </c>
      <c r="L1116" s="444">
        <f t="shared" ca="1" si="104"/>
        <v>-63648779.964130856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-63648779.964130856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-265293.48028185597</v>
      </c>
      <c r="L1117" s="444">
        <f t="shared" ca="1" si="104"/>
        <v>-63935728.747927293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-63935728.747927293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-266489.10021434113</v>
      </c>
      <c r="L1118" s="444">
        <f t="shared" ca="1" si="104"/>
        <v>-64223873.15165621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-64223873.15165621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-267689.70189654495</v>
      </c>
      <c r="L1119" s="444">
        <f t="shared" ca="1" si="104"/>
        <v>-64513218.157067336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-64513218.157067336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-268895.30608575803</v>
      </c>
      <c r="L1120" s="444">
        <f t="shared" ca="1" si="104"/>
        <v>-64803768.766667672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-64803768.766667672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-270105.93362575938</v>
      </c>
      <c r="L1121" s="444">
        <f t="shared" ca="1" si="104"/>
        <v>-65095530.003808007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-65095530.003808007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-271321.60544717743</v>
      </c>
      <c r="L1122" s="444">
        <f t="shared" ca="1" si="104"/>
        <v>-65388506.912769765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-65388506.912769765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-272542.34256785142</v>
      </c>
      <c r="L1123" s="444">
        <f t="shared" ca="1" si="104"/>
        <v>-65682704.558852196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-65682704.558852196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-273768.16609319486</v>
      </c>
      <c r="L1124" s="444">
        <f t="shared" ca="1" si="104"/>
        <v>-65978128.028459966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-65978128.028459966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-274999.09721656062</v>
      </c>
      <c r="L1125" s="444">
        <f t="shared" ca="1" si="104"/>
        <v>-66274782.429191105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-66274782.429191105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-276235.15721960703</v>
      </c>
      <c r="L1126" s="444">
        <f t="shared" ca="1" si="104"/>
        <v>-66572672.889925286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-66572672.889925286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-277476.36747266614</v>
      </c>
      <c r="L1127" s="444">
        <f t="shared" ca="1" si="104"/>
        <v>-66871804.560912527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-66871804.560912527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-278722.74943511293</v>
      </c>
      <c r="L1128" s="444">
        <f t="shared" ca="1" si="104"/>
        <v>-67172182.613862216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-67172182.613862216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-279974.32465573668</v>
      </c>
      <c r="L1129" s="444">
        <f t="shared" ca="1" si="104"/>
        <v>-67473812.242032543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-67473812.242032543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-281231.11477311305</v>
      </c>
      <c r="L1130" s="444">
        <f t="shared" ca="1" si="104"/>
        <v>-67776698.660320237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-67776698.660320237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-282493.14151597844</v>
      </c>
      <c r="L1131" s="444">
        <f t="shared" ca="1" si="104"/>
        <v>-68080847.105350807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-68080847.105350807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-283760.4267036058</v>
      </c>
      <c r="L1132" s="444">
        <f t="shared" ca="1" si="104"/>
        <v>-68386262.835568994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-68386262.835568994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-285032.99224618159</v>
      </c>
      <c r="L1133" s="444">
        <f t="shared" ca="1" si="104"/>
        <v>-68692951.13132976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-68692951.13132976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-286310.86014518479</v>
      </c>
      <c r="L1134" s="444">
        <f t="shared" ca="1" si="104"/>
        <v>-69000917.294989526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-69000917.294989526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-287594.05249376711</v>
      </c>
      <c r="L1135" s="444">
        <f t="shared" ca="1" si="104"/>
        <v>-69310166.650997877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-69310166.650997877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-288882.59147713525</v>
      </c>
      <c r="L1136" s="444">
        <f t="shared" ca="1" si="104"/>
        <v>-69620704.545989603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-69620704.545989603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-290176.49937293411</v>
      </c>
      <c r="L1137" s="444">
        <f t="shared" ca="1" si="104"/>
        <v>-69932536.348877117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-69932536.348877117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-291475.79855163209</v>
      </c>
      <c r="L1138" s="444">
        <f t="shared" ca="1" si="104"/>
        <v>-70245667.450943336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-70245667.450943336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-292780.511476908</v>
      </c>
      <c r="L1139" s="444">
        <f t="shared" ca="1" si="104"/>
        <v>-70560103.265934825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-70560103.265934825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-294090.66070603923</v>
      </c>
      <c r="L1140" s="444">
        <f t="shared" ca="1" si="104"/>
        <v>-70875849.230155453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-70875849.230155453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-295406.2688902918</v>
      </c>
      <c r="L1141" s="444">
        <f t="shared" ca="1" si="104"/>
        <v>-71192910.802560329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-71192910.802560329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-296727.35877531214</v>
      </c>
      <c r="L1142" s="444">
        <f t="shared" ca="1" si="104"/>
        <v>-71511293.464850232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-71511293.464850232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-298053.95320152008</v>
      </c>
      <c r="L1143" s="444">
        <f t="shared" ca="1" si="104"/>
        <v>-71831002.721566334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-71831002.721566334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-299386.07510450383</v>
      </c>
      <c r="L1144" s="444">
        <f t="shared" ca="1" si="104"/>
        <v>-72152044.100185424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-72152044.100185424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-300723.7475154167</v>
      </c>
      <c r="L1145" s="444">
        <f t="shared" ca="1" si="104"/>
        <v>-72474423.151215419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-72474423.151215419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-302066.99356137501</v>
      </c>
      <c r="L1146" s="444">
        <f t="shared" ca="1" si="104"/>
        <v>-72798145.448291376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-72798145.448291376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-303415.83646585816</v>
      </c>
      <c r="L1147" s="444">
        <f t="shared" ca="1" si="104"/>
        <v>-73123216.588271827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-73123216.588271827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-304770.29954911006</v>
      </c>
      <c r="L1148" s="444">
        <f t="shared" ca="1" si="104"/>
        <v>-73449642.191335514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-73449642.191335514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-306130.4062285421</v>
      </c>
      <c r="L1149" s="444">
        <f t="shared" ca="1" si="104"/>
        <v>-73777427.901078641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-73777427.901078641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-307496.18001913844</v>
      </c>
      <c r="L1150" s="444">
        <f t="shared" ca="1" si="104"/>
        <v>-74106579.384612367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-74106579.384612367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-308867.6445338623</v>
      </c>
      <c r="L1151" s="444">
        <f t="shared" ca="1" si="104"/>
        <v>-74437102.332660809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-74437102.332660809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-310244.82348406414</v>
      </c>
      <c r="L1152" s="444">
        <f t="shared" ca="1" si="104"/>
        <v>-74769002.459659457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-74769002.459659457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-311627.74067989184</v>
      </c>
      <c r="L1153" s="444">
        <f t="shared" ca="1" si="104"/>
        <v>-75102285.503853932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-75102285.503853932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-313016.42003070214</v>
      </c>
      <c r="L1154" s="444">
        <f t="shared" ca="1" si="104"/>
        <v>-75436957.227399215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-75436957.227399215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-314410.88554547419</v>
      </c>
      <c r="L1155" s="444">
        <f t="shared" ca="1" si="104"/>
        <v>-75773023.416459277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-75773023.416459277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-315811.16133322445</v>
      </c>
      <c r="L1156" s="444">
        <f t="shared" ca="1" si="104"/>
        <v>-76110489.88130708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-76110489.88130708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-317217.27160342358</v>
      </c>
      <c r="L1157" s="444">
        <f t="shared" ca="1" si="104"/>
        <v>-76449362.456425086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-76449362.456425086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-318629.24066641531</v>
      </c>
      <c r="L1158" s="444">
        <f t="shared" ca="1" si="104"/>
        <v>-76789647.00060609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-76789647.00060609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-320047.09293383616</v>
      </c>
      <c r="L1159" s="444">
        <f t="shared" ca="1" si="104"/>
        <v>-77131349.397054508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-77131349.397054508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-321470.85291903786</v>
      </c>
      <c r="L1160" s="444">
        <f t="shared" ca="1" si="104"/>
        <v>-77474475.553488135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-77474475.553488135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-322900.54523751134</v>
      </c>
      <c r="L1161" s="444">
        <f t="shared" ca="1" si="104"/>
        <v>-77819031.402240232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-77819031.402240232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-324336.19460731174</v>
      </c>
      <c r="L1162" s="444">
        <f t="shared" ca="1" si="104"/>
        <v>-78165022.900362134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-78165022.900362134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-325777.82584948634</v>
      </c>
      <c r="L1163" s="444">
        <f t="shared" ca="1" si="104"/>
        <v>-78512456.029726207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-78512456.029726207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-327225.46388850332</v>
      </c>
      <c r="L1164" s="444">
        <f t="shared" ca="1" si="104"/>
        <v>-78861336.797129288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-78861336.797129288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-328679.13375268283</v>
      </c>
      <c r="L1165" s="444">
        <f t="shared" ca="1" si="104"/>
        <v>-79211671.234396562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-79211671.234396562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-330138.8605746298</v>
      </c>
      <c r="L1166" s="444">
        <f t="shared" ca="1" si="104"/>
        <v>-79563465.39848578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-79563465.39848578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-331604.66959166818</v>
      </c>
      <c r="L1167" s="444">
        <f t="shared" ca="1" si="104"/>
        <v>-79916725.37159203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-79916725.37159203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-333076.58614627755</v>
      </c>
      <c r="L1168" s="444">
        <f t="shared" ca="1" si="104"/>
        <v>-80271457.261252895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-80271457.261252895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-334464.40525522036</v>
      </c>
      <c r="L1169" s="444">
        <f t="shared" ca="1" si="104"/>
        <v>-80605921.666508108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-80605921.666508108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-335858.00694378378</v>
      </c>
      <c r="L1170" s="444">
        <f t="shared" ca="1" si="104"/>
        <v>-80941779.673451886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-80941779.673451886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-337257.41530604952</v>
      </c>
      <c r="L1171" s="444">
        <f t="shared" ca="1" si="104"/>
        <v>-81279037.088757932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-81279037.088757932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-338662.65453649138</v>
      </c>
      <c r="L1172" s="444">
        <f t="shared" ca="1" si="104"/>
        <v>-81617699.743294418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-81617699.743294418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-340073.74893039343</v>
      </c>
      <c r="L1173" s="444">
        <f t="shared" ca="1" si="104"/>
        <v>-81957773.492224813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-81957773.492224813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-341490.72288427007</v>
      </c>
      <c r="L1174" s="444">
        <f t="shared" ca="1" si="104"/>
        <v>-82299264.21510908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-82299264.21510908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-342913.60089628783</v>
      </c>
      <c r="L1175" s="444">
        <f t="shared" ca="1" si="104"/>
        <v>-82642177.816005364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-82642177.816005364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-344342.40756668901</v>
      </c>
      <c r="L1176" s="444">
        <f t="shared" ca="1" si="104"/>
        <v>-82986520.22357206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-82986520.22357206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-345777.16759821691</v>
      </c>
      <c r="L1177" s="444">
        <f t="shared" ca="1" si="104"/>
        <v>-83332297.391170278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-83332297.391170278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-347217.90579654282</v>
      </c>
      <c r="L1178" s="444">
        <f t="shared" ca="1" si="104"/>
        <v>-83679515.296966821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-83679515.296966821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-348664.64707069506</v>
      </c>
      <c r="L1179" s="444">
        <f t="shared" ca="1" si="104"/>
        <v>-84028179.944037512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-84028179.944037512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-350117.41643348965</v>
      </c>
      <c r="L1180" s="444">
        <f t="shared" ca="1" si="104"/>
        <v>-84378297.360470995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-84378297.360470995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-351576.23900196247</v>
      </c>
      <c r="L1181" s="444">
        <f t="shared" ca="1" si="104"/>
        <v>-84729873.599472955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-84729873.599472955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-353041.13999780396</v>
      </c>
      <c r="L1182" s="444">
        <f t="shared" ca="1" si="104"/>
        <v>-85082914.739470765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-85082914.739470765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-354512.14474779484</v>
      </c>
      <c r="L1183" s="444">
        <f t="shared" ca="1" si="104"/>
        <v>-85437426.884218559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-85437426.884218559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-355989.27868424397</v>
      </c>
      <c r="L1184" s="444">
        <f t="shared" ca="1" si="104"/>
        <v>-85793416.162902802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-85793416.162902802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-357472.56734542834</v>
      </c>
      <c r="L1185" s="444">
        <f t="shared" ca="1" si="104"/>
        <v>-86150888.730248228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-86150888.730248228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-358962.03637603426</v>
      </c>
      <c r="L1186" s="444">
        <f t="shared" ca="1" si="104"/>
        <v>-86509850.766624257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-86509850.766624257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-360457.71152760106</v>
      </c>
      <c r="L1187" s="444">
        <f t="shared" ca="1" si="104"/>
        <v>-86870308.478151858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-86870308.478151858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-361959.61865896609</v>
      </c>
      <c r="L1188" s="444">
        <f t="shared" ca="1" si="104"/>
        <v>-87232268.096810818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-87232268.096810818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-363467.78373671172</v>
      </c>
      <c r="L1189" s="444">
        <f t="shared" ca="1" si="104"/>
        <v>-87595735.880547523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-87595735.880547523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-364982.2328356147</v>
      </c>
      <c r="L1190" s="444">
        <f t="shared" ca="1" si="104"/>
        <v>-87960718.113383144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-87960718.113383144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-366502.99213909643</v>
      </c>
      <c r="L1191" s="444">
        <f t="shared" ca="1" si="104"/>
        <v>-88327221.105522245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-88327221.105522245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-368030.08793967601</v>
      </c>
      <c r="L1192" s="444">
        <f t="shared" ca="1" si="104"/>
        <v>-88695251.193461925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-88695251.193461925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-369563.54663942469</v>
      </c>
      <c r="L1193" s="444">
        <f t="shared" ca="1" si="104"/>
        <v>-89064814.740101352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-89064814.740101352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-371103.39475042227</v>
      </c>
      <c r="L1194" s="444">
        <f t="shared" ca="1" si="104"/>
        <v>-89435918.134851769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-89435918.134851769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-372649.65889521572</v>
      </c>
      <c r="L1195" s="444">
        <f t="shared" ca="1" si="104"/>
        <v>-89808567.793746978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-89808567.793746978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-374202.36580727907</v>
      </c>
      <c r="L1196" s="444">
        <f t="shared" ca="1" si="104"/>
        <v>-90182770.159554258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-90182770.159554258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-375761.54233147606</v>
      </c>
      <c r="L1197" s="444">
        <f t="shared" ca="1" si="104"/>
        <v>-90558531.70188573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-90558531.70188573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-377327.21542452386</v>
      </c>
      <c r="L1198" s="444">
        <f t="shared" ca="1" si="104"/>
        <v>-90935858.917310253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-90935858.917310253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-378899.4121554594</v>
      </c>
      <c r="L1199" s="444">
        <f t="shared" ca="1" si="104"/>
        <v>-91314758.329465717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-91314758.329465717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-380478.15970610717</v>
      </c>
      <c r="L1200" s="444">
        <f t="shared" ca="1" si="104"/>
        <v>-91695236.489171818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-91695236.489171818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-382063.48537154926</v>
      </c>
      <c r="L1201" s="444">
        <f t="shared" ca="1" si="104"/>
        <v>-92077299.974543363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-92077299.974543363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-383655.41656059737</v>
      </c>
      <c r="L1202" s="444">
        <f t="shared" ca="1" si="104"/>
        <v>-92460955.391103953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-92460955.391103953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-385253.98079626646</v>
      </c>
      <c r="L1203" s="444">
        <f t="shared" ca="1" si="104"/>
        <v>-92846209.371900216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-92846209.371900216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-386859.20571625087</v>
      </c>
      <c r="L1204" s="444">
        <f t="shared" ca="1" si="104"/>
        <v>-93233068.577616468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-93233068.577616468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-388471.11907340196</v>
      </c>
      <c r="L1205" s="444">
        <f t="shared" ca="1" si="104"/>
        <v>-93621539.696689874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-93621539.696689874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-390089.74873620778</v>
      </c>
      <c r="L1206" s="444">
        <f t="shared" ca="1" si="104"/>
        <v>-94011629.445426077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-94011629.445426077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-391715.1226892753</v>
      </c>
      <c r="L1207" s="444">
        <f t="shared" ca="1" si="104"/>
        <v>-94403344.568115354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-94403344.568115354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-393347.26903381397</v>
      </c>
      <c r="L1208" s="444">
        <f t="shared" ca="1" si="104"/>
        <v>-94796691.837149173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-94796691.837149173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-394986.21598812158</v>
      </c>
      <c r="L1209" s="444">
        <f t="shared" ca="1" si="104"/>
        <v>-95191678.053137287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-95191678.053137287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-396631.99188807205</v>
      </c>
      <c r="L1210" s="444">
        <f t="shared" ca="1" si="104"/>
        <v>-95588310.045025364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-95588310.045025364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-398284.62518760568</v>
      </c>
      <c r="L1211" s="444">
        <f t="shared" ca="1" si="104"/>
        <v>-95986594.670212969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-95986594.670212969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-399944.1444592207</v>
      </c>
      <c r="L1212" s="444">
        <f t="shared" ca="1" si="104"/>
        <v>-96386538.814672187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-96386538.814672187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-401610.57839446742</v>
      </c>
      <c r="L1213" s="444">
        <f t="shared" ca="1" si="104"/>
        <v>-96788149.39306666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-96788149.39306666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-403283.95580444438</v>
      </c>
      <c r="L1214" s="444">
        <f t="shared" ca="1" si="104"/>
        <v>-97191433.348871097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-97191433.348871097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-404964.30562029622</v>
      </c>
      <c r="L1215" s="444">
        <f t="shared" ca="1" si="104"/>
        <v>-97596397.654491395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-97596397.654491395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-406651.65689371416</v>
      </c>
      <c r="L1216" s="444">
        <f t="shared" ca="1" si="104"/>
        <v>-98003049.31138511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-98003049.31138511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-408346.03879743797</v>
      </c>
      <c r="L1217" s="444">
        <f t="shared" ca="1" si="104"/>
        <v>-98411395.350182548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-98411395.350182548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-410047.48062576063</v>
      </c>
      <c r="L1218" s="444">
        <f t="shared" ca="1" si="104"/>
        <v>-98821442.830808312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-98821442.830808312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-411756.01179503463</v>
      </c>
      <c r="L1219" s="444">
        <f t="shared" ca="1" si="104"/>
        <v>-99233198.842603341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-99233198.842603341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-413471.66184418061</v>
      </c>
      <c r="L1220" s="444">
        <f t="shared" ca="1" si="104"/>
        <v>-99646670.50444752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-99646670.50444752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-415194.46043519798</v>
      </c>
      <c r="L1221" s="444">
        <f t="shared" ca="1" si="104"/>
        <v>-100061864.96488272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-100061864.96488272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-416924.43735367799</v>
      </c>
      <c r="L1222" s="444">
        <f t="shared" ca="1" si="104"/>
        <v>-100478789.40223639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-100478789.40223639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-418661.62250931829</v>
      </c>
      <c r="L1223" s="444">
        <f t="shared" ca="1" si="104"/>
        <v>-100897451.0247457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-100897451.0247457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-420406.04593644041</v>
      </c>
      <c r="L1224" s="444">
        <f t="shared" ca="1" si="104"/>
        <v>-101317857.07068214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-101317857.07068214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-422157.73779450892</v>
      </c>
      <c r="L1225" s="444">
        <f t="shared" ca="1" si="104"/>
        <v>-101740014.80847664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-101740014.80847664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-423916.72836865269</v>
      </c>
      <c r="L1226" s="444">
        <f t="shared" ca="1" si="104"/>
        <v>-102163931.5368453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-102163931.5368453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-425683.04807018873</v>
      </c>
      <c r="L1227" s="444">
        <f t="shared" ca="1" si="104"/>
        <v>-102589614.58491549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-102589614.58491549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-427456.72743714787</v>
      </c>
      <c r="L1228" s="444">
        <f t="shared" ca="1" si="104"/>
        <v>-103017071.31235264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-103017071.31235264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-429237.79713480268</v>
      </c>
      <c r="L1229" s="444">
        <f t="shared" ca="1" si="104"/>
        <v>-103446309.10948744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-103446309.10948744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-431026.28795619769</v>
      </c>
      <c r="L1230" s="444">
        <f t="shared" ca="1" si="104"/>
        <v>-103877335.39744364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-103877335.39744364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-432822.2308226818</v>
      </c>
      <c r="L1231" s="444">
        <f t="shared" ca="1" si="104"/>
        <v>-104310157.62826632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-104310157.62826632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-434625.65678444301</v>
      </c>
      <c r="L1232" s="444">
        <f t="shared" ca="1" si="104"/>
        <v>-104744783.28505076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-104744783.28505076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-436436.59702104476</v>
      </c>
      <c r="L1233" s="444">
        <f t="shared" ca="1" si="104"/>
        <v>-105181219.88207181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-105181219.88207181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-438255.08284196584</v>
      </c>
      <c r="L1234" s="444">
        <f t="shared" ca="1" si="104"/>
        <v>-105619474.96491377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-105619474.96491377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-440081.1456871407</v>
      </c>
      <c r="L1235" s="444">
        <f t="shared" ca="1" si="104"/>
        <v>-106059556.11060092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-106059556.11060092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-441914.8171275038</v>
      </c>
      <c r="L1236" s="444">
        <f t="shared" ca="1" si="104"/>
        <v>-106501470.92772843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-106501470.92772843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-443756.12886553514</v>
      </c>
      <c r="L1237" s="444">
        <f t="shared" ca="1" si="104"/>
        <v>-106945227.05659397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-106945227.05659397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-445605.11273580819</v>
      </c>
      <c r="L1238" s="444">
        <f t="shared" ca="1" si="104"/>
        <v>-107390832.16932978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-107390832.16932978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-447461.80070554075</v>
      </c>
      <c r="L1239" s="444">
        <f t="shared" ca="1" si="104"/>
        <v>-107838293.97003531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-107838293.97003531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-449326.22487514716</v>
      </c>
      <c r="L1240" s="444">
        <f t="shared" ca="1" si="104"/>
        <v>-108287620.19491047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-108287620.19491047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-451198.41747879353</v>
      </c>
      <c r="L1241" s="444">
        <f t="shared" ca="1" si="104"/>
        <v>-108738818.61238927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-108738818.61238927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-453078.41088495526</v>
      </c>
      <c r="L1242" s="444">
        <f t="shared" ca="1" si="104"/>
        <v>-109191897.02327423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-109191897.02327423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-454966.23759697593</v>
      </c>
      <c r="L1243" s="444">
        <f t="shared" ca="1" si="104"/>
        <v>-109646863.2608712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-109646863.2608712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-456861.93025363004</v>
      </c>
      <c r="L1244" s="444">
        <f t="shared" ca="1" si="104"/>
        <v>-110103725.19112483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-110103725.19112483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-458765.52162968676</v>
      </c>
      <c r="L1245" s="444">
        <f t="shared" ca="1" si="104"/>
        <v>-110562490.71275452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-110562490.71275452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-460677.04463647713</v>
      </c>
      <c r="L1246" s="444">
        <f t="shared" ca="1" si="104"/>
        <v>-111023167.75739099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-111023167.75739099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-462596.53232246247</v>
      </c>
      <c r="L1247" s="444">
        <f t="shared" ca="1" si="104"/>
        <v>-111485764.28971346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-111485764.28971346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-464524.01787380601</v>
      </c>
      <c r="L1248" s="444">
        <f t="shared" ca="1" si="104"/>
        <v>-111950288.30758727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-111950288.30758727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-466459.53461494693</v>
      </c>
      <c r="L1249" s="444">
        <f t="shared" ca="1" si="104"/>
        <v>-112416747.84220222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-112416747.84220222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-468403.11600917589</v>
      </c>
      <c r="L1250" s="444">
        <f t="shared" ca="1" si="104"/>
        <v>-112885150.95821139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-112885150.95821139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-470354.79565921408</v>
      </c>
      <c r="L1251" s="444">
        <f t="shared" ca="1" si="104"/>
        <v>-113355505.75387061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-113355505.75387061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-472314.60730779421</v>
      </c>
      <c r="L1252" s="444">
        <f t="shared" ca="1" si="104"/>
        <v>-113827820.3611784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-113827820.3611784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-474282.58483824332</v>
      </c>
      <c r="L1253" s="444">
        <f t="shared" ca="1" si="104"/>
        <v>-114302102.94601664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-114302102.94601664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-476258.76227506931</v>
      </c>
      <c r="L1254" s="444">
        <f t="shared" ca="1" si="104"/>
        <v>-114778361.70829171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-114778361.70829171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-478243.17378454882</v>
      </c>
      <c r="L1255" s="444">
        <f t="shared" ca="1" si="104"/>
        <v>-115256604.88207626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-115256604.88207626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-480235.85367531778</v>
      </c>
      <c r="L1256" s="444">
        <f t="shared" ca="1" si="104"/>
        <v>-115736840.73575158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-115736840.73575158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-482236.83639896492</v>
      </c>
      <c r="L1257" s="444">
        <f t="shared" ca="1" si="104"/>
        <v>-116219077.57215054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-116219077.57215054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-484246.15655062726</v>
      </c>
      <c r="L1258" s="444">
        <f t="shared" ca="1" si="104"/>
        <v>-116703323.72870117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-116703323.72870117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-486263.84886958823</v>
      </c>
      <c r="L1259" s="444">
        <f t="shared" ca="1" si="104"/>
        <v>-117189587.57757077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-117189587.57757077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-488289.94823987823</v>
      </c>
      <c r="L1260" s="444">
        <f t="shared" ca="1" si="104"/>
        <v>-117677877.52581064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-117677877.52581064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-490324.48969087761</v>
      </c>
      <c r="L1261" s="444">
        <f t="shared" ca="1" si="104"/>
        <v>-118168202.01550153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-118168202.01550153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-492367.50839792297</v>
      </c>
      <c r="L1262" s="444">
        <f t="shared" ca="1" si="104"/>
        <v>-118660569.52389945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-118660569.52389945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-494419.03968291439</v>
      </c>
      <c r="L1263" s="444">
        <f t="shared" ca="1" si="104"/>
        <v>-119154988.56358236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-119154988.56358236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-496479.11901492649</v>
      </c>
      <c r="L1264" s="444">
        <f t="shared" ca="1" si="104"/>
        <v>-119651467.68259729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-119651467.68259729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-498547.78201082203</v>
      </c>
      <c r="L1265" s="444">
        <f t="shared" ca="1" si="104"/>
        <v>-120150015.46460812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-120150015.46460812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-500625.06443586713</v>
      </c>
      <c r="L1266" s="444">
        <f t="shared" ca="1" si="104"/>
        <v>-120650640.52904399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-120650640.52904399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-502711.00220434996</v>
      </c>
      <c r="L1267" s="444">
        <f t="shared" ca="1" si="104"/>
        <v>-121153351.53124833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-121153351.53124833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-504805.63138020138</v>
      </c>
      <c r="L1268" s="444">
        <f t="shared" ca="1" si="104"/>
        <v>-121658157.16262853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-121658157.16262853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-506908.98817761888</v>
      </c>
      <c r="L1269" s="444">
        <f t="shared" ca="1" si="104"/>
        <v>-122165066.15080614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-122165066.15080614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-509021.10896169231</v>
      </c>
      <c r="L1270" s="444">
        <f t="shared" ca="1" si="104"/>
        <v>-122674087.25976783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-122674087.25976783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-511142.0302490326</v>
      </c>
      <c r="L1271" s="444">
        <f t="shared" ca="1" si="104"/>
        <v>-123185229.29001686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-123185229.29001686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-513271.78870840365</v>
      </c>
      <c r="L1272" s="444">
        <f t="shared" ca="1" si="104"/>
        <v>-123698501.07872526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-123698501.07872526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-515410.42116135528</v>
      </c>
      <c r="L1273" s="444">
        <f t="shared" ca="1" si="104"/>
        <v>-124213911.49988662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-124213911.49988662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-517557.96458286088</v>
      </c>
      <c r="L1274" s="444">
        <f t="shared" ca="1" si="104"/>
        <v>-124731469.46446948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-124731469.46446948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-519714.45610195614</v>
      </c>
      <c r="L1275" s="444">
        <f t="shared" ca="1" si="104"/>
        <v>-125251183.92057143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-125251183.92057143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-521879.93300238095</v>
      </c>
      <c r="L1276" s="444">
        <f t="shared" ca="1" si="104"/>
        <v>-125773063.85357381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-125773063.85357381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-524054.43272322422</v>
      </c>
      <c r="L1277" s="444">
        <f t="shared" ca="1" si="104"/>
        <v>-126297118.28629704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-126297118.28629704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-526237.99285957101</v>
      </c>
      <c r="L1278" s="444">
        <f t="shared" ca="1" si="104"/>
        <v>-126823356.27915661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-126823356.27915661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-528430.65116315254</v>
      </c>
      <c r="L1279" s="444">
        <f t="shared" ca="1" si="104"/>
        <v>-127351786.93031976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-127351786.93031976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-530632.44554299896</v>
      </c>
      <c r="L1280" s="444">
        <f t="shared" ca="1" si="104"/>
        <v>-127882419.37586276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-127882419.37586276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-532843.41406609491</v>
      </c>
      <c r="L1281" s="444">
        <f t="shared" ca="1" si="104"/>
        <v>-128415262.78992885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-128415262.78992885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-535063.59495803691</v>
      </c>
      <c r="L1282" s="444">
        <f t="shared" ca="1" si="104"/>
        <v>-128950326.38488689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-128950326.38488689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-537293.02660369535</v>
      </c>
      <c r="L1283" s="444">
        <f t="shared" ref="L1283:L1537" ca="1" si="109">I1283-J1283+K1283</f>
        <v>-129487619.41149059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-129487619.41149059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-539531.74754787749</v>
      </c>
      <c r="L1284" s="444">
        <f t="shared" ca="1" si="109"/>
        <v>-130027151.15903847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-130027151.15903847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-541779.79649599362</v>
      </c>
      <c r="L1285" s="444">
        <f t="shared" ca="1" si="109"/>
        <v>-130568930.95553446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-130568930.95553446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-544037.2123147269</v>
      </c>
      <c r="L1286" s="444">
        <f t="shared" ca="1" si="109"/>
        <v>-131112968.16784918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-131112968.16784918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-546304.03403270489</v>
      </c>
      <c r="L1287" s="444">
        <f t="shared" ca="1" si="109"/>
        <v>-131659272.20188189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-131659272.20188189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-548580.30084117455</v>
      </c>
      <c r="L1288" s="444">
        <f t="shared" ca="1" si="109"/>
        <v>-132207852.50272305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-132207852.50272305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-550866.05209467933</v>
      </c>
      <c r="L1289" s="444">
        <f t="shared" ca="1" si="109"/>
        <v>-132758718.55481774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-132758718.55481774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-553161.32731174061</v>
      </c>
      <c r="L1290" s="444">
        <f t="shared" ca="1" si="109"/>
        <v>-133311879.88212948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-133311879.88212948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-555466.16617553949</v>
      </c>
      <c r="L1291" s="444">
        <f t="shared" ca="1" si="109"/>
        <v>-133867346.04830502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-133867346.04830502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-557780.60853460419</v>
      </c>
      <c r="L1292" s="444">
        <f t="shared" ca="1" si="109"/>
        <v>-134425126.65683961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-134425126.65683961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-560104.69440349832</v>
      </c>
      <c r="L1293" s="444">
        <f t="shared" ca="1" si="109"/>
        <v>-134985231.35124311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-134985231.35124311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-562438.46396351291</v>
      </c>
      <c r="L1294" s="444">
        <f t="shared" ca="1" si="109"/>
        <v>-135547669.81520662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-135547669.81520662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-564781.95756336092</v>
      </c>
      <c r="L1295" s="444">
        <f t="shared" ca="1" si="109"/>
        <v>-136112451.77276999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-136112451.77276999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-567135.21571987495</v>
      </c>
      <c r="L1296" s="444">
        <f t="shared" ca="1" si="109"/>
        <v>-136679586.98848987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-136679586.98848987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-569498.27911870775</v>
      </c>
      <c r="L1297" s="444">
        <f t="shared" ca="1" si="109"/>
        <v>-137249085.26760858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-137249085.26760858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-571871.18861503573</v>
      </c>
      <c r="L1298" s="444">
        <f t="shared" ca="1" si="109"/>
        <v>-137820956.45622361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-137820956.45622361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-574253.98523426498</v>
      </c>
      <c r="L1299" s="444">
        <f t="shared" ca="1" si="109"/>
        <v>-138395210.44145787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-138395210.44145787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-576646.71017274109</v>
      </c>
      <c r="L1300" s="444">
        <f t="shared" ca="1" si="109"/>
        <v>-138971857.15163061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-138971857.15163061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-579049.40479846089</v>
      </c>
      <c r="L1301" s="444">
        <f t="shared" ca="1" si="109"/>
        <v>-139550906.55642906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-139550906.55642906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-581462.11065178772</v>
      </c>
      <c r="L1302" s="444">
        <f t="shared" ca="1" si="109"/>
        <v>-140132368.66708085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-140132368.66708085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-583884.86944617017</v>
      </c>
      <c r="L1303" s="444">
        <f t="shared" ca="1" si="109"/>
        <v>-140716253.53652701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-140716253.53652701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-586317.72306886257</v>
      </c>
      <c r="L1304" s="444">
        <f t="shared" ca="1" si="109"/>
        <v>-141302571.25959587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-141302571.25959587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-588760.71358164947</v>
      </c>
      <c r="L1305" s="444">
        <f t="shared" ca="1" si="109"/>
        <v>-141891331.97317752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-141891331.97317752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-591213.88322157296</v>
      </c>
      <c r="L1306" s="444">
        <f t="shared" ca="1" si="109"/>
        <v>-142482545.85639909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-142482545.85639909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-593677.27440166287</v>
      </c>
      <c r="L1307" s="444">
        <f t="shared" ca="1" si="109"/>
        <v>-143076223.13080075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-143076223.13080075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-596150.9297116698</v>
      </c>
      <c r="L1308" s="444">
        <f t="shared" ca="1" si="109"/>
        <v>-143672374.06051242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-143672374.06051242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-598634.8919188017</v>
      </c>
      <c r="L1309" s="444">
        <f t="shared" ca="1" si="109"/>
        <v>-144271008.95243123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-144271008.95243123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-601129.20396846347</v>
      </c>
      <c r="L1310" s="444">
        <f t="shared" ca="1" si="109"/>
        <v>-144872138.1563997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-144872138.1563997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-603633.90898499871</v>
      </c>
      <c r="L1311" s="444">
        <f t="shared" ca="1" si="109"/>
        <v>-145475772.06538469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-145475772.06538469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-606149.05027243623</v>
      </c>
      <c r="L1312" s="444">
        <f t="shared" ca="1" si="109"/>
        <v>-146081921.11565712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-146081921.11565712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-608674.671315238</v>
      </c>
      <c r="L1313" s="444">
        <f t="shared" ca="1" si="109"/>
        <v>-146690595.78697237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-146690595.78697237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-611210.81577905151</v>
      </c>
      <c r="L1314" s="444">
        <f t="shared" ca="1" si="109"/>
        <v>-147301806.60275143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-147301806.60275143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-613757.52751146432</v>
      </c>
      <c r="L1315" s="444">
        <f t="shared" ca="1" si="109"/>
        <v>-147915564.13026291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-147915564.13026291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-616314.85054276208</v>
      </c>
      <c r="L1316" s="444">
        <f t="shared" ca="1" si="109"/>
        <v>-148531878.98080567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-148531878.98080567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-618882.82908669021</v>
      </c>
      <c r="L1317" s="444">
        <f t="shared" ca="1" si="109"/>
        <v>-149150761.80989236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-149150761.80989236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-621461.50754121819</v>
      </c>
      <c r="L1318" s="444">
        <f t="shared" ca="1" si="109"/>
        <v>-149772223.31743357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-149772223.31743357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-624050.93048930657</v>
      </c>
      <c r="L1319" s="444">
        <f t="shared" ca="1" si="109"/>
        <v>-150396274.24792287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-150396274.24792287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-626651.14269967866</v>
      </c>
      <c r="L1320" s="444">
        <f t="shared" ca="1" si="109"/>
        <v>-151022925.39062256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-151022925.39062256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-629262.189127594</v>
      </c>
      <c r="L1321" s="444">
        <f t="shared" ca="1" si="109"/>
        <v>-151652187.57975015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-151652187.57975015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-631884.11491562566</v>
      </c>
      <c r="L1322" s="444">
        <f t="shared" ca="1" si="109"/>
        <v>-152284071.69466579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-152284071.69466579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-634516.96539444081</v>
      </c>
      <c r="L1323" s="444">
        <f t="shared" ca="1" si="109"/>
        <v>-152918588.66006023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-152918588.66006023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-637160.7860835843</v>
      </c>
      <c r="L1324" s="444">
        <f t="shared" ca="1" si="109"/>
        <v>-153555749.44614381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-153555749.44614381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-639815.6226922659</v>
      </c>
      <c r="L1325" s="444">
        <f t="shared" ca="1" si="109"/>
        <v>-154195565.06883606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-154195565.06883606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-642481.52112015022</v>
      </c>
      <c r="L1326" s="444">
        <f t="shared" ca="1" si="109"/>
        <v>-154838046.58995622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-154838046.58995622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-645158.52745815087</v>
      </c>
      <c r="L1327" s="444">
        <f t="shared" ca="1" si="109"/>
        <v>-155483205.11741439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-155483205.11741439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-647846.68798922654</v>
      </c>
      <c r="L1328" s="444">
        <f t="shared" ca="1" si="109"/>
        <v>-156131051.80540362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-156131051.80540362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-650546.04918918177</v>
      </c>
      <c r="L1329" s="444">
        <f t="shared" ca="1" si="109"/>
        <v>-156781597.8545928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-156781597.8545928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-653256.65772747004</v>
      </c>
      <c r="L1330" s="444">
        <f t="shared" ca="1" si="109"/>
        <v>-157434854.51232028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-157434854.51232028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-655978.56046800117</v>
      </c>
      <c r="L1331" s="444">
        <f t="shared" ca="1" si="109"/>
        <v>-158090833.07278827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-158090833.07278827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-658711.80446995108</v>
      </c>
      <c r="L1332" s="444">
        <f t="shared" ca="1" si="109"/>
        <v>-158749544.87725821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-158749544.87725821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-661456.43698857585</v>
      </c>
      <c r="L1333" s="444">
        <f t="shared" ca="1" si="109"/>
        <v>-159411001.31424677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-159411001.31424677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-664212.50547602819</v>
      </c>
      <c r="L1334" s="444">
        <f t="shared" ca="1" si="109"/>
        <v>-160075213.8197228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-160075213.8197228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-666980.05758217839</v>
      </c>
      <c r="L1335" s="444">
        <f t="shared" ca="1" si="109"/>
        <v>-160742193.87730497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-160742193.87730497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-669759.14115543733</v>
      </c>
      <c r="L1336" s="444">
        <f t="shared" ca="1" si="109"/>
        <v>-161411953.01846042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-161411953.01846042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-672549.80424358509</v>
      </c>
      <c r="L1337" s="444">
        <f t="shared" ca="1" si="109"/>
        <v>-162084502.82270402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-162084502.82270402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-675352.09509460011</v>
      </c>
      <c r="L1338" s="444">
        <f t="shared" ca="1" si="109"/>
        <v>-162759854.91779861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-162759854.91779861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-678166.06215749425</v>
      </c>
      <c r="L1339" s="444">
        <f t="shared" ca="1" si="109"/>
        <v>-163438020.97995609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-163438020.97995609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-680991.75408315042</v>
      </c>
      <c r="L1340" s="444">
        <f t="shared" ca="1" si="109"/>
        <v>-164119012.73403925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-164119012.73403925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-683829.21972516354</v>
      </c>
      <c r="L1341" s="444">
        <f t="shared" ca="1" si="109"/>
        <v>-164802841.95376441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-164802841.95376441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-686678.50814068504</v>
      </c>
      <c r="L1342" s="444">
        <f t="shared" ca="1" si="109"/>
        <v>-165489520.46190509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-165489520.46190509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-689539.66859127115</v>
      </c>
      <c r="L1343" s="444">
        <f t="shared" ca="1" si="109"/>
        <v>-166179060.13049635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-166179060.13049635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-692412.75054373476</v>
      </c>
      <c r="L1344" s="444">
        <f t="shared" ca="1" si="109"/>
        <v>-166871472.8810401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-166871472.8810401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-695297.80367100041</v>
      </c>
      <c r="L1345" s="444">
        <f t="shared" ca="1" si="109"/>
        <v>-167566770.6847111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-167566770.6847111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-698194.87785296293</v>
      </c>
      <c r="L1346" s="444">
        <f t="shared" ca="1" si="109"/>
        <v>-168264965.56256407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-168264965.56256407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-701104.02317735029</v>
      </c>
      <c r="L1347" s="444">
        <f t="shared" ca="1" si="109"/>
        <v>-168966069.58574143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-168966069.58574143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-704025.28994058934</v>
      </c>
      <c r="L1348" s="444">
        <f t="shared" ca="1" si="109"/>
        <v>-169670094.87568203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-169670094.87568203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-706958.72864867514</v>
      </c>
      <c r="L1349" s="444">
        <f t="shared" ca="1" si="109"/>
        <v>-170377053.60433069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-170377053.60433069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-709904.39001804451</v>
      </c>
      <c r="L1350" s="444">
        <f t="shared" ca="1" si="109"/>
        <v>-171086957.99434873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-171086957.99434873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-712862.32497645309</v>
      </c>
      <c r="L1351" s="444">
        <f t="shared" ca="1" si="109"/>
        <v>-171799820.31932518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-171799820.31932518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-715832.58466385491</v>
      </c>
      <c r="L1352" s="444">
        <f t="shared" ca="1" si="109"/>
        <v>-172515652.90398905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-172515652.90398905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-718815.22043328767</v>
      </c>
      <c r="L1353" s="444">
        <f t="shared" ca="1" si="109"/>
        <v>-173234468.12442234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-173234468.12442234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-721810.28385175974</v>
      </c>
      <c r="L1354" s="444">
        <f t="shared" ca="1" si="109"/>
        <v>-173956278.40827411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-173956278.40827411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-724817.82670114213</v>
      </c>
      <c r="L1355" s="444">
        <f t="shared" ca="1" si="109"/>
        <v>-174681096.23497525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-174681096.23497525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-727837.90097906347</v>
      </c>
      <c r="L1356" s="444">
        <f t="shared" ca="1" si="109"/>
        <v>-175408934.13595432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-175408934.13595432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-730870.55889980961</v>
      </c>
      <c r="L1357" s="444">
        <f t="shared" ca="1" si="109"/>
        <v>-176139804.69485414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-176139804.69485414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-733915.85289522563</v>
      </c>
      <c r="L1358" s="444">
        <f t="shared" ca="1" si="109"/>
        <v>-176873720.54774937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-176873720.54774937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-736973.83561562235</v>
      </c>
      <c r="L1359" s="444">
        <f t="shared" ca="1" si="109"/>
        <v>-177610694.38336501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-177610694.38336501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-740044.55993068754</v>
      </c>
      <c r="L1360" s="444">
        <f t="shared" ca="1" si="109"/>
        <v>-178350738.94329569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-178350738.94329569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-743128.07893039868</v>
      </c>
      <c r="L1361" s="444">
        <f t="shared" ca="1" si="109"/>
        <v>-179093867.0222261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-179093867.0222261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-746224.44592594204</v>
      </c>
      <c r="L1362" s="444">
        <f t="shared" ca="1" si="109"/>
        <v>-179840091.46815205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-179840091.46815205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-749333.7144506335</v>
      </c>
      <c r="L1363" s="444">
        <f t="shared" ca="1" si="109"/>
        <v>-180589425.18260267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-180589425.18260267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-752455.93826084444</v>
      </c>
      <c r="L1364" s="444">
        <f t="shared" ca="1" si="109"/>
        <v>-181341881.12086353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-181341881.12086353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-755591.17133693141</v>
      </c>
      <c r="L1365" s="444">
        <f t="shared" ca="1" si="109"/>
        <v>-182097472.29220045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-182097472.29220045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-758739.46788416849</v>
      </c>
      <c r="L1366" s="444">
        <f t="shared" ca="1" si="109"/>
        <v>-182856211.76008463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-182856211.76008463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-761900.88233368599</v>
      </c>
      <c r="L1367" s="444">
        <f t="shared" ca="1" si="109"/>
        <v>-183618112.64241832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-183618112.64241832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-765075.46934340964</v>
      </c>
      <c r="L1368" s="444">
        <f t="shared" ca="1" si="109"/>
        <v>-184383188.11176175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-184383188.11176175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-768263.2837990073</v>
      </c>
      <c r="L1369" s="444">
        <f t="shared" ca="1" si="109"/>
        <v>-185151451.39556074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-185151451.39556074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-771464.38081483636</v>
      </c>
      <c r="L1370" s="444">
        <f t="shared" ca="1" si="109"/>
        <v>-185922915.77637559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-185922915.77637559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-774678.81573489832</v>
      </c>
      <c r="L1371" s="444">
        <f t="shared" ca="1" si="109"/>
        <v>-186697594.59211048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-186697594.59211048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-777906.64413379366</v>
      </c>
      <c r="L1372" s="444">
        <f t="shared" ca="1" si="109"/>
        <v>-187475501.23624429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-187475501.23624429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-781147.92181768455</v>
      </c>
      <c r="L1373" s="444">
        <f t="shared" ca="1" si="109"/>
        <v>-188256649.15806198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-188256649.15806198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-784402.70482525823</v>
      </c>
      <c r="L1374" s="444">
        <f t="shared" ca="1" si="109"/>
        <v>-189041051.86288723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-189041051.86288723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-787671.04942869674</v>
      </c>
      <c r="L1375" s="444">
        <f t="shared" ca="1" si="109"/>
        <v>-189828722.91231593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-189828722.91231593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-790953.01213464967</v>
      </c>
      <c r="L1376" s="444">
        <f t="shared" ca="1" si="109"/>
        <v>-190619675.92445058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-190619675.92445058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-794248.64968521078</v>
      </c>
      <c r="L1377" s="444">
        <f t="shared" ca="1" si="109"/>
        <v>-191413924.57413578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-191413924.57413578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-797558.01905889902</v>
      </c>
      <c r="L1378" s="444">
        <f t="shared" ca="1" si="109"/>
        <v>-192211482.59319469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-192211482.59319469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-800881.17747164459</v>
      </c>
      <c r="L1379" s="444">
        <f t="shared" ca="1" si="109"/>
        <v>-193012363.77066633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-193012363.77066633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-804218.18237777636</v>
      </c>
      <c r="L1380" s="444">
        <f t="shared" ca="1" si="109"/>
        <v>-193816581.95304412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-193816581.95304412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-807569.09147101711</v>
      </c>
      <c r="L1381" s="444">
        <f t="shared" ca="1" si="109"/>
        <v>-194624151.04451513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-194624151.04451513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-810933.96268547967</v>
      </c>
      <c r="L1382" s="444">
        <f t="shared" ca="1" si="109"/>
        <v>-195435085.0072006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-195435085.0072006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-814312.85419666918</v>
      </c>
      <c r="L1383" s="444">
        <f t="shared" ca="1" si="109"/>
        <v>-196249397.86139727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-196249397.86139727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-817705.82442248857</v>
      </c>
      <c r="L1384" s="444">
        <f t="shared" ca="1" si="109"/>
        <v>-197067103.68581975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-197067103.68581975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-821112.93202424888</v>
      </c>
      <c r="L1385" s="444">
        <f t="shared" ca="1" si="109"/>
        <v>-197888216.61784399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-197888216.61784399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-824534.23590768327</v>
      </c>
      <c r="L1386" s="444">
        <f t="shared" ca="1" si="109"/>
        <v>-198712750.85375166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-198712750.85375166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-827969.79522396519</v>
      </c>
      <c r="L1387" s="444">
        <f t="shared" ca="1" si="109"/>
        <v>-199540720.64897561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-199540720.64897561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-831419.66937073169</v>
      </c>
      <c r="L1388" s="444">
        <f t="shared" ca="1" si="109"/>
        <v>-200372140.31834635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-200372140.31834635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-834883.91799310979</v>
      </c>
      <c r="L1389" s="444">
        <f t="shared" ca="1" si="109"/>
        <v>-201207024.23633945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-201207024.23633945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-838362.60098474775</v>
      </c>
      <c r="L1390" s="444">
        <f t="shared" ca="1" si="109"/>
        <v>-202045386.8373242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-202045386.8373242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-841855.7784888508</v>
      </c>
      <c r="L1391" s="444">
        <f t="shared" ca="1" si="109"/>
        <v>-202887242.61581305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-202887242.61581305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-845363.51089922106</v>
      </c>
      <c r="L1392" s="444">
        <f t="shared" ca="1" si="109"/>
        <v>-203732606.12671226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-203732606.12671226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-848885.85886130109</v>
      </c>
      <c r="L1393" s="444">
        <f t="shared" ca="1" si="109"/>
        <v>-204581491.98557356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-204581491.98557356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-852422.88327322318</v>
      </c>
      <c r="L1394" s="444">
        <f t="shared" ca="1" si="109"/>
        <v>-205433914.86884677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-205433914.86884677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-855974.64528686157</v>
      </c>
      <c r="L1395" s="444">
        <f t="shared" ca="1" si="109"/>
        <v>-206289889.51413363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-206289889.51413363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-859541.20630889013</v>
      </c>
      <c r="L1396" s="444">
        <f t="shared" ca="1" si="109"/>
        <v>-207149430.72044253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-207149430.72044253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-863122.62800184393</v>
      </c>
      <c r="L1397" s="444">
        <f t="shared" ca="1" si="109"/>
        <v>-208012553.34844437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-208012553.34844437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-866718.97228518489</v>
      </c>
      <c r="L1398" s="444">
        <f t="shared" ca="1" si="109"/>
        <v>-208879272.32072955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-208879272.32072955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-870330.30133637309</v>
      </c>
      <c r="L1399" s="444">
        <f t="shared" ca="1" si="109"/>
        <v>-209749602.62206593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-209749602.62206593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-873956.6775919412</v>
      </c>
      <c r="L1400" s="444">
        <f t="shared" ca="1" si="109"/>
        <v>-210623559.29965788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-210623559.29965788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-877598.16374857433</v>
      </c>
      <c r="L1401" s="444">
        <f t="shared" ca="1" si="109"/>
        <v>-211501157.46340644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-211501157.46340644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-881254.82276419352</v>
      </c>
      <c r="L1402" s="444">
        <f t="shared" ca="1" si="109"/>
        <v>-212382412.28617063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-212382412.28617063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-884926.71785904432</v>
      </c>
      <c r="L1403" s="444">
        <f t="shared" ca="1" si="109"/>
        <v>-213267339.00402966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-213267339.00402966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-888613.91251679021</v>
      </c>
      <c r="L1404" s="444">
        <f t="shared" ca="1" si="109"/>
        <v>-214155952.91654646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-214155952.91654646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-892316.47048561031</v>
      </c>
      <c r="L1405" s="444">
        <f t="shared" ca="1" si="109"/>
        <v>-215048269.38703206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-215048269.38703206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-896034.45577930019</v>
      </c>
      <c r="L1406" s="444">
        <f t="shared" ca="1" si="109"/>
        <v>-215944303.84281138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-215944303.84281138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-899767.93267838075</v>
      </c>
      <c r="L1407" s="444">
        <f t="shared" ca="1" si="109"/>
        <v>-216844071.77548975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-216844071.77548975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-903516.96573120728</v>
      </c>
      <c r="L1408" s="444">
        <f t="shared" ca="1" si="109"/>
        <v>-217747588.74122095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-217747588.74122095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-907281.6197550873</v>
      </c>
      <c r="L1409" s="444">
        <f t="shared" ca="1" si="109"/>
        <v>-218654870.36097604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-218654870.36097604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-911061.95983740024</v>
      </c>
      <c r="L1410" s="444">
        <f t="shared" ca="1" si="109"/>
        <v>-219565932.32081345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-219565932.32081345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-914858.05133672268</v>
      </c>
      <c r="L1411" s="444">
        <f t="shared" ca="1" si="109"/>
        <v>-220480790.37215018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-220480790.37215018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-918669.95988395903</v>
      </c>
      <c r="L1412" s="444">
        <f t="shared" ca="1" si="109"/>
        <v>-221399460.33203414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-221399460.33203414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-922497.75138347561</v>
      </c>
      <c r="L1413" s="444">
        <f t="shared" ca="1" si="109"/>
        <v>-222321958.08341762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-222321958.08341762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-926341.49201424012</v>
      </c>
      <c r="L1414" s="444">
        <f t="shared" ca="1" si="109"/>
        <v>-223248299.57543185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-223248299.57543185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-930201.24823096604</v>
      </c>
      <c r="L1415" s="444">
        <f t="shared" ca="1" si="109"/>
        <v>-224178500.82366282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-224178500.82366282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-934077.0867652616</v>
      </c>
      <c r="L1416" s="444">
        <f t="shared" ca="1" si="109"/>
        <v>-225112577.91042808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-225112577.91042808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-937969.07462678361</v>
      </c>
      <c r="L1417" s="444">
        <f t="shared" ca="1" si="109"/>
        <v>-226050546.98505485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-226050546.98505485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-941877.27910439519</v>
      </c>
      <c r="L1418" s="444">
        <f t="shared" ca="1" si="109"/>
        <v>-226992424.26415923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-226992424.26415923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-945801.76776733017</v>
      </c>
      <c r="L1419" s="444">
        <f t="shared" ca="1" si="109"/>
        <v>-227938226.03192657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-227938226.03192657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-949742.60846636072</v>
      </c>
      <c r="L1420" s="444">
        <f t="shared" ca="1" si="109"/>
        <v>-228887968.64039293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-228887968.64039293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-953699.8693349706</v>
      </c>
      <c r="L1421" s="444">
        <f t="shared" ca="1" si="109"/>
        <v>-229841668.5097279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-229841668.5097279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-957673.61879053293</v>
      </c>
      <c r="L1422" s="444">
        <f t="shared" ca="1" si="109"/>
        <v>-230799342.12851843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-230799342.12851843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-961663.92553549341</v>
      </c>
      <c r="L1423" s="444">
        <f t="shared" ca="1" si="109"/>
        <v>-231761006.05405393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-231761006.05405393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-965670.85855855793</v>
      </c>
      <c r="L1424" s="444">
        <f t="shared" ca="1" si="109"/>
        <v>-232726676.9126125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-232726676.9126125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-969694.48713588552</v>
      </c>
      <c r="L1425" s="444">
        <f t="shared" ca="1" si="109"/>
        <v>-233696371.39974838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-233696371.39974838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-973734.88083228492</v>
      </c>
      <c r="L1426" s="444">
        <f t="shared" ca="1" si="109"/>
        <v>-234670106.28058067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-234670106.28058067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-977792.10950241948</v>
      </c>
      <c r="L1427" s="444">
        <f t="shared" ca="1" si="109"/>
        <v>-235647898.39008307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-235647898.39008307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-981866.24329201283</v>
      </c>
      <c r="L1428" s="444">
        <f t="shared" ca="1" si="109"/>
        <v>-236629764.63337508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-236629764.63337508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-985957.3526390628</v>
      </c>
      <c r="L1429" s="444">
        <f t="shared" ca="1" si="109"/>
        <v>-237615721.98601413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-237615721.98601413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-990065.5082750587</v>
      </c>
      <c r="L1430" s="444">
        <f t="shared" ca="1" si="109"/>
        <v>-238605787.49428919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-238605787.49428919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-994190.78122620482</v>
      </c>
      <c r="L1431" s="444">
        <f t="shared" ca="1" si="109"/>
        <v>-239599978.27551541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-239599978.27551541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-998333.2428146475</v>
      </c>
      <c r="L1432" s="444">
        <f t="shared" ca="1" si="109"/>
        <v>-240598311.51833007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-240598311.51833007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-1002492.9646597086</v>
      </c>
      <c r="L1433" s="444">
        <f t="shared" ca="1" si="109"/>
        <v>-241600804.48298979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-241600804.48298979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-1006670.0186791241</v>
      </c>
      <c r="L1434" s="444">
        <f t="shared" ca="1" si="109"/>
        <v>-242607474.5016689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-242607474.5016689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-1010864.477090287</v>
      </c>
      <c r="L1435" s="444">
        <f t="shared" ca="1" si="109"/>
        <v>-243618338.9787592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-243618338.9787592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-1015076.4124114966</v>
      </c>
      <c r="L1436" s="444">
        <f t="shared" ca="1" si="109"/>
        <v>-244633415.39117071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-244633415.39117071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-1019305.8974632113</v>
      </c>
      <c r="L1437" s="444">
        <f t="shared" ca="1" si="109"/>
        <v>-245652721.28863391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-245652721.28863391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-1023553.0053693079</v>
      </c>
      <c r="L1438" s="444">
        <f t="shared" ca="1" si="109"/>
        <v>-246676274.29400322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-246676274.29400322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-1027817.8095583468</v>
      </c>
      <c r="L1439" s="444">
        <f t="shared" ca="1" si="109"/>
        <v>-247704092.10356155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-247704092.10356155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-1032100.3837648397</v>
      </c>
      <c r="L1440" s="444">
        <f t="shared" ca="1" si="109"/>
        <v>-248736192.48732638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-248736192.48732638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-1036400.8020305266</v>
      </c>
      <c r="L1441" s="444">
        <f t="shared" ca="1" si="109"/>
        <v>-249772593.28935692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-249772593.28935692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-1040719.1387056538</v>
      </c>
      <c r="L1442" s="444">
        <f t="shared" ca="1" si="109"/>
        <v>-250813312.42806256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-250813312.42806256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-1045055.4684502607</v>
      </c>
      <c r="L1443" s="444">
        <f t="shared" ca="1" si="109"/>
        <v>-251858367.89651281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-251858367.89651281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-1049409.8662354699</v>
      </c>
      <c r="L1444" s="444">
        <f t="shared" ca="1" si="109"/>
        <v>-252907777.76274827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-252907777.76274827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-1053782.4073447844</v>
      </c>
      <c r="L1445" s="444">
        <f t="shared" ca="1" si="109"/>
        <v>-253961560.17009306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-253961560.17009306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-1058173.1673753879</v>
      </c>
      <c r="L1446" s="444">
        <f t="shared" ca="1" si="109"/>
        <v>-255019733.33746845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-255019733.33746845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-1062582.2222394519</v>
      </c>
      <c r="L1447" s="444">
        <f t="shared" ca="1" si="109"/>
        <v>-256082315.55970791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-256082315.55970791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-1067009.6481654495</v>
      </c>
      <c r="L1448" s="444">
        <f t="shared" ca="1" si="109"/>
        <v>-257149325.20787334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-257149325.20787334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-1071455.5216994723</v>
      </c>
      <c r="L1449" s="444">
        <f t="shared" ca="1" si="109"/>
        <v>-258220780.7295728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-258220780.7295728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-1075919.9197065532</v>
      </c>
      <c r="L1450" s="444">
        <f t="shared" ca="1" si="109"/>
        <v>-259296700.64927936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-259296700.64927936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-1080402.9193719972</v>
      </c>
      <c r="L1451" s="444">
        <f t="shared" ca="1" si="109"/>
        <v>-260377103.56865135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-260377103.56865135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-1084904.598202714</v>
      </c>
      <c r="L1452" s="444">
        <f t="shared" ca="1" si="109"/>
        <v>-261462008.16685405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-261462008.16685405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-1089425.0340285585</v>
      </c>
      <c r="L1453" s="444">
        <f t="shared" ca="1" si="109"/>
        <v>-262551433.20088261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-262551433.20088261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-1093964.3050036775</v>
      </c>
      <c r="L1454" s="444">
        <f t="shared" ca="1" si="109"/>
        <v>-263645397.50588629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-263645397.50588629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-1098522.4896078594</v>
      </c>
      <c r="L1455" s="444">
        <f t="shared" ca="1" si="109"/>
        <v>-264743919.99549416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-264743919.99549416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-1103099.6666478922</v>
      </c>
      <c r="L1456" s="444">
        <f t="shared" ca="1" si="109"/>
        <v>-265847019.66214204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-265847019.66214204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-1107695.9152589252</v>
      </c>
      <c r="L1457" s="444">
        <f t="shared" ca="1" si="109"/>
        <v>-266954715.57740095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-266954715.57740095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-1112311.3149058374</v>
      </c>
      <c r="L1458" s="444">
        <f t="shared" ca="1" si="109"/>
        <v>-268067026.8923068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-268067026.8923068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-1116945.9453846118</v>
      </c>
      <c r="L1459" s="444">
        <f t="shared" ca="1" si="109"/>
        <v>-269183972.83769143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-269183972.83769143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-1121599.8868237142</v>
      </c>
      <c r="L1460" s="444">
        <f t="shared" ca="1" si="109"/>
        <v>-270305572.72451514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-270305572.72451514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-1126273.2196854798</v>
      </c>
      <c r="L1461" s="444">
        <f t="shared" ca="1" si="109"/>
        <v>-271431845.94420063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-271431845.94420063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-1130966.0247675027</v>
      </c>
      <c r="L1462" s="444">
        <f t="shared" ca="1" si="109"/>
        <v>-272562811.96896815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-272562811.96896815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-1135678.3832040341</v>
      </c>
      <c r="L1463" s="444">
        <f t="shared" ca="1" si="109"/>
        <v>-273698490.3521722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-273698490.3521722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-1140410.3764673842</v>
      </c>
      <c r="L1464" s="444">
        <f t="shared" ca="1" si="109"/>
        <v>-274838900.7286396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-274838900.7286396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-1145162.0863693317</v>
      </c>
      <c r="L1465" s="444">
        <f t="shared" ca="1" si="109"/>
        <v>-275984062.81500894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-275984062.81500894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-1149933.5950625371</v>
      </c>
      <c r="L1466" s="444">
        <f t="shared" ca="1" si="109"/>
        <v>-277133996.41007149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-277133996.41007149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-1154724.9850419646</v>
      </c>
      <c r="L1467" s="444">
        <f t="shared" ca="1" si="109"/>
        <v>-278288721.39511347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-278288721.39511347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-1159536.339146306</v>
      </c>
      <c r="L1468" s="444">
        <f t="shared" ca="1" si="109"/>
        <v>-279448257.73425978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-279448257.73425978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-1164367.7405594157</v>
      </c>
      <c r="L1469" s="444">
        <f t="shared" ca="1" si="109"/>
        <v>-280612625.47481918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-280612625.47481918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-1169219.2728117467</v>
      </c>
      <c r="L1470" s="444">
        <f t="shared" ca="1" si="109"/>
        <v>-281781844.74763095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-281781844.74763095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-1174091.0197817956</v>
      </c>
      <c r="L1471" s="444">
        <f t="shared" ca="1" si="109"/>
        <v>-282955935.76741272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-282955935.76741272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-1178983.0656975531</v>
      </c>
      <c r="L1472" s="444">
        <f t="shared" ca="1" si="109"/>
        <v>-284134918.83311027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-284134918.83311027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-1183895.4951379595</v>
      </c>
      <c r="L1473" s="444">
        <f t="shared" ca="1" si="109"/>
        <v>-285318814.3282482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-285318814.3282482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-1188828.3930343676</v>
      </c>
      <c r="L1474" s="444">
        <f t="shared" ca="1" si="109"/>
        <v>-286507642.72128254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-286507642.72128254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-1193781.8446720105</v>
      </c>
      <c r="L1475" s="444">
        <f t="shared" ca="1" si="109"/>
        <v>-287701424.56595457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-287701424.56595457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-1198755.9356914773</v>
      </c>
      <c r="L1476" s="444">
        <f t="shared" ca="1" si="109"/>
        <v>-288900180.50164604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-288900180.50164604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-1203750.7520901919</v>
      </c>
      <c r="L1477" s="444">
        <f t="shared" ca="1" si="109"/>
        <v>-290103931.25373626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-290103931.25373626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-1208766.380223901</v>
      </c>
      <c r="L1478" s="444">
        <f t="shared" ca="1" si="109"/>
        <v>-291312697.63396019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-291312697.63396019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-1213802.9068081675</v>
      </c>
      <c r="L1479" s="444">
        <f t="shared" ca="1" si="109"/>
        <v>-292526500.54076833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-292526500.54076833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-1218860.4189198681</v>
      </c>
      <c r="L1480" s="444">
        <f t="shared" ca="1" si="109"/>
        <v>-293745360.95968819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-293745360.95968819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-1223939.0039987008</v>
      </c>
      <c r="L1481" s="444">
        <f t="shared" ca="1" si="109"/>
        <v>-294969299.96368688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-294969299.96368688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-1229038.7498486952</v>
      </c>
      <c r="L1482" s="444">
        <f t="shared" ca="1" si="109"/>
        <v>-296198338.71353561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-296198338.71353561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-1234159.7446397317</v>
      </c>
      <c r="L1483" s="444">
        <f t="shared" ca="1" si="109"/>
        <v>-297432498.45817536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-297432498.45817536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-1239302.0769090641</v>
      </c>
      <c r="L1484" s="444">
        <f t="shared" ca="1" si="109"/>
        <v>-298671800.53508443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-298671800.53508443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-1244465.8355628517</v>
      </c>
      <c r="L1485" s="444">
        <f t="shared" ca="1" si="109"/>
        <v>-299916266.37064725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-299916266.37064725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-1249651.109877697</v>
      </c>
      <c r="L1486" s="444">
        <f t="shared" ca="1" si="109"/>
        <v>-301165917.48052496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-301165917.48052496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-1254857.9895021874</v>
      </c>
      <c r="L1487" s="444">
        <f t="shared" ca="1" si="109"/>
        <v>-302420775.47002715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-302420775.47002715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-1260086.5644584463</v>
      </c>
      <c r="L1488" s="444">
        <f t="shared" ca="1" si="109"/>
        <v>-303680862.03448558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-303680862.03448558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-1265336.9251436898</v>
      </c>
      <c r="L1489" s="444">
        <f t="shared" ca="1" si="109"/>
        <v>-304946198.9596293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-304946198.9596293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-1270609.1623317888</v>
      </c>
      <c r="L1490" s="444">
        <f t="shared" ca="1" si="109"/>
        <v>-306216808.12196106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-306216808.12196106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-1275903.3671748377</v>
      </c>
      <c r="L1491" s="444">
        <f t="shared" ca="1" si="109"/>
        <v>-307492711.48913592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-307492711.48913592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-1281219.6312047329</v>
      </c>
      <c r="L1492" s="444">
        <f t="shared" ca="1" si="109"/>
        <v>-308773931.12034065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-308773931.12034065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-1286558.0463347526</v>
      </c>
      <c r="L1493" s="444">
        <f t="shared" ca="1" si="109"/>
        <v>-310060489.16667539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-310060489.16667539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-1291918.7048611473</v>
      </c>
      <c r="L1494" s="444">
        <f t="shared" ca="1" si="109"/>
        <v>-311352407.87153655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-311352407.87153655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-1297301.6994647356</v>
      </c>
      <c r="L1495" s="444">
        <f t="shared" ca="1" si="109"/>
        <v>-312649709.57100129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-312649709.57100129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-1302707.1232125054</v>
      </c>
      <c r="L1496" s="444">
        <f t="shared" ca="1" si="109"/>
        <v>-313952416.69421381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-313952416.69421381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-1308135.0695592242</v>
      </c>
      <c r="L1497" s="444">
        <f t="shared" ca="1" si="109"/>
        <v>-315260551.76377302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-315260551.76377302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-1313585.6323490543</v>
      </c>
      <c r="L1498" s="444">
        <f t="shared" ca="1" si="109"/>
        <v>-316574137.3961221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-316574137.3961221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-1319058.9058171753</v>
      </c>
      <c r="L1499" s="444">
        <f t="shared" ca="1" si="109"/>
        <v>-317893196.30193925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-317893196.30193925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-1324554.9845914135</v>
      </c>
      <c r="L1500" s="444">
        <f t="shared" ca="1" si="109"/>
        <v>-319217751.28653067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-319217751.28653067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-1330073.9636938777</v>
      </c>
      <c r="L1501" s="444">
        <f t="shared" ca="1" si="109"/>
        <v>-320547825.25022453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-320547825.25022453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-1335615.9385426021</v>
      </c>
      <c r="L1502" s="444">
        <f t="shared" ca="1" si="109"/>
        <v>-321883441.18876714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-321883441.18876714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-1341181.0049531963</v>
      </c>
      <c r="L1503" s="444">
        <f t="shared" ca="1" si="109"/>
        <v>-323224622.19372034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-323224622.19372034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-1346769.2591405015</v>
      </c>
      <c r="L1504" s="444">
        <f t="shared" ca="1" si="109"/>
        <v>-324571391.45286083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-324571391.45286083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-1352380.7977202535</v>
      </c>
      <c r="L1505" s="444">
        <f t="shared" ca="1" si="109"/>
        <v>-325923772.25058109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-325923772.25058109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-1358015.7177107546</v>
      </c>
      <c r="L1506" s="444">
        <f t="shared" ca="1" si="109"/>
        <v>-327281787.96829182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-327281787.96829182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-1363674.1165345493</v>
      </c>
      <c r="L1507" s="444">
        <f t="shared" ca="1" si="109"/>
        <v>-328645462.08482635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-328645462.08482635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-1369356.0920201098</v>
      </c>
      <c r="L1508" s="444">
        <f t="shared" ca="1" si="109"/>
        <v>-330014818.17684644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-330014818.17684644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-1375061.7424035268</v>
      </c>
      <c r="L1509" s="444">
        <f t="shared" ca="1" si="109"/>
        <v>-331389879.91924995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-331389879.91924995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-1380791.1663302081</v>
      </c>
      <c r="L1510" s="444">
        <f t="shared" ca="1" si="109"/>
        <v>-332770671.08558017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-332770671.08558017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-1386544.462856584</v>
      </c>
      <c r="L1511" s="444">
        <f t="shared" ca="1" si="109"/>
        <v>-334157215.54843676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-334157215.54843676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-1392321.7314518199</v>
      </c>
      <c r="L1512" s="444">
        <f t="shared" ca="1" si="109"/>
        <v>-335549537.27988857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-335549537.27988857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-1398123.0719995357</v>
      </c>
      <c r="L1513" s="444">
        <f t="shared" ca="1" si="109"/>
        <v>-336947660.35188812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-336947660.35188812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-1403948.5847995337</v>
      </c>
      <c r="L1514" s="444">
        <f t="shared" ca="1" si="109"/>
        <v>-338351608.93668765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-338351608.93668765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-1409798.3705695318</v>
      </c>
      <c r="L1515" s="444">
        <f t="shared" ca="1" si="109"/>
        <v>-339761407.30725718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-339761407.30725718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-1415672.5304469049</v>
      </c>
      <c r="L1516" s="444">
        <f t="shared" ca="1" si="109"/>
        <v>-341177079.83770406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-341177079.83770406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-1421571.1659904337</v>
      </c>
      <c r="L1517" s="444">
        <f t="shared" ca="1" si="109"/>
        <v>-342598651.00369447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-342598651.00369447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-1427494.3791820602</v>
      </c>
      <c r="L1518" s="444">
        <f t="shared" ca="1" si="109"/>
        <v>-344026145.38287652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-344026145.38287652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-1433442.272428652</v>
      </c>
      <c r="L1519" s="444">
        <f t="shared" ca="1" si="109"/>
        <v>-345459587.65530515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-345459587.65530515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-1439414.9485637713</v>
      </c>
      <c r="L1520" s="444">
        <f t="shared" ca="1" si="109"/>
        <v>-346899002.6038689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-346899002.6038689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-1445412.5108494537</v>
      </c>
      <c r="L1521" s="444">
        <f t="shared" ca="1" si="109"/>
        <v>-348344415.11471838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-348344415.11471838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-1451435.0629779932</v>
      </c>
      <c r="L1522" s="444">
        <f t="shared" ca="1" si="109"/>
        <v>-349795850.17769635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-349795850.17769635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-1457482.7090737347</v>
      </c>
      <c r="L1523" s="444">
        <f t="shared" ca="1" si="109"/>
        <v>-351253332.88677007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-351253332.88677007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-1463555.5536948752</v>
      </c>
      <c r="L1524" s="444">
        <f t="shared" ca="1" si="109"/>
        <v>-352716888.44046497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-352716888.44046497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-1469653.7018352707</v>
      </c>
      <c r="L1525" s="444">
        <f t="shared" ca="1" si="109"/>
        <v>-354186542.14230025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-354186542.14230025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-1475777.258926251</v>
      </c>
      <c r="L1526" s="444">
        <f t="shared" ca="1" si="109"/>
        <v>-355662319.40122652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-355662319.40122652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-1481926.3308384437</v>
      </c>
      <c r="L1527" s="444">
        <f t="shared" ca="1" si="109"/>
        <v>-357144245.73206496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-357144245.73206496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-1488101.023883604</v>
      </c>
      <c r="L1528" s="444">
        <f t="shared" ca="1" si="109"/>
        <v>-358632346.75594854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-358632346.75594854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-1494301.4448164522</v>
      </c>
      <c r="L1529" s="444">
        <f t="shared" ca="1" si="109"/>
        <v>-360126648.20076501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-360126648.20076501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-1500527.7008365209</v>
      </c>
      <c r="L1530" s="444">
        <f t="shared" ca="1" si="109"/>
        <v>-361627175.90160155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-361627175.90160155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-1506779.8995900066</v>
      </c>
      <c r="L1531" s="444">
        <f t="shared" ca="1" si="109"/>
        <v>-363133955.80119157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-363133955.80119157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-1513058.1491716316</v>
      </c>
      <c r="L1532" s="444">
        <f t="shared" ca="1" si="109"/>
        <v>-364647013.95036322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-364647013.95036322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-1519362.5581265134</v>
      </c>
      <c r="L1533" s="444">
        <f t="shared" ca="1" si="109"/>
        <v>-366166376.50848973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-366166376.50848973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-1525693.2354520406</v>
      </c>
      <c r="L1534" s="444">
        <f t="shared" ca="1" si="109"/>
        <v>-367692069.74394178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-367692069.74394178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-1532050.2905997573</v>
      </c>
      <c r="L1535" s="444">
        <f t="shared" ca="1" si="109"/>
        <v>-369224120.03454155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-369224120.03454155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-1538433.8334772564</v>
      </c>
      <c r="L1536" s="444">
        <f t="shared" ca="1" si="109"/>
        <v>-370762553.86801881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-370762553.86801881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-1544843.9744500783</v>
      </c>
      <c r="L1537" s="444">
        <f t="shared" ca="1" si="109"/>
        <v>-372307397.84246886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-372307397.84246886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-1551280.8243436203</v>
      </c>
      <c r="L1538" s="444">
        <f t="shared" ref="L1538:L1792" ca="1" si="114">I1538-J1538+K1538</f>
        <v>-373858678.66681248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-373858678.66681248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-1557744.494445052</v>
      </c>
      <c r="L1539" s="444">
        <f t="shared" ca="1" si="114"/>
        <v>-375416423.16125751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-375416423.16125751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-1564235.0965052396</v>
      </c>
      <c r="L1540" s="444">
        <f t="shared" ca="1" si="114"/>
        <v>-376980658.25776273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-376980658.25776273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-1570752.7427406781</v>
      </c>
      <c r="L1541" s="444">
        <f t="shared" ca="1" si="114"/>
        <v>-378551411.00050342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-378551411.00050342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-1577297.545835431</v>
      </c>
      <c r="L1542" s="444">
        <f t="shared" ca="1" si="114"/>
        <v>-380128708.54633886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-380128708.54633886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-1583869.6189430784</v>
      </c>
      <c r="L1543" s="444">
        <f t="shared" ca="1" si="114"/>
        <v>-381712578.16528195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-381712578.16528195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-1590469.0756886748</v>
      </c>
      <c r="L1544" s="444">
        <f t="shared" ca="1" si="114"/>
        <v>-383303047.24097061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-383303047.24097061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-1597096.0301707108</v>
      </c>
      <c r="L1545" s="444">
        <f t="shared" ca="1" si="114"/>
        <v>-384900143.27114135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-384900143.27114135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-1603750.596963089</v>
      </c>
      <c r="L1546" s="444">
        <f t="shared" ca="1" si="114"/>
        <v>-386503893.86810446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-386503893.86810446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-1610432.891117102</v>
      </c>
      <c r="L1547" s="444">
        <f t="shared" ca="1" si="114"/>
        <v>-388114326.75922155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-388114326.75922155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-1617143.0281634231</v>
      </c>
      <c r="L1548" s="444">
        <f t="shared" ca="1" si="114"/>
        <v>-389731469.78738499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-389731469.78738499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-1623881.1241141041</v>
      </c>
      <c r="L1549" s="444">
        <f t="shared" ca="1" si="114"/>
        <v>-391355350.91149908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-391355350.91149908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-1630647.2954645795</v>
      </c>
      <c r="L1550" s="444">
        <f t="shared" ca="1" si="114"/>
        <v>-392985998.20696366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-392985998.20696366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-1637441.6591956818</v>
      </c>
      <c r="L1551" s="444">
        <f t="shared" ca="1" si="114"/>
        <v>-394623439.86615932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-394623439.86615932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-1644264.3327756638</v>
      </c>
      <c r="L1552" s="444">
        <f t="shared" ca="1" si="114"/>
        <v>-396267704.19893497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-396267704.19893497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-1651115.4341622291</v>
      </c>
      <c r="L1553" s="444">
        <f t="shared" ca="1" si="114"/>
        <v>-397918819.63309717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-397918819.63309717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-1657995.0818045714</v>
      </c>
      <c r="L1554" s="444">
        <f t="shared" ca="1" si="114"/>
        <v>-399576814.71490175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-399576814.71490175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-1664903.3946454239</v>
      </c>
      <c r="L1555" s="444">
        <f t="shared" ca="1" si="114"/>
        <v>-401241718.1095472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-401241718.1095472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-1671840.4921231132</v>
      </c>
      <c r="L1556" s="444">
        <f t="shared" ca="1" si="114"/>
        <v>-402913558.60167032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-402913558.60167032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-1678806.4941736264</v>
      </c>
      <c r="L1557" s="444">
        <f t="shared" ca="1" si="114"/>
        <v>-404592365.09584397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-404592365.09584397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-1685801.5212326832</v>
      </c>
      <c r="L1558" s="444">
        <f t="shared" ca="1" si="114"/>
        <v>-406278166.61707664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-406278166.61707664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-1692825.6942378192</v>
      </c>
      <c r="L1559" s="444">
        <f t="shared" ca="1" si="114"/>
        <v>-407970992.31131446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-407970992.31131446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-1699879.1346304768</v>
      </c>
      <c r="L1560" s="444">
        <f t="shared" ca="1" si="114"/>
        <v>-409670871.44594496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-409670871.44594496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-1706961.9643581039</v>
      </c>
      <c r="L1561" s="444">
        <f t="shared" ca="1" si="114"/>
        <v>-411377833.41030306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-411377833.41030306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-1714074.3058762627</v>
      </c>
      <c r="L1562" s="444">
        <f t="shared" ca="1" si="114"/>
        <v>-413091907.71617931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-413091907.71617931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-1721216.282150747</v>
      </c>
      <c r="L1563" s="444">
        <f t="shared" ca="1" si="114"/>
        <v>-414813123.99833006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-414813123.99833006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-1728388.0166597085</v>
      </c>
      <c r="L1564" s="444">
        <f t="shared" ca="1" si="114"/>
        <v>-416541512.01498979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-416541512.01498979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-1735589.6333957908</v>
      </c>
      <c r="L1565" s="444">
        <f t="shared" ca="1" si="114"/>
        <v>-418277101.64838558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-418277101.64838558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-1742821.2568682733</v>
      </c>
      <c r="L1566" s="444">
        <f t="shared" ca="1" si="114"/>
        <v>-420019922.90525389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-420019922.90525389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-1750083.0121052242</v>
      </c>
      <c r="L1567" s="444">
        <f t="shared" ca="1" si="114"/>
        <v>-421770005.91735911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-421770005.91735911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-1757375.0246556629</v>
      </c>
      <c r="L1568" s="444">
        <f t="shared" ca="1" si="114"/>
        <v>-423527380.94201475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-423527380.94201475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-1764697.4205917283</v>
      </c>
      <c r="L1569" s="444">
        <f t="shared" ca="1" si="114"/>
        <v>-425292078.36260647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-425292078.36260647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-1772050.3265108599</v>
      </c>
      <c r="L1570" s="444">
        <f t="shared" ca="1" si="114"/>
        <v>-427064128.68911731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-427064128.68911731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-1779433.8695379887</v>
      </c>
      <c r="L1571" s="444">
        <f t="shared" ca="1" si="114"/>
        <v>-428843562.55865532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-428843562.55865532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-1786848.1773277302</v>
      </c>
      <c r="L1572" s="444">
        <f t="shared" ca="1" si="114"/>
        <v>-430630410.73598307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-430630410.73598307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-1794293.3780665959</v>
      </c>
      <c r="L1573" s="444">
        <f t="shared" ca="1" si="114"/>
        <v>-432424704.11404967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-432424704.11404967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-1801769.600475207</v>
      </c>
      <c r="L1574" s="444">
        <f t="shared" ca="1" si="114"/>
        <v>-434226473.71452487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-434226473.71452487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-1809276.9738105203</v>
      </c>
      <c r="L1575" s="444">
        <f t="shared" ca="1" si="114"/>
        <v>-436035750.68833536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-436035750.68833536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-1816815.627868064</v>
      </c>
      <c r="L1576" s="444">
        <f t="shared" ca="1" si="114"/>
        <v>-437852566.31620342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-437852566.31620342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-1824385.6929841808</v>
      </c>
      <c r="L1577" s="444">
        <f t="shared" ca="1" si="114"/>
        <v>-439676952.00918758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-439676952.00918758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-1831987.3000382814</v>
      </c>
      <c r="L1578" s="444">
        <f t="shared" ca="1" si="114"/>
        <v>-441508939.30922586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-441508939.30922586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-1839620.5804551076</v>
      </c>
      <c r="L1579" s="444">
        <f t="shared" ca="1" si="114"/>
        <v>-443348559.88968098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-443348559.88968098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-1847285.6662070043</v>
      </c>
      <c r="L1580" s="444">
        <f t="shared" ca="1" si="114"/>
        <v>-445195845.555888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-445195845.555888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-1854982.6898161999</v>
      </c>
      <c r="L1581" s="444">
        <f t="shared" ca="1" si="114"/>
        <v>-447050828.24570417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-447050828.24570417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-1862711.7843571007</v>
      </c>
      <c r="L1582" s="444">
        <f t="shared" ca="1" si="114"/>
        <v>-448913540.03006124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-448913540.03006124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-1870473.0834585885</v>
      </c>
      <c r="L1583" s="444">
        <f t="shared" ca="1" si="114"/>
        <v>-450784013.11351985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-450784013.11351985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-1878266.7213063326</v>
      </c>
      <c r="L1584" s="444">
        <f t="shared" ca="1" si="114"/>
        <v>-452662279.83482617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-452662279.83482617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-1886092.8326451089</v>
      </c>
      <c r="L1585" s="444">
        <f t="shared" ca="1" si="114"/>
        <v>-454548372.66747129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-454548372.66747129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-1893951.5527811302</v>
      </c>
      <c r="L1586" s="444">
        <f t="shared" ca="1" si="114"/>
        <v>-456442324.22025239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-456442324.22025239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-1901843.0175843849</v>
      </c>
      <c r="L1587" s="444">
        <f t="shared" ca="1" si="114"/>
        <v>-458344167.23783678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-458344167.23783678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-1909767.3634909864</v>
      </c>
      <c r="L1588" s="444">
        <f t="shared" ca="1" si="114"/>
        <v>-460253934.60132778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-460253934.60132778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-1917724.7275055326</v>
      </c>
      <c r="L1589" s="444">
        <f t="shared" ca="1" si="114"/>
        <v>-462171659.32883328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-462171659.32883328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-1925715.2472034721</v>
      </c>
      <c r="L1590" s="444">
        <f t="shared" ca="1" si="114"/>
        <v>-464097374.57603675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-464097374.57603675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-1933739.0607334864</v>
      </c>
      <c r="L1591" s="444">
        <f t="shared" ca="1" si="114"/>
        <v>-466031113.63677025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-466031113.63677025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-1941796.306819876</v>
      </c>
      <c r="L1592" s="444">
        <f t="shared" ca="1" si="114"/>
        <v>-467972909.9435901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-467972909.9435901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-1949887.1247649586</v>
      </c>
      <c r="L1593" s="444">
        <f t="shared" ca="1" si="114"/>
        <v>-469922797.06835508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-469922797.06835508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-1958011.6544514794</v>
      </c>
      <c r="L1594" s="444">
        <f t="shared" ca="1" si="114"/>
        <v>-471880808.72280657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-471880808.72280657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-1966170.0363450274</v>
      </c>
      <c r="L1595" s="444">
        <f t="shared" ca="1" si="114"/>
        <v>-473846978.75915158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-473846978.75915158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-1974362.4114964651</v>
      </c>
      <c r="L1596" s="444">
        <f t="shared" ca="1" si="114"/>
        <v>-475821341.17064804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-475821341.17064804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-1982588.9215443667</v>
      </c>
      <c r="L1597" s="444">
        <f t="shared" ca="1" si="114"/>
        <v>-477803930.09219241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-477803930.09219241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-1990849.7087174682</v>
      </c>
      <c r="L1598" s="444">
        <f t="shared" ca="1" si="114"/>
        <v>-479794779.80090988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-479794779.80090988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-1999144.9158371245</v>
      </c>
      <c r="L1599" s="444">
        <f t="shared" ca="1" si="114"/>
        <v>-481793924.71674699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-481793924.71674699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-2007474.6863197791</v>
      </c>
      <c r="L1600" s="444">
        <f t="shared" ca="1" si="114"/>
        <v>-483801399.40306675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-483801399.40306675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-2015839.1641794448</v>
      </c>
      <c r="L1601" s="444">
        <f t="shared" ca="1" si="114"/>
        <v>-485817238.5672462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-485817238.5672462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-2024238.4940301923</v>
      </c>
      <c r="L1602" s="444">
        <f t="shared" ca="1" si="114"/>
        <v>-487841477.06127638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-487841477.06127638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-2032672.8210886514</v>
      </c>
      <c r="L1603" s="444">
        <f t="shared" ca="1" si="114"/>
        <v>-489874149.88236505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-489874149.88236505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-2041142.291176521</v>
      </c>
      <c r="L1604" s="444">
        <f t="shared" ca="1" si="114"/>
        <v>-491915292.17354155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-491915292.17354155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-2049647.0507230898</v>
      </c>
      <c r="L1605" s="444">
        <f t="shared" ca="1" si="114"/>
        <v>-493964939.22426462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-493964939.22426462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-2058187.2467677696</v>
      </c>
      <c r="L1606" s="444">
        <f t="shared" ca="1" si="114"/>
        <v>-496023126.47103238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-496023126.47103238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-2066763.0269626349</v>
      </c>
      <c r="L1607" s="444">
        <f t="shared" ca="1" si="114"/>
        <v>-498089889.49799502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-498089889.49799502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-2075374.5395749791</v>
      </c>
      <c r="L1608" s="444">
        <f t="shared" ca="1" si="114"/>
        <v>-500165264.03757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-500165264.03757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-2084021.9334898749</v>
      </c>
      <c r="L1609" s="444">
        <f t="shared" ca="1" si="114"/>
        <v>-502249285.97105986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-502249285.97105986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-2092705.3582127497</v>
      </c>
      <c r="L1610" s="444">
        <f t="shared" ca="1" si="114"/>
        <v>-504341991.32927263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-504341991.32927263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-2101424.9638719694</v>
      </c>
      <c r="L1611" s="444">
        <f t="shared" ca="1" si="114"/>
        <v>-506443416.29314458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-506443416.29314458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-2110180.9012214355</v>
      </c>
      <c r="L1612" s="444">
        <f t="shared" ca="1" si="114"/>
        <v>-508553597.19436604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-508553597.19436604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-2118973.3216431919</v>
      </c>
      <c r="L1613" s="444">
        <f t="shared" ca="1" si="114"/>
        <v>-510672570.51600921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-510672570.51600921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-2127802.3771500383</v>
      </c>
      <c r="L1614" s="444">
        <f t="shared" ca="1" si="114"/>
        <v>-512800372.89315927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-512800372.89315927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-2136668.2203881633</v>
      </c>
      <c r="L1615" s="444">
        <f t="shared" ca="1" si="114"/>
        <v>-514937041.11354744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-514937041.11354744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-2145571.0046397806</v>
      </c>
      <c r="L1616" s="444">
        <f t="shared" ca="1" si="114"/>
        <v>-517082612.11818725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-517082612.11818725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-2154510.8838257804</v>
      </c>
      <c r="L1617" s="444">
        <f t="shared" ca="1" si="114"/>
        <v>-519237123.00201303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-519237123.00201303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-2163488.0125083872</v>
      </c>
      <c r="L1618" s="444">
        <f t="shared" ca="1" si="114"/>
        <v>-521400611.01452142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-521400611.01452142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-2172502.5458938391</v>
      </c>
      <c r="L1619" s="444">
        <f t="shared" ca="1" si="114"/>
        <v>-523573113.56041527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-523573113.56041527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-2181554.6398350634</v>
      </c>
      <c r="L1620" s="444">
        <f t="shared" ca="1" si="114"/>
        <v>-525754668.20025033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-525754668.20025033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-2190644.4508343767</v>
      </c>
      <c r="L1621" s="444">
        <f t="shared" ca="1" si="114"/>
        <v>-527945312.65108472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-527945312.65108472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-2199772.1360461861</v>
      </c>
      <c r="L1622" s="444">
        <f t="shared" ca="1" si="114"/>
        <v>-530145084.78713089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-530145084.78713089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-2208937.8532797121</v>
      </c>
      <c r="L1623" s="444">
        <f t="shared" ca="1" si="114"/>
        <v>-532354022.6404106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-532354022.6404106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-2218141.7610017108</v>
      </c>
      <c r="L1624" s="444">
        <f t="shared" ca="1" si="114"/>
        <v>-534572164.40141231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-534572164.40141231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-2227384.0183392181</v>
      </c>
      <c r="L1625" s="444">
        <f t="shared" ca="1" si="114"/>
        <v>-536799548.41975152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-536799548.41975152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-2236664.7850822979</v>
      </c>
      <c r="L1626" s="444">
        <f t="shared" ca="1" si="114"/>
        <v>-539036213.20483387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-539036213.20483387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-2245984.2216868079</v>
      </c>
      <c r="L1627" s="444">
        <f t="shared" ca="1" si="114"/>
        <v>-541282197.42652071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-541282197.42652071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-2255342.4892771696</v>
      </c>
      <c r="L1628" s="444">
        <f t="shared" ca="1" si="114"/>
        <v>-543537539.91579783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-543537539.91579783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-2264739.7496491577</v>
      </c>
      <c r="L1629" s="444">
        <f t="shared" ca="1" si="114"/>
        <v>-545802279.665447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-545802279.665447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-2274176.1652726959</v>
      </c>
      <c r="L1630" s="444">
        <f t="shared" ca="1" si="114"/>
        <v>-548076455.83071971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-548076455.83071971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-2283651.8992946655</v>
      </c>
      <c r="L1631" s="444">
        <f t="shared" ca="1" si="114"/>
        <v>-550360107.73001432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-550360107.73001432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-2293167.1155417264</v>
      </c>
      <c r="L1632" s="444">
        <f t="shared" ca="1" si="114"/>
        <v>-552653274.84555602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-552653274.84555602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-2302721.9785231501</v>
      </c>
      <c r="L1633" s="444">
        <f t="shared" ca="1" si="114"/>
        <v>-554955996.82407916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-554955996.82407916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-2312316.6534336633</v>
      </c>
      <c r="L1634" s="444">
        <f t="shared" ca="1" si="114"/>
        <v>-557268313.47751284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-557268313.47751284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-2321951.3061563033</v>
      </c>
      <c r="L1635" s="444">
        <f t="shared" ca="1" si="114"/>
        <v>-559590264.78366911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-559590264.78366911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-2331626.1032652878</v>
      </c>
      <c r="L1636" s="444">
        <f t="shared" ca="1" si="114"/>
        <v>-561921890.8869344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-561921890.8869344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-2341341.2120288932</v>
      </c>
      <c r="L1637" s="444">
        <f t="shared" ca="1" si="114"/>
        <v>-564263232.09896326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-564263232.09896326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-2351096.8004123471</v>
      </c>
      <c r="L1638" s="444">
        <f t="shared" ca="1" si="114"/>
        <v>-566614328.89937556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-566614328.89937556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-2360893.0370807312</v>
      </c>
      <c r="L1639" s="444">
        <f t="shared" ca="1" si="114"/>
        <v>-568975221.93645632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-568975221.93645632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-2370730.0914019011</v>
      </c>
      <c r="L1640" s="444">
        <f t="shared" ca="1" si="114"/>
        <v>-571345952.02785826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-571345952.02785826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-2380608.1334494092</v>
      </c>
      <c r="L1641" s="444">
        <f t="shared" ca="1" si="114"/>
        <v>-573726560.16130769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-573726560.16130769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-2390527.3340054485</v>
      </c>
      <c r="L1642" s="444">
        <f t="shared" ca="1" si="114"/>
        <v>-576117087.49531317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-576117087.49531317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-2400487.8645638051</v>
      </c>
      <c r="L1643" s="444">
        <f t="shared" ca="1" si="114"/>
        <v>-578517575.35987699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-578517575.35987699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-2410489.8973328206</v>
      </c>
      <c r="L1644" s="444">
        <f t="shared" ca="1" si="114"/>
        <v>-580928065.25720978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-580928065.25720978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-2420533.6052383739</v>
      </c>
      <c r="L1645" s="444">
        <f t="shared" ca="1" si="114"/>
        <v>-583348598.8624481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-583348598.8624481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-2430619.161926867</v>
      </c>
      <c r="L1646" s="444">
        <f t="shared" ca="1" si="114"/>
        <v>-585779218.02437496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-585779218.02437496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-2440746.7417682288</v>
      </c>
      <c r="L1647" s="444">
        <f t="shared" ca="1" si="114"/>
        <v>-588219964.7661432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-588219964.7661432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-2450916.5198589298</v>
      </c>
      <c r="L1648" s="444">
        <f t="shared" ca="1" si="114"/>
        <v>-590670881.28600216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-590670881.28600216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-2461128.6720250091</v>
      </c>
      <c r="L1649" s="444">
        <f t="shared" ca="1" si="114"/>
        <v>-593132009.95802712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-593132009.95802712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-2471383.374825113</v>
      </c>
      <c r="L1650" s="444">
        <f t="shared" ca="1" si="114"/>
        <v>-595603393.33285224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-595603393.33285224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-2481680.8055535508</v>
      </c>
      <c r="L1651" s="444">
        <f t="shared" ca="1" si="114"/>
        <v>-598085074.1384058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-598085074.1384058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-2492021.1422433574</v>
      </c>
      <c r="L1652" s="444">
        <f t="shared" ca="1" si="114"/>
        <v>-600577095.28064919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-600577095.28064919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-2502404.5636693714</v>
      </c>
      <c r="L1653" s="444">
        <f t="shared" ca="1" si="114"/>
        <v>-603079499.84431851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-603079499.84431851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-2512831.2493513273</v>
      </c>
      <c r="L1654" s="444">
        <f t="shared" ca="1" si="114"/>
        <v>-605592331.09366989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-605592331.09366989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-2523301.3795569576</v>
      </c>
      <c r="L1655" s="444">
        <f t="shared" ca="1" si="114"/>
        <v>-608115632.4732269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-608115632.4732269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-2533815.1353051122</v>
      </c>
      <c r="L1656" s="444">
        <f t="shared" ca="1" si="114"/>
        <v>-610649447.60853207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-610649447.60853207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-2544372.6983688837</v>
      </c>
      <c r="L1657" s="444">
        <f t="shared" ca="1" si="114"/>
        <v>-613193820.30690098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-613193820.30690098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-2554974.2512787539</v>
      </c>
      <c r="L1658" s="444">
        <f t="shared" ca="1" si="114"/>
        <v>-615748794.55817974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-615748794.55817974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-2565619.9773257487</v>
      </c>
      <c r="L1659" s="444">
        <f t="shared" ca="1" si="114"/>
        <v>-618314414.53550553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-618314414.53550553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-2576310.0605646065</v>
      </c>
      <c r="L1660" s="444">
        <f t="shared" ca="1" si="114"/>
        <v>-620890724.59607017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-620890724.59607017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-2587044.685816959</v>
      </c>
      <c r="L1661" s="444">
        <f t="shared" ca="1" si="114"/>
        <v>-623477769.28188717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-623477769.28188717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-2597824.0386745296</v>
      </c>
      <c r="L1662" s="444">
        <f t="shared" ca="1" si="114"/>
        <v>-626075593.32056165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-626075593.32056165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-2608648.3055023402</v>
      </c>
      <c r="L1663" s="444">
        <f t="shared" ca="1" si="114"/>
        <v>-628684241.62606394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-628684241.62606394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-2619517.673441933</v>
      </c>
      <c r="L1664" s="444">
        <f t="shared" ca="1" si="114"/>
        <v>-631303759.29950583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-631303759.29950583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-2630432.3304146077</v>
      </c>
      <c r="L1665" s="444">
        <f t="shared" ca="1" si="114"/>
        <v>-633934191.62992048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-633934191.62992048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-2641392.4651246686</v>
      </c>
      <c r="L1666" s="444">
        <f t="shared" ca="1" si="114"/>
        <v>-636575584.09504521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-636575584.09504521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-2652398.2670626882</v>
      </c>
      <c r="L1667" s="444">
        <f t="shared" ca="1" si="114"/>
        <v>-639227982.36210787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-639227982.36210787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-2663449.9265087829</v>
      </c>
      <c r="L1668" s="444">
        <f t="shared" ca="1" si="114"/>
        <v>-641891432.28861666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-641891432.28861666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-2674547.6345359026</v>
      </c>
      <c r="L1669" s="444">
        <f t="shared" ca="1" si="114"/>
        <v>-644565979.92315257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-644565979.92315257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-2685691.5830131355</v>
      </c>
      <c r="L1670" s="444">
        <f t="shared" ca="1" si="114"/>
        <v>-647251671.50616574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-647251671.50616574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-2696881.9646090241</v>
      </c>
      <c r="L1671" s="444">
        <f t="shared" ca="1" si="114"/>
        <v>-649948553.47077477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-649948553.47077477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-2708118.9727948951</v>
      </c>
      <c r="L1672" s="444">
        <f t="shared" ca="1" si="114"/>
        <v>-652656672.44356966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-652656672.44356966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-2719402.8018482067</v>
      </c>
      <c r="L1673" s="444">
        <f t="shared" ca="1" si="114"/>
        <v>-655376075.24541783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-655376075.24541783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-2730733.6468559075</v>
      </c>
      <c r="L1674" s="444">
        <f t="shared" ca="1" si="114"/>
        <v>-658106808.89227378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-658106808.89227378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-2742111.7037178073</v>
      </c>
      <c r="L1675" s="444">
        <f t="shared" ca="1" si="114"/>
        <v>-660848920.59599161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-660848920.59599161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-2753537.169149965</v>
      </c>
      <c r="L1676" s="444">
        <f t="shared" ca="1" si="114"/>
        <v>-663602457.76514161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-663602457.76514161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-2765010.2406880902</v>
      </c>
      <c r="L1677" s="444">
        <f t="shared" ca="1" si="114"/>
        <v>-666367468.00582969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-666367468.00582969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-2776531.116690957</v>
      </c>
      <c r="L1678" s="444">
        <f t="shared" ca="1" si="114"/>
        <v>-669143999.12252069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-669143999.12252069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-2788099.9963438362</v>
      </c>
      <c r="L1679" s="444">
        <f t="shared" ca="1" si="114"/>
        <v>-671932099.11886454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-671932099.11886454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-2799717.0796619356</v>
      </c>
      <c r="L1680" s="444">
        <f t="shared" ca="1" si="114"/>
        <v>-674731816.1985265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-674731816.1985265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-2811382.5674938606</v>
      </c>
      <c r="L1681" s="444">
        <f t="shared" ca="1" si="114"/>
        <v>-677543198.76602042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-677543198.76602042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-2823096.6615250851</v>
      </c>
      <c r="L1682" s="444">
        <f t="shared" ca="1" si="114"/>
        <v>-680366295.42754555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-680366295.42754555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-2834859.5642814399</v>
      </c>
      <c r="L1683" s="444">
        <f t="shared" ca="1" si="114"/>
        <v>-683201154.99182701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-683201154.99182701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-2846671.4791326127</v>
      </c>
      <c r="L1684" s="444">
        <f t="shared" ca="1" si="114"/>
        <v>-686047826.47095966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-686047826.47095966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-2858532.6102956655</v>
      </c>
      <c r="L1685" s="444">
        <f t="shared" ca="1" si="114"/>
        <v>-688906359.08125532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-688906359.08125532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-2870443.1628385638</v>
      </c>
      <c r="L1686" s="444">
        <f t="shared" ca="1" si="114"/>
        <v>-691776802.24409389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-691776802.24409389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-2882403.3426837246</v>
      </c>
      <c r="L1687" s="444">
        <f t="shared" ca="1" si="114"/>
        <v>-694659205.58677757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-694659205.58677757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-2894413.3566115731</v>
      </c>
      <c r="L1688" s="444">
        <f t="shared" ca="1" si="114"/>
        <v>-697553618.94338918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-697553618.94338918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-2906473.4122641217</v>
      </c>
      <c r="L1689" s="444">
        <f t="shared" ca="1" si="114"/>
        <v>-700460092.35565329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-700460092.35565329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-2918583.7181485551</v>
      </c>
      <c r="L1690" s="444">
        <f t="shared" ca="1" si="114"/>
        <v>-703378676.07380188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-703378676.07380188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-2930744.4836408412</v>
      </c>
      <c r="L1691" s="444">
        <f t="shared" ca="1" si="114"/>
        <v>-706309420.55744267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-706309420.55744267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-2942955.9189893445</v>
      </c>
      <c r="L1692" s="444">
        <f t="shared" ca="1" si="114"/>
        <v>-709252376.47643197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-709252376.47643197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-2955218.2353184666</v>
      </c>
      <c r="L1693" s="444">
        <f t="shared" ca="1" si="114"/>
        <v>-712207594.71175039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-712207594.71175039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-2967531.6446322934</v>
      </c>
      <c r="L1694" s="444">
        <f t="shared" ca="1" si="114"/>
        <v>-715175126.35638273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-715175126.35638273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-2979896.3598182611</v>
      </c>
      <c r="L1695" s="444">
        <f t="shared" ca="1" si="114"/>
        <v>-718155022.71620095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-718155022.71620095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-2992312.5946508371</v>
      </c>
      <c r="L1696" s="444">
        <f t="shared" ca="1" si="114"/>
        <v>-721147335.31085181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-721147335.31085181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-3004780.5637952159</v>
      </c>
      <c r="L1697" s="444">
        <f t="shared" ca="1" si="114"/>
        <v>-724152115.87464702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-724152115.87464702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-3017300.4828110291</v>
      </c>
      <c r="L1698" s="444">
        <f t="shared" ca="1" si="114"/>
        <v>-727169416.357458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-727169416.357458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-3029872.5681560747</v>
      </c>
      <c r="L1699" s="444">
        <f t="shared" ca="1" si="114"/>
        <v>-730199288.92561412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-730199288.92561412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-3042497.0371900587</v>
      </c>
      <c r="L1700" s="444">
        <f t="shared" ca="1" si="114"/>
        <v>-733241785.9628042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-733241785.9628042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-3055174.1081783506</v>
      </c>
      <c r="L1701" s="444">
        <f t="shared" ca="1" si="114"/>
        <v>-736296960.07098258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-736296960.07098258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-3067904.0002957606</v>
      </c>
      <c r="L1702" s="444">
        <f t="shared" ca="1" si="114"/>
        <v>-739364864.07127833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-739364864.07127833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-3080686.9336303263</v>
      </c>
      <c r="L1703" s="444">
        <f t="shared" ca="1" si="114"/>
        <v>-742445551.00490868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-742445551.00490868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-3093523.1291871197</v>
      </c>
      <c r="L1704" s="444">
        <f t="shared" ca="1" si="114"/>
        <v>-745539074.13409579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-745539074.13409579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-3106412.8088920657</v>
      </c>
      <c r="L1705" s="444">
        <f t="shared" ca="1" si="114"/>
        <v>-748645486.9429878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-748645486.9429878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-3119356.1955957823</v>
      </c>
      <c r="L1706" s="444">
        <f t="shared" ca="1" si="114"/>
        <v>-751764843.13858354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-751764843.13858354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-3132353.5130774314</v>
      </c>
      <c r="L1707" s="444">
        <f t="shared" ca="1" si="114"/>
        <v>-754897196.65166092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-754897196.65166092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-3145404.9860485871</v>
      </c>
      <c r="L1708" s="444">
        <f t="shared" ca="1" si="114"/>
        <v>-758042601.6377095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-758042601.6377095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-3158510.8401571228</v>
      </c>
      <c r="L1709" s="444">
        <f t="shared" ca="1" si="114"/>
        <v>-761201112.47786665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-761201112.47786665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-3171671.3019911111</v>
      </c>
      <c r="L1710" s="444">
        <f t="shared" ca="1" si="114"/>
        <v>-764372783.77985775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-764372783.77985775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-3184886.5990827405</v>
      </c>
      <c r="L1711" s="444">
        <f t="shared" ca="1" si="114"/>
        <v>-767557670.37894046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-767557670.37894046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-3198156.9599122517</v>
      </c>
      <c r="L1712" s="444">
        <f t="shared" ca="1" si="114"/>
        <v>-770755827.33885276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-770755827.33885276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-3211482.6139118867</v>
      </c>
      <c r="L1713" s="444">
        <f t="shared" ca="1" si="114"/>
        <v>-773967309.95276463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-773967309.95276463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-3224863.7914698524</v>
      </c>
      <c r="L1714" s="444">
        <f t="shared" ca="1" si="114"/>
        <v>-777192173.74423444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-777192173.74423444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-3238300.72393431</v>
      </c>
      <c r="L1715" s="444">
        <f t="shared" ca="1" si="114"/>
        <v>-780430474.46816874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-780430474.46816874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-3251793.6436173697</v>
      </c>
      <c r="L1716" s="444">
        <f t="shared" ca="1" si="114"/>
        <v>-783682268.11178613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-783682268.11178613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-3265342.783799109</v>
      </c>
      <c r="L1717" s="444">
        <f t="shared" ca="1" si="114"/>
        <v>-786947610.89558518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-786947610.89558518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-3278948.3787316047</v>
      </c>
      <c r="L1718" s="444">
        <f t="shared" ca="1" si="114"/>
        <v>-790226559.27431679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-790226559.27431679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-3292610.6636429867</v>
      </c>
      <c r="L1719" s="444">
        <f t="shared" ca="1" si="114"/>
        <v>-793519169.93795979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-793519169.93795979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-3306329.8747414993</v>
      </c>
      <c r="L1720" s="444">
        <f t="shared" ca="1" si="114"/>
        <v>-796825499.81270134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-796825499.81270134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-3320106.2492195889</v>
      </c>
      <c r="L1721" s="444">
        <f t="shared" ca="1" si="114"/>
        <v>-800145606.06192088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-800145606.06192088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-3333940.0252580037</v>
      </c>
      <c r="L1722" s="444">
        <f t="shared" ca="1" si="114"/>
        <v>-803479546.08717883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-803479546.08717883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-3347831.4420299116</v>
      </c>
      <c r="L1723" s="444">
        <f t="shared" ca="1" si="114"/>
        <v>-806827377.52920878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-806827377.52920878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-3361780.7397050364</v>
      </c>
      <c r="L1724" s="444">
        <f t="shared" ca="1" si="114"/>
        <v>-810189158.26891387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-810189158.26891387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-3375788.1594538079</v>
      </c>
      <c r="L1725" s="444">
        <f t="shared" ca="1" si="114"/>
        <v>-813564946.42836761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-813564946.42836761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-3389853.9434515317</v>
      </c>
      <c r="L1726" s="444">
        <f t="shared" ca="1" si="114"/>
        <v>-816954800.37181914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-816954800.37181914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-3403978.3348825797</v>
      </c>
      <c r="L1727" s="444">
        <f t="shared" ca="1" si="114"/>
        <v>-820358778.70670176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-820358778.70670176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-3418161.5779445907</v>
      </c>
      <c r="L1728" s="444">
        <f t="shared" ca="1" si="114"/>
        <v>-823776940.28464639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-823776940.28464639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-3432403.9178526932</v>
      </c>
      <c r="L1729" s="444">
        <f t="shared" ca="1" si="114"/>
        <v>-827209344.20249903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-827209344.20249903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-3446705.6008437457</v>
      </c>
      <c r="L1730" s="444">
        <f t="shared" ca="1" si="114"/>
        <v>-830656049.80334282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-830656049.80334282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-3461066.8741805949</v>
      </c>
      <c r="L1731" s="444">
        <f t="shared" ca="1" si="114"/>
        <v>-834117116.67752337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-834117116.67752337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-3475487.9861563472</v>
      </c>
      <c r="L1732" s="444">
        <f t="shared" ca="1" si="114"/>
        <v>-837592604.66367972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-837592604.66367972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-3489969.1860986655</v>
      </c>
      <c r="L1733" s="444">
        <f t="shared" ca="1" si="114"/>
        <v>-841082573.84977841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-841082573.84977841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-3504510.7243740768</v>
      </c>
      <c r="L1734" s="444">
        <f t="shared" ca="1" si="114"/>
        <v>-844587084.57415247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-844587084.57415247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-3519112.8523923014</v>
      </c>
      <c r="L1735" s="444">
        <f t="shared" ca="1" si="114"/>
        <v>-848106197.42654479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-848106197.42654479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-3533775.8226106027</v>
      </c>
      <c r="L1736" s="444">
        <f t="shared" ca="1" si="114"/>
        <v>-851639973.2491554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-851639973.2491554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-3548499.8885381469</v>
      </c>
      <c r="L1737" s="444">
        <f t="shared" ca="1" si="114"/>
        <v>-855188473.13769352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-855188473.13769352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-3563285.3047403898</v>
      </c>
      <c r="L1738" s="444">
        <f t="shared" ca="1" si="114"/>
        <v>-858751758.44243395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-858751758.44243395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-3578132.3268434745</v>
      </c>
      <c r="L1739" s="444">
        <f t="shared" ca="1" si="114"/>
        <v>-862329890.76927745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-862329890.76927745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-3593041.2115386561</v>
      </c>
      <c r="L1740" s="444">
        <f t="shared" ca="1" si="114"/>
        <v>-865922931.98081613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-865922931.98081613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-3608012.2165867337</v>
      </c>
      <c r="L1741" s="444">
        <f t="shared" ca="1" si="114"/>
        <v>-869530944.19740283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-869530944.19740283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-3623045.6008225121</v>
      </c>
      <c r="L1742" s="444">
        <f t="shared" ca="1" si="114"/>
        <v>-873153989.7982254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-873153989.7982254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-3638141.6241592723</v>
      </c>
      <c r="L1743" s="444">
        <f t="shared" ca="1" si="114"/>
        <v>-876792131.42238462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-876792131.42238462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-3653300.547593269</v>
      </c>
      <c r="L1744" s="444">
        <f t="shared" ca="1" si="114"/>
        <v>-880445431.96997786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-880445431.96997786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-3668522.6332082408</v>
      </c>
      <c r="L1745" s="444">
        <f t="shared" ca="1" si="114"/>
        <v>-884113954.60318613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-884113954.60318613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-3683808.1441799421</v>
      </c>
      <c r="L1746" s="444">
        <f t="shared" ca="1" si="114"/>
        <v>-887797762.74736607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-887797762.74736607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-3699157.3447806919</v>
      </c>
      <c r="L1747" s="444">
        <f t="shared" ca="1" si="114"/>
        <v>-891496920.09214675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-891496920.09214675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-3714570.5003839443</v>
      </c>
      <c r="L1748" s="444">
        <f t="shared" ca="1" si="114"/>
        <v>-895211490.59253073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-895211490.59253073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-3730047.8774688779</v>
      </c>
      <c r="L1749" s="444">
        <f t="shared" ca="1" si="114"/>
        <v>-898941538.46999955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-898941538.46999955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-3745589.7436249987</v>
      </c>
      <c r="L1750" s="444">
        <f t="shared" ca="1" si="114"/>
        <v>-902687128.2136246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-902687128.2136246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-3761196.3675567685</v>
      </c>
      <c r="L1751" s="444">
        <f t="shared" ca="1" si="114"/>
        <v>-906448324.58118141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-906448324.58118141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-3776868.0190882557</v>
      </c>
      <c r="L1752" s="444">
        <f t="shared" ca="1" si="114"/>
        <v>-910225192.60026968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-910225192.60026968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-3792604.9691677904</v>
      </c>
      <c r="L1753" s="444">
        <f t="shared" ca="1" si="114"/>
        <v>-914017797.5694375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-914017797.5694375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-3808407.4898726563</v>
      </c>
      <c r="L1754" s="444">
        <f t="shared" ca="1" si="114"/>
        <v>-917826205.0593102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-917826205.0593102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-3824275.854413792</v>
      </c>
      <c r="L1755" s="444">
        <f t="shared" ca="1" si="114"/>
        <v>-921650480.91372395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-921650480.91372395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-3840210.3371405164</v>
      </c>
      <c r="L1756" s="444">
        <f t="shared" ca="1" si="114"/>
        <v>-925490691.25086451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-925490691.25086451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-3856211.2135452689</v>
      </c>
      <c r="L1757" s="444">
        <f t="shared" ca="1" si="114"/>
        <v>-929346902.46440983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-929346902.46440983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-3872278.7602683743</v>
      </c>
      <c r="L1758" s="444">
        <f t="shared" ca="1" si="114"/>
        <v>-933219181.22467816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-933219181.22467816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-3888413.2551028258</v>
      </c>
      <c r="L1759" s="444">
        <f t="shared" ca="1" si="114"/>
        <v>-937107594.47978103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-937107594.47978103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-3904614.9769990877</v>
      </c>
      <c r="L1760" s="444">
        <f t="shared" ca="1" si="114"/>
        <v>-941012209.45678008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-941012209.45678008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-3920884.206069917</v>
      </c>
      <c r="L1761" s="444">
        <f t="shared" ca="1" si="114"/>
        <v>-944933093.66285002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-944933093.66285002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-3937221.2235952085</v>
      </c>
      <c r="L1762" s="444">
        <f t="shared" ca="1" si="114"/>
        <v>-948870314.88644528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-948870314.88644528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-3953626.3120268551</v>
      </c>
      <c r="L1763" s="444">
        <f t="shared" ca="1" si="114"/>
        <v>-952823941.19847214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-952823941.19847214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-3970099.7549936343</v>
      </c>
      <c r="L1764" s="444">
        <f t="shared" ca="1" si="114"/>
        <v>-956794040.95346582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-956794040.95346582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-3986641.8373061074</v>
      </c>
      <c r="L1765" s="444">
        <f t="shared" ca="1" si="114"/>
        <v>-960780682.79077196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-960780682.79077196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-4003252.8449615496</v>
      </c>
      <c r="L1766" s="444">
        <f t="shared" ca="1" si="114"/>
        <v>-964783935.63573349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-964783935.63573349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-4019933.0651488896</v>
      </c>
      <c r="L1767" s="444">
        <f t="shared" ca="1" si="114"/>
        <v>-968803868.70088232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-968803868.70088232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-4036682.7862536763</v>
      </c>
      <c r="L1768" s="444">
        <f t="shared" ca="1" si="114"/>
        <v>-972840551.48713601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-972840551.48713601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-4053502.2978630667</v>
      </c>
      <c r="L1769" s="444">
        <f t="shared" ca="1" si="114"/>
        <v>-976894053.78499913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-976894053.78499913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-4070391.8907708302</v>
      </c>
      <c r="L1770" s="444">
        <f t="shared" ca="1" si="114"/>
        <v>-980964445.67576993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-980964445.67576993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-4087351.8569823746</v>
      </c>
      <c r="L1771" s="444">
        <f t="shared" ca="1" si="114"/>
        <v>-985051797.53275228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-985051797.53275228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-4104382.4897198007</v>
      </c>
      <c r="L1772" s="444">
        <f t="shared" ca="1" si="114"/>
        <v>-989156180.02247202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-989156180.02247202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-4121484.0834269668</v>
      </c>
      <c r="L1773" s="444">
        <f t="shared" ca="1" si="114"/>
        <v>-993277664.10589898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-993277664.10589898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-4138656.9337745793</v>
      </c>
      <c r="L1774" s="444">
        <f t="shared" ca="1" si="114"/>
        <v>-997416321.03967357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-997416321.03967357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-4155901.3376653064</v>
      </c>
      <c r="L1775" s="444">
        <f t="shared" ca="1" si="114"/>
        <v>-1001572222.3773389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-1001572222.3773389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-4173217.5932389125</v>
      </c>
      <c r="L1776" s="444">
        <f t="shared" ca="1" si="114"/>
        <v>-1005745439.9705778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-1005745439.9705778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-4190605.9998774077</v>
      </c>
      <c r="L1777" s="444">
        <f t="shared" ca="1" si="114"/>
        <v>-1009936045.9704553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-1009936045.9704553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-4208066.8582102302</v>
      </c>
      <c r="L1778" s="444">
        <f t="shared" ca="1" si="114"/>
        <v>-1014144112.8286655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-1014144112.8286655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-4225600.47011944</v>
      </c>
      <c r="L1779" s="444">
        <f t="shared" ca="1" si="114"/>
        <v>-1018369713.298785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-1018369713.298785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-4243207.1387449373</v>
      </c>
      <c r="L1780" s="444">
        <f t="shared" ca="1" si="114"/>
        <v>-1022612920.4375299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-1022612920.4375299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-4260887.1684897076</v>
      </c>
      <c r="L1781" s="444">
        <f t="shared" ca="1" si="114"/>
        <v>-1026873807.6060196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-1026873807.6060196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-4278640.8650250817</v>
      </c>
      <c r="L1782" s="444">
        <f t="shared" ca="1" si="114"/>
        <v>-1031152448.4710447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-1031152448.4710447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-4296468.5352960192</v>
      </c>
      <c r="L1783" s="444">
        <f t="shared" ca="1" si="114"/>
        <v>-1035448917.0063406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-1035448917.0063406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-4314370.4875264186</v>
      </c>
      <c r="L1784" s="444">
        <f t="shared" ca="1" si="114"/>
        <v>-1039763287.493867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-1039763287.493867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-4332347.0312244464</v>
      </c>
      <c r="L1785" s="444">
        <f t="shared" ca="1" si="114"/>
        <v>-1044095634.5250915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-1044095634.5250915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-4350398.4771878822</v>
      </c>
      <c r="L1786" s="444">
        <f t="shared" ca="1" si="114"/>
        <v>-1048446033.0022794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-1048446033.0022794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-4368525.1375094978</v>
      </c>
      <c r="L1787" s="444">
        <f t="shared" ca="1" si="114"/>
        <v>-1052814558.1397889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-1052814558.1397889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-4386727.325582453</v>
      </c>
      <c r="L1788" s="444">
        <f t="shared" ca="1" si="114"/>
        <v>-1057201285.4653714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-1057201285.4653714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-4405005.3561057141</v>
      </c>
      <c r="L1789" s="444">
        <f t="shared" ca="1" si="114"/>
        <v>-1061606290.8214771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-1061606290.8214771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-4423359.5450894879</v>
      </c>
      <c r="L1790" s="444">
        <f t="shared" ca="1" si="114"/>
        <v>-1066029650.3665665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-1066029650.3665665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-4441790.2098606946</v>
      </c>
      <c r="L1791" s="444">
        <f t="shared" ca="1" si="114"/>
        <v>-1070471440.5764272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-1070471440.5764272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-4460297.6690684464</v>
      </c>
      <c r="L1792" s="444">
        <f t="shared" ca="1" si="114"/>
        <v>-1074931738.2454956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-1074931738.2454956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-4478882.2426895648</v>
      </c>
      <c r="L1793" s="444">
        <f t="shared" ref="L1793:L2047" ca="1" si="119">I1793-J1793+K1793</f>
        <v>-1079410620.4881852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-1079410620.4881852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-4497544.2520341044</v>
      </c>
      <c r="L1794" s="444">
        <f t="shared" ca="1" si="119"/>
        <v>-1083908164.7402194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-1083908164.7402194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-4516284.0197509136</v>
      </c>
      <c r="L1795" s="444">
        <f t="shared" ca="1" si="119"/>
        <v>-1088424448.7599702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-1088424448.7599702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-4535101.8698332086</v>
      </c>
      <c r="L1796" s="444">
        <f t="shared" ca="1" si="119"/>
        <v>-1092959550.6298034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-1092959550.6298034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-4553998.1276241811</v>
      </c>
      <c r="L1797" s="444">
        <f t="shared" ca="1" si="119"/>
        <v>-1097513548.7574277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-1097513548.7574277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-4572973.1198226158</v>
      </c>
      <c r="L1798" s="444">
        <f t="shared" ca="1" si="119"/>
        <v>-1102086521.8772502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-1102086521.8772502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-4592027.1744885426</v>
      </c>
      <c r="L1799" s="444">
        <f t="shared" ca="1" si="119"/>
        <v>-1106678549.0517387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-1106678549.0517387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-4611160.6210489115</v>
      </c>
      <c r="L1800" s="444">
        <f t="shared" ca="1" si="119"/>
        <v>-1111289709.6727877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-1111289709.6727877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-4630373.7903032815</v>
      </c>
      <c r="L1801" s="444">
        <f t="shared" ca="1" si="119"/>
        <v>-1115920083.4630909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-1115920083.4630909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-4649667.014429545</v>
      </c>
      <c r="L1802" s="444">
        <f t="shared" ca="1" si="119"/>
        <v>-1120569750.4775205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-1120569750.4775205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-4669040.6269896682</v>
      </c>
      <c r="L1803" s="444">
        <f t="shared" ca="1" si="119"/>
        <v>-1125238791.1045101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-1125238791.1045101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-4688494.9629354589</v>
      </c>
      <c r="L1804" s="444">
        <f t="shared" ca="1" si="119"/>
        <v>-1129927286.0674455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-1129927286.0674455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-4708030.3586143563</v>
      </c>
      <c r="L1805" s="444">
        <f t="shared" ca="1" si="119"/>
        <v>-1134635316.42606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-1134635316.42606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-4727647.1517752502</v>
      </c>
      <c r="L1806" s="444">
        <f t="shared" ca="1" si="119"/>
        <v>-1139362963.5778353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-1139362963.5778353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-4747345.6815743139</v>
      </c>
      <c r="L1807" s="444">
        <f t="shared" ca="1" si="119"/>
        <v>-1144110309.2594097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-1144110309.2594097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-4767126.288580874</v>
      </c>
      <c r="L1808" s="444">
        <f t="shared" ca="1" si="119"/>
        <v>-1148877435.5479906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-1148877435.5479906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-4786989.3147832938</v>
      </c>
      <c r="L1809" s="444">
        <f t="shared" ca="1" si="119"/>
        <v>-1153664424.8627739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-1153664424.8627739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-4806935.1035948908</v>
      </c>
      <c r="L1810" s="444">
        <f t="shared" ca="1" si="119"/>
        <v>-1158471359.9663687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-1158471359.9663687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-4826963.9998598695</v>
      </c>
      <c r="L1811" s="444">
        <f t="shared" ca="1" si="119"/>
        <v>-1163298323.9662285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-1163298323.9662285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-4847076.3498592852</v>
      </c>
      <c r="L1812" s="444">
        <f t="shared" ca="1" si="119"/>
        <v>-1168145400.3160877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-1168145400.3160877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-4867272.5013170317</v>
      </c>
      <c r="L1813" s="444">
        <f t="shared" ca="1" si="119"/>
        <v>-1173012672.8174047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-1173012672.8174047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-4887552.803405853</v>
      </c>
      <c r="L1814" s="444">
        <f t="shared" ca="1" si="119"/>
        <v>-1177900225.6208105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-1177900225.6208105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-4907917.6067533772</v>
      </c>
      <c r="L1815" s="444">
        <f t="shared" ca="1" si="119"/>
        <v>-1182808143.2275639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-1182808143.2275639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-4928367.2634481825</v>
      </c>
      <c r="L1816" s="444">
        <f t="shared" ca="1" si="119"/>
        <v>-1187736510.4910121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-1187736510.4910121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-4948902.1270458838</v>
      </c>
      <c r="L1817" s="444">
        <f t="shared" ca="1" si="119"/>
        <v>-1192685412.618058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-1192685412.618058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-4969522.5525752418</v>
      </c>
      <c r="L1818" s="444">
        <f t="shared" ca="1" si="119"/>
        <v>-1197654935.1706333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-1197654935.1706333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-4990228.8965443056</v>
      </c>
      <c r="L1819" s="444">
        <f t="shared" ca="1" si="119"/>
        <v>-1202645164.0671775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-1202645164.0671775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-5011021.5169465728</v>
      </c>
      <c r="L1820" s="444">
        <f t="shared" ca="1" si="119"/>
        <v>-1207656185.5841241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-1207656185.5841241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-5031900.7732671835</v>
      </c>
      <c r="L1821" s="444">
        <f t="shared" ca="1" si="119"/>
        <v>-1212688086.3573914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-1212688086.3573914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-5052867.0264891302</v>
      </c>
      <c r="L1822" s="444">
        <f t="shared" ca="1" si="119"/>
        <v>-1217740953.3838804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-1217740953.3838804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-5073920.6390995011</v>
      </c>
      <c r="L1823" s="444">
        <f t="shared" ca="1" si="119"/>
        <v>-1222814874.02298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-1222814874.02298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-5095061.9750957498</v>
      </c>
      <c r="L1824" s="444">
        <f t="shared" ca="1" si="119"/>
        <v>-1227909935.9980757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-1227909935.9980757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-5116291.3999919817</v>
      </c>
      <c r="L1825" s="444">
        <f t="shared" ca="1" si="119"/>
        <v>-1233026227.3980677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-1233026227.3980677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-5137609.2808252824</v>
      </c>
      <c r="L1826" s="444">
        <f t="shared" ca="1" si="119"/>
        <v>-1238163836.6788931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-1238163836.6788931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-5159015.9861620544</v>
      </c>
      <c r="L1827" s="444">
        <f t="shared" ca="1" si="119"/>
        <v>-1243322852.665055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-1243322852.665055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-5180511.8861043956</v>
      </c>
      <c r="L1828" s="444">
        <f t="shared" ca="1" si="119"/>
        <v>-1248503364.5511594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-1248503364.5511594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-5202097.3522964977</v>
      </c>
      <c r="L1829" s="444">
        <f t="shared" ca="1" si="119"/>
        <v>-1253705461.903456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-1253705461.903456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-5223772.7579310667</v>
      </c>
      <c r="L1830" s="444">
        <f t="shared" ca="1" si="119"/>
        <v>-1258929234.661387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-1258929234.661387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-5245538.4777557794</v>
      </c>
      <c r="L1831" s="444">
        <f t="shared" ca="1" si="119"/>
        <v>-1264174773.1391428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-1264174773.1391428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-5267394.8880797615</v>
      </c>
      <c r="L1832" s="444">
        <f t="shared" ca="1" si="119"/>
        <v>-1269442168.0272224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-1269442168.0272224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-5289342.3667800929</v>
      </c>
      <c r="L1833" s="444">
        <f t="shared" ca="1" si="119"/>
        <v>-1274731510.3940024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-1274731510.3940024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-5311381.2933083437</v>
      </c>
      <c r="L1834" s="444">
        <f t="shared" ca="1" si="119"/>
        <v>-1280042891.6873107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-1280042891.6873107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-5333512.048697128</v>
      </c>
      <c r="L1835" s="444">
        <f t="shared" ca="1" si="119"/>
        <v>-1285376403.7360079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-1285376403.7360079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-5355735.0155666992</v>
      </c>
      <c r="L1836" s="444">
        <f t="shared" ca="1" si="119"/>
        <v>-1290732138.7515745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-1290732138.7515745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-5378050.5781315602</v>
      </c>
      <c r="L1837" s="444">
        <f t="shared" ca="1" si="119"/>
        <v>-1296110189.3297062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-1296110189.3297062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-5400459.1222071089</v>
      </c>
      <c r="L1838" s="444">
        <f t="shared" ca="1" si="119"/>
        <v>-1301510648.4519134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-1301510648.4519134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-5422961.0352163054</v>
      </c>
      <c r="L1839" s="444">
        <f t="shared" ca="1" si="119"/>
        <v>-1306933609.4871297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-1306933609.4871297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-5445556.7061963733</v>
      </c>
      <c r="L1840" s="444">
        <f t="shared" ca="1" si="119"/>
        <v>-1312379166.193326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-1312379166.193326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-5468246.5258055246</v>
      </c>
      <c r="L1841" s="444">
        <f t="shared" ca="1" si="119"/>
        <v>-1317847412.7191315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-1317847412.7191315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-5491030.8863297142</v>
      </c>
      <c r="L1842" s="444">
        <f t="shared" ca="1" si="119"/>
        <v>-1323338443.6054611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-1323338443.6054611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-5513910.1816894216</v>
      </c>
      <c r="L1843" s="444">
        <f t="shared" ca="1" si="119"/>
        <v>-1328852353.7871506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-1328852353.7871506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-5536884.8074464612</v>
      </c>
      <c r="L1844" s="444">
        <f t="shared" ca="1" si="119"/>
        <v>-1334389238.5945971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-1334389238.5945971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-5559955.1608108208</v>
      </c>
      <c r="L1845" s="444">
        <f t="shared" ca="1" si="119"/>
        <v>-1339949193.7554078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-1339949193.7554078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-5583121.6406475324</v>
      </c>
      <c r="L1846" s="444">
        <f t="shared" ca="1" si="119"/>
        <v>-1345532315.3960555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-1345532315.3960555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-5606384.647483564</v>
      </c>
      <c r="L1847" s="444">
        <f t="shared" ca="1" si="119"/>
        <v>-1351138700.043539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-1351138700.043539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-5629744.5835147463</v>
      </c>
      <c r="L1848" s="444">
        <f t="shared" ca="1" si="119"/>
        <v>-1356768444.6270537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-1356768444.6270537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-5653201.8526127236</v>
      </c>
      <c r="L1849" s="444">
        <f t="shared" ca="1" si="119"/>
        <v>-1362421646.4796665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-1362421646.4796665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-5676756.8603319433</v>
      </c>
      <c r="L1850" s="444">
        <f t="shared" ca="1" si="119"/>
        <v>-1368098403.3399985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-1368098403.3399985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-5700410.0139166601</v>
      </c>
      <c r="L1851" s="444">
        <f t="shared" ca="1" si="119"/>
        <v>-1373798813.3539152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-1373798813.3539152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-5724161.7223079801</v>
      </c>
      <c r="L1852" s="444">
        <f t="shared" ca="1" si="119"/>
        <v>-1379522975.0762231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-1379522975.0762231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-5748012.3961509299</v>
      </c>
      <c r="L1853" s="444">
        <f t="shared" ca="1" si="119"/>
        <v>-1385270987.472374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-1385270987.472374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-5771962.4478015583</v>
      </c>
      <c r="L1854" s="444">
        <f t="shared" ca="1" si="119"/>
        <v>-1391042949.9201756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-1391042949.9201756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-5796012.2913340647</v>
      </c>
      <c r="L1855" s="444">
        <f t="shared" ca="1" si="119"/>
        <v>-1396838962.2115097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-1396838962.2115097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-5820162.3425479569</v>
      </c>
      <c r="L1856" s="444">
        <f t="shared" ca="1" si="119"/>
        <v>-1402659124.5540576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-1402659124.5540576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-5844413.0189752402</v>
      </c>
      <c r="L1857" s="444">
        <f t="shared" ca="1" si="119"/>
        <v>-1408503537.5730329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-1408503537.5730329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-5868764.7398876371</v>
      </c>
      <c r="L1858" s="444">
        <f t="shared" ca="1" si="119"/>
        <v>-1414372302.3129206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-1414372302.3129206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-5893217.9263038356</v>
      </c>
      <c r="L1859" s="444">
        <f t="shared" ca="1" si="119"/>
        <v>-1420265520.2392244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-1420265520.2392244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-5917773.0009967685</v>
      </c>
      <c r="L1860" s="444">
        <f t="shared" ca="1" si="119"/>
        <v>-1426183293.2402213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-1426183293.2402213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-5942430.3885009214</v>
      </c>
      <c r="L1861" s="444">
        <f t="shared" ca="1" si="119"/>
        <v>-1432125723.6287222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-1432125723.6287222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-5967190.5151196755</v>
      </c>
      <c r="L1862" s="444">
        <f t="shared" ca="1" si="119"/>
        <v>-1438092914.143842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-1438092914.143842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-5992053.808932675</v>
      </c>
      <c r="L1863" s="444">
        <f t="shared" ca="1" si="119"/>
        <v>-1444084967.9527748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-1444084967.9527748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-6017020.6998032285</v>
      </c>
      <c r="L1864" s="444">
        <f t="shared" ca="1" si="119"/>
        <v>-1450101988.6525779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-1450101988.6525779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-6042091.6193857407</v>
      </c>
      <c r="L1865" s="444">
        <f t="shared" ca="1" si="119"/>
        <v>-1456144080.2719636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-1456144080.2719636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-6067267.0011331812</v>
      </c>
      <c r="L1866" s="444">
        <f t="shared" ca="1" si="119"/>
        <v>-1462211347.2730968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-1462211347.2730968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-6092547.2803045698</v>
      </c>
      <c r="L1867" s="444">
        <f t="shared" ca="1" si="119"/>
        <v>-1468303894.5534015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-1468303894.5534015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-6117932.8939725058</v>
      </c>
      <c r="L1868" s="444">
        <f t="shared" ca="1" si="119"/>
        <v>-1474421827.4473739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-1474421827.4473739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-6143424.2810307248</v>
      </c>
      <c r="L1869" s="444">
        <f t="shared" ca="1" si="119"/>
        <v>-1480565251.7284045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-1480565251.7284045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-6169021.8822016856</v>
      </c>
      <c r="L1870" s="444">
        <f t="shared" ca="1" si="119"/>
        <v>-1486734273.6106062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-1486734273.6106062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-6194726.1400441928</v>
      </c>
      <c r="L1871" s="444">
        <f t="shared" ca="1" si="119"/>
        <v>-1492928999.7506504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-1492928999.7506504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-6220537.4989610435</v>
      </c>
      <c r="L1872" s="444">
        <f t="shared" ca="1" si="119"/>
        <v>-1499149537.2496114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-1499149537.2496114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-6246456.4052067138</v>
      </c>
      <c r="L1873" s="444">
        <f t="shared" ca="1" si="119"/>
        <v>-1505395993.6548181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-1505395993.6548181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-6272483.3068950754</v>
      </c>
      <c r="L1874" s="444">
        <f t="shared" ca="1" si="119"/>
        <v>-1511668476.9617131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-1511668476.9617131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-6298618.6540071378</v>
      </c>
      <c r="L1875" s="444">
        <f t="shared" ca="1" si="119"/>
        <v>-1517967095.6157203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-1517967095.6157203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-6324862.8983988343</v>
      </c>
      <c r="L1876" s="444">
        <f t="shared" ca="1" si="119"/>
        <v>-1524291958.5141191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-1524291958.5141191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-6351216.4938088302</v>
      </c>
      <c r="L1877" s="444">
        <f t="shared" ca="1" si="119"/>
        <v>-1530643175.0079279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-1530643175.0079279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-6377679.8958663661</v>
      </c>
      <c r="L1878" s="444">
        <f t="shared" ca="1" si="119"/>
        <v>-1537020854.9037943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-1537020854.9037943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-6404253.5620991429</v>
      </c>
      <c r="L1879" s="444">
        <f t="shared" ca="1" si="119"/>
        <v>-1543425108.4658935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-1543425108.4658935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-6430937.9519412229</v>
      </c>
      <c r="L1880" s="444">
        <f t="shared" ca="1" si="119"/>
        <v>-1549856046.4178348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-1549856046.4178348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-6457733.5267409785</v>
      </c>
      <c r="L1881" s="444">
        <f t="shared" ca="1" si="119"/>
        <v>-1556313779.9445758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-1556313779.9445758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-6484640.7497690655</v>
      </c>
      <c r="L1882" s="444">
        <f t="shared" ca="1" si="119"/>
        <v>-1562798420.6943448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-1562798420.6943448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-6511660.0862264363</v>
      </c>
      <c r="L1883" s="444">
        <f t="shared" ca="1" si="119"/>
        <v>-1569310080.7805712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-1569310080.7805712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-6538792.0032523796</v>
      </c>
      <c r="L1884" s="444">
        <f t="shared" ca="1" si="119"/>
        <v>-1575848872.7838235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-1575848872.7838235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-6566036.9699325981</v>
      </c>
      <c r="L1885" s="444">
        <f t="shared" ca="1" si="119"/>
        <v>-1582414909.753756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-1582414909.753756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-6593395.4573073164</v>
      </c>
      <c r="L1886" s="444">
        <f t="shared" ca="1" si="119"/>
        <v>-1589008305.2110634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-1589008305.2110634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-6620867.9383794311</v>
      </c>
      <c r="L1887" s="444">
        <f t="shared" ca="1" si="119"/>
        <v>-1595629173.1494429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-1595629173.1494429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-6648454.8881226787</v>
      </c>
      <c r="L1888" s="444">
        <f t="shared" ca="1" si="119"/>
        <v>-1602277628.0375657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-1602277628.0375657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-6676156.7834898569</v>
      </c>
      <c r="L1889" s="444">
        <f t="shared" ca="1" si="119"/>
        <v>-1608953784.8210557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-1608953784.8210557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-6703974.103421065</v>
      </c>
      <c r="L1890" s="444">
        <f t="shared" ca="1" si="119"/>
        <v>-1615657758.9244766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-1615657758.9244766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-6731907.3288519857</v>
      </c>
      <c r="L1891" s="444">
        <f t="shared" ca="1" si="119"/>
        <v>-1622389666.2533286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-1622389666.2533286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-6759956.9427222023</v>
      </c>
      <c r="L1892" s="444">
        <f t="shared" ca="1" si="119"/>
        <v>-1629149623.1960509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-1629149623.1960509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-6788123.4299835451</v>
      </c>
      <c r="L1893" s="444">
        <f t="shared" ca="1" si="119"/>
        <v>-1635937746.6260345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-1635937746.6260345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-6816407.2776084766</v>
      </c>
      <c r="L1894" s="444">
        <f t="shared" ca="1" si="119"/>
        <v>-1642754153.9036429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-1642754153.9036429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-6844808.9745985121</v>
      </c>
      <c r="L1895" s="444">
        <f t="shared" ca="1" si="119"/>
        <v>-1649598962.8782413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-1649598962.8782413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-6873329.0119926715</v>
      </c>
      <c r="L1896" s="444">
        <f t="shared" ca="1" si="119"/>
        <v>-1656472291.890234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-1656472291.890234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-6901967.8828759752</v>
      </c>
      <c r="L1897" s="444">
        <f t="shared" ca="1" si="119"/>
        <v>-1663374259.7731099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-1663374259.7731099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-6930726.0823879577</v>
      </c>
      <c r="L1898" s="444">
        <f t="shared" ca="1" si="119"/>
        <v>-1670304985.8554978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-1670304985.8554978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-6959604.1077312408</v>
      </c>
      <c r="L1899" s="444">
        <f t="shared" ca="1" si="119"/>
        <v>-1677264589.9632292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-1677264589.9632292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-6988602.4581801211</v>
      </c>
      <c r="L1900" s="444">
        <f t="shared" ca="1" si="119"/>
        <v>-1684253192.4214094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-1684253192.4214094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-7017721.6350892056</v>
      </c>
      <c r="L1901" s="444">
        <f t="shared" ca="1" si="119"/>
        <v>-1691270914.0564985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-1691270914.0564985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-7046962.1419020779</v>
      </c>
      <c r="L1902" s="444">
        <f t="shared" ca="1" si="119"/>
        <v>-1698317876.1984005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-1698317876.1984005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-7076324.4841600023</v>
      </c>
      <c r="L1903" s="444">
        <f t="shared" ca="1" si="119"/>
        <v>-1705394200.6825604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-1705394200.6825604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-7105809.1695106681</v>
      </c>
      <c r="L1904" s="444">
        <f t="shared" ca="1" si="119"/>
        <v>-1712500009.852071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-1712500009.852071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-7135416.7077169623</v>
      </c>
      <c r="L1905" s="444">
        <f t="shared" ca="1" si="119"/>
        <v>-1719635426.559788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-1719635426.559788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-7165147.6106657833</v>
      </c>
      <c r="L1906" s="444">
        <f t="shared" ca="1" si="119"/>
        <v>-1726800574.1704538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-1726800574.1704538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-7195002.3923768904</v>
      </c>
      <c r="L1907" s="444">
        <f t="shared" ca="1" si="119"/>
        <v>-1733995576.5628307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-1733995576.5628307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-7224981.5690117944</v>
      </c>
      <c r="L1908" s="444">
        <f t="shared" ca="1" si="119"/>
        <v>-1741220558.1318424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-1741220558.1318424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-7255085.6588826766</v>
      </c>
      <c r="L1909" s="444">
        <f t="shared" ca="1" si="119"/>
        <v>-1748475643.790725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-1748475643.790725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-7285315.1824613549</v>
      </c>
      <c r="L1910" s="444">
        <f t="shared" ca="1" si="119"/>
        <v>-1755760958.9731863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-1755760958.9731863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-7315670.6623882763</v>
      </c>
      <c r="L1911" s="444">
        <f t="shared" ca="1" si="119"/>
        <v>-1763076629.6355746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-1763076629.6355746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-7346152.6234815605</v>
      </c>
      <c r="L1912" s="444">
        <f t="shared" ca="1" si="119"/>
        <v>-1770422782.2590561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-1770422782.2590561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-7376761.5927460659</v>
      </c>
      <c r="L1913" s="444">
        <f t="shared" ca="1" si="119"/>
        <v>-1777799543.8518021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-1777799543.8518021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-7407498.0993825095</v>
      </c>
      <c r="L1914" s="444">
        <f t="shared" ca="1" si="119"/>
        <v>-1785207041.9511845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-1785207041.9511845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-7438362.6747966027</v>
      </c>
      <c r="L1915" s="444">
        <f t="shared" ca="1" si="119"/>
        <v>-1792645404.6259811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-1792645404.6259811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-7469355.8526082542</v>
      </c>
      <c r="L1916" s="444">
        <f t="shared" ca="1" si="119"/>
        <v>-1800114760.4785893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-1800114760.4785893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-7500478.1686607888</v>
      </c>
      <c r="L1917" s="444">
        <f t="shared" ca="1" si="119"/>
        <v>-1807615238.6472502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-1807615238.6472502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-7531730.1610302096</v>
      </c>
      <c r="L1918" s="444">
        <f t="shared" ca="1" si="119"/>
        <v>-1815146968.8082805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-1815146968.8082805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-7563112.3700345019</v>
      </c>
      <c r="L1919" s="444">
        <f t="shared" ca="1" si="119"/>
        <v>-1822710081.1783149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-1822710081.1783149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-7594625.3382429788</v>
      </c>
      <c r="L1920" s="444">
        <f t="shared" ca="1" si="119"/>
        <v>-1830304706.5165579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-1830304706.5165579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-7626269.610485658</v>
      </c>
      <c r="L1921" s="444">
        <f t="shared" ca="1" si="119"/>
        <v>-1837930976.1270435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-1837930976.1270435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-7658045.7338626813</v>
      </c>
      <c r="L1922" s="444">
        <f t="shared" ca="1" si="119"/>
        <v>-1845589021.8609061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-1845589021.8609061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-7689954.2577537755</v>
      </c>
      <c r="L1923" s="444">
        <f t="shared" ca="1" si="119"/>
        <v>-1853278976.11866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-1853278976.11866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-7721995.7338277511</v>
      </c>
      <c r="L1924" s="444">
        <f t="shared" ca="1" si="119"/>
        <v>-1861000971.8524878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-1861000971.8524878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-7754170.7160520311</v>
      </c>
      <c r="L1925" s="444">
        <f t="shared" ca="1" si="119"/>
        <v>-1868755142.5685399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-1868755142.5685399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-7786479.7607022487</v>
      </c>
      <c r="L1926" s="444">
        <f t="shared" ca="1" si="119"/>
        <v>-1876541622.329242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-1876541622.329242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-7818923.4263718417</v>
      </c>
      <c r="L1927" s="444">
        <f t="shared" ca="1" si="119"/>
        <v>-1884360545.7556138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-1884360545.7556138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-7851502.2739817239</v>
      </c>
      <c r="L1928" s="444">
        <f t="shared" ca="1" si="119"/>
        <v>-1892212048.0295956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-1892212048.0295956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-7884216.8667899817</v>
      </c>
      <c r="L1929" s="444">
        <f t="shared" ca="1" si="119"/>
        <v>-1900096264.8963857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-1900096264.8963857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-7917067.7704016073</v>
      </c>
      <c r="L1930" s="444">
        <f t="shared" ca="1" si="119"/>
        <v>-1908013332.6667874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-1908013332.6667874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-7950055.5527782803</v>
      </c>
      <c r="L1931" s="444">
        <f t="shared" ca="1" si="119"/>
        <v>-1915963388.2195656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-1915963388.2195656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-7983180.7842481891</v>
      </c>
      <c r="L1932" s="444">
        <f t="shared" ca="1" si="119"/>
        <v>-1923946569.0038137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-1923946569.0038137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-8016444.0375158908</v>
      </c>
      <c r="L1933" s="444">
        <f t="shared" ca="1" si="119"/>
        <v>-1931963013.0413296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-1931963013.0413296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-8049845.8876722064</v>
      </c>
      <c r="L1934" s="444">
        <f t="shared" ca="1" si="119"/>
        <v>-1940012858.9290018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-1940012858.9290018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-8083386.9122041753</v>
      </c>
      <c r="L1935" s="444">
        <f t="shared" ca="1" si="119"/>
        <v>-1948096245.8412061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-1948096245.8412061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-8117067.691005026</v>
      </c>
      <c r="L1936" s="444">
        <f t="shared" ca="1" si="119"/>
        <v>-1956213313.5322111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-1956213313.5322111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-8150888.8063842133</v>
      </c>
      <c r="L1937" s="444">
        <f t="shared" ca="1" si="119"/>
        <v>-1964364202.3385954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-1964364202.3385954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-8184850.8430774808</v>
      </c>
      <c r="L1938" s="444">
        <f t="shared" ca="1" si="119"/>
        <v>-1972549053.1816728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-1972549053.1816728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-8218954.3882569699</v>
      </c>
      <c r="L1939" s="444">
        <f t="shared" ca="1" si="119"/>
        <v>-1980768007.5699298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-1980768007.5699298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-8253200.0315413745</v>
      </c>
      <c r="L1940" s="444">
        <f t="shared" ca="1" si="119"/>
        <v>-1989021207.6014712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-1989021207.6014712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-8287588.3650061302</v>
      </c>
      <c r="L1941" s="444">
        <f t="shared" ca="1" si="119"/>
        <v>-1997308795.9664774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-1997308795.9664774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-8322119.9831936564</v>
      </c>
      <c r="L1942" s="444">
        <f t="shared" ca="1" si="119"/>
        <v>-2005630915.949671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-2005630915.949671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-8356795.4831236294</v>
      </c>
      <c r="L1943" s="444">
        <f t="shared" ca="1" si="119"/>
        <v>-2013987711.4327946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-2013987711.4327946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-8391615.464303311</v>
      </c>
      <c r="L1944" s="444">
        <f t="shared" ca="1" si="119"/>
        <v>-2022379326.8970978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-2022379326.8970978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-8426580.5287379082</v>
      </c>
      <c r="L1945" s="444">
        <f t="shared" ca="1" si="119"/>
        <v>-2030805907.4258358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-2030805907.4258358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-8461691.2809409834</v>
      </c>
      <c r="L1946" s="444">
        <f t="shared" ca="1" si="119"/>
        <v>-2039267598.7067769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-2039267598.7067769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-8496948.3279449027</v>
      </c>
      <c r="L1947" s="444">
        <f t="shared" ca="1" si="119"/>
        <v>-2047764547.0347219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-2047764547.0347219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-8532352.2793113403</v>
      </c>
      <c r="L1948" s="444">
        <f t="shared" ca="1" si="119"/>
        <v>-2056296899.3140333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-2056296899.3140333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-8567903.7471418045</v>
      </c>
      <c r="L1949" s="444">
        <f t="shared" ca="1" si="119"/>
        <v>-2064864803.0611751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-2064864803.0611751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-8603603.3460882287</v>
      </c>
      <c r="L1950" s="444">
        <f t="shared" ca="1" si="119"/>
        <v>-2073468406.4072633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-2073468406.4072633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-8639451.6933635976</v>
      </c>
      <c r="L1951" s="444">
        <f t="shared" ca="1" si="119"/>
        <v>-2082107858.1006269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-2082107858.1006269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-8675449.4087526128</v>
      </c>
      <c r="L1952" s="444">
        <f t="shared" ca="1" si="119"/>
        <v>-2090783307.5093796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-2090783307.5093796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-8711597.114622416</v>
      </c>
      <c r="L1953" s="444">
        <f t="shared" ca="1" si="119"/>
        <v>-2099494904.624002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-2099494904.624002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-8747895.4359333422</v>
      </c>
      <c r="L1954" s="444">
        <f t="shared" ca="1" si="119"/>
        <v>-2108242800.0599353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-2108242800.0599353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-8784345.0002497323</v>
      </c>
      <c r="L1955" s="444">
        <f t="shared" ca="1" si="119"/>
        <v>-2117027145.060185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-2117027145.060185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-8820946.4377507698</v>
      </c>
      <c r="L1956" s="444">
        <f t="shared" ca="1" si="119"/>
        <v>-2125848091.4979358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-2125848091.4979358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-8857700.3812413998</v>
      </c>
      <c r="L1957" s="444">
        <f t="shared" ca="1" si="119"/>
        <v>-2134705791.8791771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-2134705791.8791771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-8894607.4661632385</v>
      </c>
      <c r="L1958" s="444">
        <f t="shared" ca="1" si="119"/>
        <v>-2143600399.3453403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-2143600399.3453403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-8931668.3306055851</v>
      </c>
      <c r="L1959" s="444">
        <f t="shared" ca="1" si="119"/>
        <v>-2152532067.6759458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-2152532067.6759458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-8968883.6153164413</v>
      </c>
      <c r="L1960" s="444">
        <f t="shared" ca="1" si="119"/>
        <v>-2161500951.2912621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-2161500951.2912621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-9006253.9637135919</v>
      </c>
      <c r="L1961" s="444">
        <f t="shared" ca="1" si="119"/>
        <v>-2170507205.2549758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-2170507205.2549758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-9043780.0218957327</v>
      </c>
      <c r="L1962" s="444">
        <f t="shared" ca="1" si="119"/>
        <v>-2179550985.2768717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-2179550985.2768717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-9081462.4386536311</v>
      </c>
      <c r="L1963" s="444">
        <f t="shared" ca="1" si="119"/>
        <v>-2188632447.7155252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-2188632447.7155252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-9119301.8654813543</v>
      </c>
      <c r="L1964" s="444">
        <f t="shared" ca="1" si="119"/>
        <v>-2197751749.5810065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-2197751749.5810065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-9157298.9565875269</v>
      </c>
      <c r="L1965" s="444">
        <f t="shared" ca="1" si="119"/>
        <v>-2206909048.5375938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-2206909048.5375938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-9195454.3689066414</v>
      </c>
      <c r="L1966" s="444">
        <f t="shared" ca="1" si="119"/>
        <v>-2216104502.9065003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-2216104502.9065003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-9233768.7621104177</v>
      </c>
      <c r="L1967" s="444">
        <f t="shared" ca="1" si="119"/>
        <v>-2225338271.6686106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-2225338271.6686106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-9272242.7986192107</v>
      </c>
      <c r="L1968" s="444">
        <f t="shared" ca="1" si="119"/>
        <v>-2234610514.4672298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-2234610514.4672298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-9310877.1436134577</v>
      </c>
      <c r="L1969" s="444">
        <f t="shared" ca="1" si="119"/>
        <v>-2243921391.6108432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-2243921391.6108432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-9349672.4650451802</v>
      </c>
      <c r="L1970" s="444">
        <f t="shared" ca="1" si="119"/>
        <v>-2253271064.0758882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-2253271064.0758882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-9388629.4336495344</v>
      </c>
      <c r="L1971" s="444">
        <f t="shared" ca="1" si="119"/>
        <v>-2262659693.5095377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-2262659693.5095377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-9427748.7229564078</v>
      </c>
      <c r="L1972" s="444">
        <f t="shared" ca="1" si="119"/>
        <v>-2272087442.2324939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-2272087442.2324939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-9467031.0093020573</v>
      </c>
      <c r="L1973" s="444">
        <f t="shared" ca="1" si="119"/>
        <v>-2281554473.241796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-2281554473.241796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-9506476.9718408175</v>
      </c>
      <c r="L1974" s="444">
        <f t="shared" ca="1" si="119"/>
        <v>-2291060950.2136369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-2291060950.2136369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-9546087.2925568204</v>
      </c>
      <c r="L1975" s="444">
        <f t="shared" ca="1" si="119"/>
        <v>-2300607037.5061936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-2300607037.5061936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-9585862.6562758069</v>
      </c>
      <c r="L1976" s="444">
        <f t="shared" ca="1" si="119"/>
        <v>-2310192900.1624694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-2310192900.1624694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-9625803.750676956</v>
      </c>
      <c r="L1977" s="444">
        <f t="shared" ca="1" si="119"/>
        <v>-2319818703.9131465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-2319818703.9131465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-9665911.2663047761</v>
      </c>
      <c r="L1978" s="444">
        <f t="shared" ca="1" si="119"/>
        <v>-2329484615.1794515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-2329484615.1794515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-9706185.8965810481</v>
      </c>
      <c r="L1979" s="444">
        <f t="shared" ca="1" si="119"/>
        <v>-2339190801.0760326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-2339190801.0760326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-9746628.3378168028</v>
      </c>
      <c r="L1980" s="444">
        <f t="shared" ca="1" si="119"/>
        <v>-2348937429.4138494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-2348937429.4138494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-9787239.2892243713</v>
      </c>
      <c r="L1981" s="444">
        <f t="shared" ca="1" si="119"/>
        <v>-2358724668.7030735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-2358724668.7030735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-9828019.4529294726</v>
      </c>
      <c r="L1982" s="444">
        <f t="shared" ca="1" si="119"/>
        <v>-2368552688.156003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-2368552688.156003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-9868969.5339833461</v>
      </c>
      <c r="L1983" s="444">
        <f t="shared" ca="1" si="119"/>
        <v>-2378421657.6899862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-2378421657.6899862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-9910090.2403749432</v>
      </c>
      <c r="L1984" s="444">
        <f t="shared" ca="1" si="119"/>
        <v>-2388331747.9303613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-2388331747.9303613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-9951382.2830431722</v>
      </c>
      <c r="L1985" s="444">
        <f t="shared" ca="1" si="119"/>
        <v>-2398283130.2134047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-2398283130.2134047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-9992846.3758891858</v>
      </c>
      <c r="L1986" s="444">
        <f t="shared" ca="1" si="119"/>
        <v>-2408275976.589294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-2408275976.589294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-10034483.235788725</v>
      </c>
      <c r="L1987" s="444">
        <f t="shared" ca="1" si="119"/>
        <v>-2418310459.8250828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-2418310459.8250828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-10076293.582604511</v>
      </c>
      <c r="L1988" s="444">
        <f t="shared" ca="1" si="119"/>
        <v>-2428386753.4076872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-2428386753.4076872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-10118278.139198696</v>
      </c>
      <c r="L1989" s="444">
        <f t="shared" ca="1" si="119"/>
        <v>-2438505031.546886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-2438505031.546886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-10160437.631445358</v>
      </c>
      <c r="L1990" s="444">
        <f t="shared" ca="1" si="119"/>
        <v>-2448665469.1783314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-2448665469.1783314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-10202772.788243048</v>
      </c>
      <c r="L1991" s="444">
        <f t="shared" ca="1" si="119"/>
        <v>-2458868241.9665742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-2458868241.9665742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-10245284.341527393</v>
      </c>
      <c r="L1992" s="444">
        <f t="shared" ca="1" si="119"/>
        <v>-2469113526.3081017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-2469113526.3081017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-10287973.026283756</v>
      </c>
      <c r="L1993" s="444">
        <f t="shared" ca="1" si="119"/>
        <v>-2479401499.3343854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-2479401499.3343854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-10330839.580559939</v>
      </c>
      <c r="L1994" s="444">
        <f t="shared" ca="1" si="119"/>
        <v>-2489732338.9149451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-2489732338.9149451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-10373884.745478937</v>
      </c>
      <c r="L1995" s="444">
        <f t="shared" ca="1" si="119"/>
        <v>-2500106223.6604242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-2500106223.6604242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-10417109.265251767</v>
      </c>
      <c r="L1996" s="444">
        <f t="shared" ca="1" si="119"/>
        <v>-2510523332.9256759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-2510523332.9256759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-10460513.887190316</v>
      </c>
      <c r="L1997" s="444">
        <f t="shared" ca="1" si="119"/>
        <v>-2520983846.8128662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-2520983846.8128662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-10504099.361720275</v>
      </c>
      <c r="L1998" s="444">
        <f t="shared" ca="1" si="119"/>
        <v>-2531487946.1745863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-2531487946.1745863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-10547866.442394109</v>
      </c>
      <c r="L1999" s="444">
        <f t="shared" ca="1" si="119"/>
        <v>-2542035812.6169806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-2542035812.6169806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-10591815.885904085</v>
      </c>
      <c r="L2000" s="444">
        <f t="shared" ca="1" si="119"/>
        <v>-2552627628.5028849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-2552627628.5028849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-10635948.452095354</v>
      </c>
      <c r="L2001" s="444">
        <f t="shared" ca="1" si="119"/>
        <v>-2563263576.9549804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-2563263576.9549804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-10680264.903979085</v>
      </c>
      <c r="L2002" s="444">
        <f t="shared" ca="1" si="119"/>
        <v>-2573943841.8589597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-2573943841.8589597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-10724766.007745665</v>
      </c>
      <c r="L2003" s="444">
        <f t="shared" ca="1" si="119"/>
        <v>-2584668607.8667054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-2584668607.8667054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-10769452.532777939</v>
      </c>
      <c r="L2004" s="444">
        <f t="shared" ca="1" si="119"/>
        <v>-2595438060.3994832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-2595438060.3994832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-10814325.251664514</v>
      </c>
      <c r="L2005" s="444">
        <f t="shared" ca="1" si="119"/>
        <v>-2606252385.6511478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-2606252385.6511478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-10859384.940213116</v>
      </c>
      <c r="L2006" s="444">
        <f t="shared" ca="1" si="119"/>
        <v>-2617111770.591361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-2617111770.591361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-10904632.377464004</v>
      </c>
      <c r="L2007" s="444">
        <f t="shared" ca="1" si="119"/>
        <v>-2628016402.9688249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-2628016402.9688249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-10950068.345703436</v>
      </c>
      <c r="L2008" s="444">
        <f t="shared" ca="1" si="119"/>
        <v>-2638966471.3145285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-2638966471.3145285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-10995693.630477201</v>
      </c>
      <c r="L2009" s="444">
        <f t="shared" ca="1" si="119"/>
        <v>-2649962164.9450059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-2649962164.9450059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-11041509.020604191</v>
      </c>
      <c r="L2010" s="444">
        <f t="shared" ca="1" si="119"/>
        <v>-2661003673.96561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-2661003673.96561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-11087515.308190042</v>
      </c>
      <c r="L2011" s="444">
        <f t="shared" ca="1" si="119"/>
        <v>-2672091189.2737999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-2672091189.2737999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-11133713.288640833</v>
      </c>
      <c r="L2012" s="444">
        <f t="shared" ca="1" si="119"/>
        <v>-2683224902.5624409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-2683224902.5624409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-11180103.760676837</v>
      </c>
      <c r="L2013" s="444">
        <f t="shared" ca="1" si="119"/>
        <v>-2694405006.3231177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-2694405006.3231177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-11226687.526346324</v>
      </c>
      <c r="L2014" s="444">
        <f t="shared" ca="1" si="119"/>
        <v>-2705631693.8494639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-2705631693.8494639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-11273465.391039433</v>
      </c>
      <c r="L2015" s="444">
        <f t="shared" ca="1" si="119"/>
        <v>-2716905159.2405033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-2716905159.2405033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-11320438.163502097</v>
      </c>
      <c r="L2016" s="444">
        <f t="shared" ca="1" si="119"/>
        <v>-2728225597.4040055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-2728225597.4040055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-11367606.655850023</v>
      </c>
      <c r="L2017" s="444">
        <f t="shared" ca="1" si="119"/>
        <v>-2739593204.0598555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-2739593204.0598555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-11414971.683582731</v>
      </c>
      <c r="L2018" s="444">
        <f t="shared" ca="1" si="119"/>
        <v>-2751008175.7434382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-2751008175.7434382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-11462534.065597659</v>
      </c>
      <c r="L2019" s="444">
        <f t="shared" ca="1" si="119"/>
        <v>-2762470709.8090358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-2762470709.8090358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-11510294.624204315</v>
      </c>
      <c r="L2020" s="444">
        <f t="shared" ca="1" si="119"/>
        <v>-2773981004.4332399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-2773981004.4332399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-11558254.185138499</v>
      </c>
      <c r="L2021" s="444">
        <f t="shared" ca="1" si="119"/>
        <v>-2785539258.6183786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-2785539258.6183786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-11606413.577576578</v>
      </c>
      <c r="L2022" s="444">
        <f t="shared" ca="1" si="119"/>
        <v>-2797145672.1959553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-2797145672.1959553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-11654773.634149814</v>
      </c>
      <c r="L2023" s="444">
        <f t="shared" ca="1" si="119"/>
        <v>-2808800445.8301053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-2808800445.8301053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-11703335.190958772</v>
      </c>
      <c r="L2024" s="444">
        <f t="shared" ca="1" si="119"/>
        <v>-2820503781.0210643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-2820503781.0210643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-11752099.087587768</v>
      </c>
      <c r="L2025" s="444">
        <f t="shared" ca="1" si="119"/>
        <v>-2832255880.1086521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-2832255880.1086521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-11801066.167119384</v>
      </c>
      <c r="L2026" s="444">
        <f t="shared" ca="1" si="119"/>
        <v>-2844056946.2757716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-2844056946.2757716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-11850237.276149048</v>
      </c>
      <c r="L2027" s="444">
        <f t="shared" ca="1" si="119"/>
        <v>-2855907183.5519209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-2855907183.5519209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-11899613.264799669</v>
      </c>
      <c r="L2028" s="444">
        <f t="shared" ca="1" si="119"/>
        <v>-2867806796.8167205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-2867806796.8167205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-11949194.986736335</v>
      </c>
      <c r="L2029" s="444">
        <f t="shared" ca="1" si="119"/>
        <v>-2879755991.8034568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-2879755991.8034568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-11998983.29918107</v>
      </c>
      <c r="L2030" s="444">
        <f t="shared" ca="1" si="119"/>
        <v>-2891754975.1026378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-2891754975.1026378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-12048979.062927658</v>
      </c>
      <c r="L2031" s="444">
        <f t="shared" ca="1" si="119"/>
        <v>-2903803954.1655655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-2903803954.1655655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-12099183.142356522</v>
      </c>
      <c r="L2032" s="444">
        <f t="shared" ca="1" si="119"/>
        <v>-2915903137.3079219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-2915903137.3079219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-12149596.405449674</v>
      </c>
      <c r="L2033" s="444">
        <f t="shared" ca="1" si="119"/>
        <v>-2928052733.7133718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-2928052733.7133718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-12200219.723805716</v>
      </c>
      <c r="L2034" s="444">
        <f t="shared" ca="1" si="119"/>
        <v>-2940252953.4371777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-2940252953.4371777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-12251053.972654907</v>
      </c>
      <c r="L2035" s="444">
        <f t="shared" ca="1" si="119"/>
        <v>-2952504007.4098325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-2952504007.4098325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-12302100.030874303</v>
      </c>
      <c r="L2036" s="444">
        <f t="shared" ca="1" si="119"/>
        <v>-2964806107.4407067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-2964806107.4407067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-12353358.781002944</v>
      </c>
      <c r="L2037" s="444">
        <f t="shared" ca="1" si="119"/>
        <v>-2977159466.2217097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-2977159466.2217097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-12404831.109257124</v>
      </c>
      <c r="L2038" s="444">
        <f t="shared" ca="1" si="119"/>
        <v>-2989564297.3309669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-2989564297.3309669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-12456517.905545695</v>
      </c>
      <c r="L2039" s="444">
        <f t="shared" ca="1" si="119"/>
        <v>-3002020815.2365127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-3002020815.2365127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-12508420.06348547</v>
      </c>
      <c r="L2040" s="444">
        <f t="shared" ca="1" si="119"/>
        <v>-3014529235.2999983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-3014529235.2999983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-12560538.480416659</v>
      </c>
      <c r="L2041" s="444">
        <f t="shared" ca="1" si="119"/>
        <v>-3027089773.7804151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-3027089773.7804151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-12612874.057418397</v>
      </c>
      <c r="L2042" s="444">
        <f t="shared" ca="1" si="119"/>
        <v>-3039702647.8378334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-3039702647.8378334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-12665427.699324306</v>
      </c>
      <c r="L2043" s="444">
        <f t="shared" ca="1" si="119"/>
        <v>-3052368075.5371575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-3052368075.5371575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-12718200.314738156</v>
      </c>
      <c r="L2044" s="444">
        <f t="shared" ca="1" si="119"/>
        <v>-3065086275.8518958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-3065086275.8518958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-12771192.816049566</v>
      </c>
      <c r="L2045" s="444">
        <f t="shared" ca="1" si="119"/>
        <v>-3077857468.6679454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-3077857468.6679454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-12824406.119449772</v>
      </c>
      <c r="L2046" s="444">
        <f t="shared" ca="1" si="119"/>
        <v>-3090681874.787395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-3090681874.787395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-12877841.144947479</v>
      </c>
      <c r="L2047" s="444">
        <f t="shared" ca="1" si="119"/>
        <v>-3103559715.9323425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-3103559715.9323425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-12931498.816384761</v>
      </c>
      <c r="L2048" s="444">
        <f t="shared" ref="L2048:L2302" ca="1" si="124">I2048-J2048+K2048</f>
        <v>-3116491214.7487273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-3116491214.7487273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-12985380.06145303</v>
      </c>
      <c r="L2049" s="444">
        <f t="shared" ca="1" si="124"/>
        <v>-3129476594.8101802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-3129476594.8101802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-13039485.811709084</v>
      </c>
      <c r="L2050" s="444">
        <f t="shared" ca="1" si="124"/>
        <v>-3142516080.6218891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-3142516080.6218891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-13093817.002591204</v>
      </c>
      <c r="L2051" s="444">
        <f t="shared" ca="1" si="124"/>
        <v>-3155609897.6244802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-3155609897.6244802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-13148374.573435334</v>
      </c>
      <c r="L2052" s="444">
        <f t="shared" ca="1" si="124"/>
        <v>-3168758272.1979156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-3168758272.1979156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-13203159.467491314</v>
      </c>
      <c r="L2053" s="444">
        <f t="shared" ca="1" si="124"/>
        <v>-3181961431.6654067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-3181961431.6654067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-13258172.631939195</v>
      </c>
      <c r="L2054" s="444">
        <f t="shared" ca="1" si="124"/>
        <v>-3195219604.2973461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-3195219604.2973461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-13313415.017905608</v>
      </c>
      <c r="L2055" s="444">
        <f t="shared" ca="1" si="124"/>
        <v>-3208533019.3152518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-3208533019.3152518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-13368887.580480216</v>
      </c>
      <c r="L2056" s="444">
        <f t="shared" ca="1" si="124"/>
        <v>-3221901906.8957319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-3221901906.8957319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-13424591.278732216</v>
      </c>
      <c r="L2057" s="444">
        <f t="shared" ca="1" si="124"/>
        <v>-3235326498.1744642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-3235326498.1744642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-13480527.075726934</v>
      </c>
      <c r="L2058" s="444">
        <f t="shared" ca="1" si="124"/>
        <v>-3248807025.2501912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-3248807025.2501912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-13536695.938542463</v>
      </c>
      <c r="L2059" s="444">
        <f t="shared" ca="1" si="124"/>
        <v>-3262343721.1887336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-3262343721.1887336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-13593098.838286391</v>
      </c>
      <c r="L2060" s="444">
        <f t="shared" ca="1" si="124"/>
        <v>-3275936820.02702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-3275936820.02702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-13649736.750112584</v>
      </c>
      <c r="L2061" s="444">
        <f t="shared" ca="1" si="124"/>
        <v>-3289586556.7771325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-3289586556.7771325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-13706610.653238053</v>
      </c>
      <c r="L2062" s="444">
        <f t="shared" ca="1" si="124"/>
        <v>-3303293167.4303703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-3303293167.4303703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-13763721.530959876</v>
      </c>
      <c r="L2063" s="444">
        <f t="shared" ca="1" si="124"/>
        <v>-3317056888.9613304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-3317056888.9613304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-13821070.370672209</v>
      </c>
      <c r="L2064" s="444">
        <f t="shared" ca="1" si="124"/>
        <v>-3330877959.3320026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-3330877959.3320026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-13878658.163883343</v>
      </c>
      <c r="L2065" s="444">
        <f t="shared" ca="1" si="124"/>
        <v>-3344756617.4958858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-3344756617.4958858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-13936485.906232858</v>
      </c>
      <c r="L2066" s="444">
        <f t="shared" ca="1" si="124"/>
        <v>-3358693103.4021187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-3358693103.4021187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-13994554.597508825</v>
      </c>
      <c r="L2067" s="444">
        <f t="shared" ca="1" si="124"/>
        <v>-3372687657.9996276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-3372687657.9996276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-14052865.241665116</v>
      </c>
      <c r="L2068" s="444">
        <f t="shared" ca="1" si="124"/>
        <v>-3386740523.2412925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-3386740523.2412925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-14111418.84683872</v>
      </c>
      <c r="L2069" s="444">
        <f t="shared" ca="1" si="124"/>
        <v>-3400851942.0881314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-3400851942.0881314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-14170216.425367212</v>
      </c>
      <c r="L2070" s="444">
        <f t="shared" ca="1" si="124"/>
        <v>-3415022158.5134988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-3415022158.5134988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-14229258.993806243</v>
      </c>
      <c r="L2071" s="444">
        <f t="shared" ca="1" si="124"/>
        <v>-3429251417.5073051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-3429251417.5073051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-14288547.572947102</v>
      </c>
      <c r="L2072" s="444">
        <f t="shared" ca="1" si="124"/>
        <v>-3443539965.0802522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-3443539965.0802522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-14348083.187834384</v>
      </c>
      <c r="L2073" s="444">
        <f t="shared" ca="1" si="124"/>
        <v>-3457888048.2680864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-3457888048.2680864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-14407866.867783694</v>
      </c>
      <c r="L2074" s="444">
        <f t="shared" ca="1" si="124"/>
        <v>-3472295915.13587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-3472295915.13587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-14467899.646399459</v>
      </c>
      <c r="L2075" s="444">
        <f t="shared" ca="1" si="124"/>
        <v>-3486763814.7822695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-3486763814.7822695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-14528182.561592788</v>
      </c>
      <c r="L2076" s="444">
        <f t="shared" ca="1" si="124"/>
        <v>-3501291997.3438621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-3501291997.3438621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-14588716.655599425</v>
      </c>
      <c r="L2077" s="444">
        <f t="shared" ca="1" si="124"/>
        <v>-3515880713.9994617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-3515880713.9994617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-14649502.974997757</v>
      </c>
      <c r="L2078" s="444">
        <f t="shared" ca="1" si="124"/>
        <v>-3530530216.9744592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-3530530216.9744592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-14710542.570726912</v>
      </c>
      <c r="L2079" s="444">
        <f t="shared" ca="1" si="124"/>
        <v>-3545240759.545186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-3545240759.545186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-14771836.498104941</v>
      </c>
      <c r="L2080" s="444">
        <f t="shared" ca="1" si="124"/>
        <v>-3560012596.0432911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-3560012596.0432911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-14833385.816847047</v>
      </c>
      <c r="L2081" s="444">
        <f t="shared" ca="1" si="124"/>
        <v>-3574845981.8601379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-3574845981.8601379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-14895191.591083908</v>
      </c>
      <c r="L2082" s="444">
        <f t="shared" ca="1" si="124"/>
        <v>-3589741173.4512219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-3589741173.4512219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-14957254.889380092</v>
      </c>
      <c r="L2083" s="444">
        <f t="shared" ca="1" si="124"/>
        <v>-3604698428.3406019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-3604698428.3406019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-15019576.784752509</v>
      </c>
      <c r="L2084" s="444">
        <f t="shared" ca="1" si="124"/>
        <v>-3619718005.1253543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-3619718005.1253543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-15082158.354688976</v>
      </c>
      <c r="L2085" s="444">
        <f t="shared" ca="1" si="124"/>
        <v>-3634800163.4800434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-3634800163.4800434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-15145000.681166848</v>
      </c>
      <c r="L2086" s="444">
        <f t="shared" ca="1" si="124"/>
        <v>-3649945164.1612101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-3649945164.1612101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-15208104.850671709</v>
      </c>
      <c r="L2087" s="444">
        <f t="shared" ca="1" si="124"/>
        <v>-3665153269.0118818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-3665153269.0118818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-15271471.954216173</v>
      </c>
      <c r="L2088" s="444">
        <f t="shared" ca="1" si="124"/>
        <v>-3680424740.9660978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-3680424740.9660978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-15335103.087358741</v>
      </c>
      <c r="L2089" s="444">
        <f t="shared" ca="1" si="124"/>
        <v>-3695759844.0534568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-3695759844.0534568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-15398999.350222737</v>
      </c>
      <c r="L2090" s="444">
        <f t="shared" ca="1" si="124"/>
        <v>-3711158843.4036794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-3711158843.4036794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-15463161.84751533</v>
      </c>
      <c r="L2091" s="444">
        <f t="shared" ca="1" si="124"/>
        <v>-3726622005.2511945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-3726622005.2511945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-15527591.688546641</v>
      </c>
      <c r="L2092" s="444">
        <f t="shared" ca="1" si="124"/>
        <v>-3742149596.9397411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-3742149596.9397411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-15592289.987248922</v>
      </c>
      <c r="L2093" s="444">
        <f t="shared" ca="1" si="124"/>
        <v>-3757741886.92699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-3757741886.92699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-15657257.86219579</v>
      </c>
      <c r="L2094" s="444">
        <f t="shared" ca="1" si="124"/>
        <v>-3773399144.789186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-3773399144.789186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-15722496.43662161</v>
      </c>
      <c r="L2095" s="444">
        <f t="shared" ca="1" si="124"/>
        <v>-3789121641.2258077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-3789121641.2258077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-15788006.838440863</v>
      </c>
      <c r="L2096" s="444">
        <f t="shared" ca="1" si="124"/>
        <v>-3804909648.0642486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-3804909648.0642486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-15853790.200267704</v>
      </c>
      <c r="L2097" s="444">
        <f t="shared" ca="1" si="124"/>
        <v>-3820763438.2645164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-3820763438.2645164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-15919847.659435486</v>
      </c>
      <c r="L2098" s="444">
        <f t="shared" ca="1" si="124"/>
        <v>-3836683285.9239516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-3836683285.9239516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-15986180.358016465</v>
      </c>
      <c r="L2099" s="444">
        <f t="shared" ca="1" si="124"/>
        <v>-3852669466.2819681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-3852669466.2819681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-16052789.442841534</v>
      </c>
      <c r="L2100" s="444">
        <f t="shared" ca="1" si="124"/>
        <v>-3868722255.7248096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-3868722255.7248096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-16119676.065520041</v>
      </c>
      <c r="L2101" s="444">
        <f t="shared" ca="1" si="124"/>
        <v>-3884841931.7903295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-3884841931.7903295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-16186841.382459706</v>
      </c>
      <c r="L2102" s="444">
        <f t="shared" ca="1" si="124"/>
        <v>-3901028773.1727891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-3901028773.1727891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-16254286.55488662</v>
      </c>
      <c r="L2103" s="444">
        <f t="shared" ca="1" si="124"/>
        <v>-3917283059.7276759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-3917283059.7276759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-16322012.748865314</v>
      </c>
      <c r="L2104" s="444">
        <f t="shared" ca="1" si="124"/>
        <v>-3933605072.476541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-3933605072.476541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-16390021.13531892</v>
      </c>
      <c r="L2105" s="444">
        <f t="shared" ca="1" si="124"/>
        <v>-3949995093.6118598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-3949995093.6118598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-16458312.890049415</v>
      </c>
      <c r="L2106" s="444">
        <f t="shared" ca="1" si="124"/>
        <v>-3966453406.5019093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-3966453406.5019093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-16526889.193757955</v>
      </c>
      <c r="L2107" s="444">
        <f t="shared" ca="1" si="124"/>
        <v>-3982980295.6956673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-3982980295.6956673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-16595751.232065281</v>
      </c>
      <c r="L2108" s="444">
        <f t="shared" ca="1" si="124"/>
        <v>-3999576046.9277325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-3999576046.9277325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-16664900.195532218</v>
      </c>
      <c r="L2109" s="444">
        <f t="shared" ca="1" si="124"/>
        <v>-4016240947.1232648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-4016240947.1232648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-16734337.279680269</v>
      </c>
      <c r="L2110" s="444">
        <f t="shared" ca="1" si="124"/>
        <v>-4032975284.402945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-4032975284.402945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-16804063.68501227</v>
      </c>
      <c r="L2111" s="444">
        <f t="shared" ca="1" si="124"/>
        <v>-4049779348.0879574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-4049779348.0879574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-16874080.617033154</v>
      </c>
      <c r="L2112" s="444">
        <f t="shared" ca="1" si="124"/>
        <v>-4066653428.7049904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-4066653428.7049904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-16944389.286270794</v>
      </c>
      <c r="L2113" s="444">
        <f t="shared" ca="1" si="124"/>
        <v>-4083597817.991261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-4083597817.991261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-17014990.90829692</v>
      </c>
      <c r="L2114" s="444">
        <f t="shared" ca="1" si="124"/>
        <v>-4100612808.8995581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-4100612808.8995581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-17085886.703748159</v>
      </c>
      <c r="L2115" s="444">
        <f t="shared" ca="1" si="124"/>
        <v>-4117698695.6033063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-4117698695.6033063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-17157077.898347106</v>
      </c>
      <c r="L2116" s="444">
        <f t="shared" ca="1" si="124"/>
        <v>-4134855773.5016532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-4134855773.5016532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-17228565.722923554</v>
      </c>
      <c r="L2117" s="444">
        <f t="shared" ca="1" si="124"/>
        <v>-4152084339.224577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-4152084339.224577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-17300351.413435739</v>
      </c>
      <c r="L2118" s="444">
        <f t="shared" ca="1" si="124"/>
        <v>-4169384690.6380129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-4169384690.6380129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-17372436.210991718</v>
      </c>
      <c r="L2119" s="444">
        <f t="shared" ca="1" si="124"/>
        <v>-4186757126.8490047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-4186757126.8490047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-17444821.361870851</v>
      </c>
      <c r="L2120" s="444">
        <f t="shared" ca="1" si="124"/>
        <v>-4204201948.2108755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-4204201948.2108755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-17517508.117545314</v>
      </c>
      <c r="L2121" s="444">
        <f t="shared" ca="1" si="124"/>
        <v>-4221719456.3284206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-4221719456.3284206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-17590497.734701753</v>
      </c>
      <c r="L2122" s="444">
        <f t="shared" ca="1" si="124"/>
        <v>-4239309954.0631223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-4239309954.0631223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-17663791.475263011</v>
      </c>
      <c r="L2123" s="444">
        <f t="shared" ca="1" si="124"/>
        <v>-4256973745.5383854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-4256973745.5383854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-17737390.606409937</v>
      </c>
      <c r="L2124" s="444">
        <f t="shared" ca="1" si="124"/>
        <v>-4274711136.1447954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-4274711136.1447954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-17811296.400603313</v>
      </c>
      <c r="L2125" s="444">
        <f t="shared" ca="1" si="124"/>
        <v>-4292522432.5453987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-4292522432.5453987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-17885510.135605827</v>
      </c>
      <c r="L2126" s="444">
        <f t="shared" ca="1" si="124"/>
        <v>-4310407942.6810045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-4310407942.6810045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-17960033.094504185</v>
      </c>
      <c r="L2127" s="444">
        <f t="shared" ca="1" si="124"/>
        <v>-4328367975.7755089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-4328367975.7755089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-18034866.565731287</v>
      </c>
      <c r="L2128" s="444">
        <f t="shared" ca="1" si="124"/>
        <v>-4346402842.3412399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-4346402842.3412399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-18110011.8430885</v>
      </c>
      <c r="L2129" s="444">
        <f t="shared" ca="1" si="124"/>
        <v>-4364512854.1843281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-4364512854.1843281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-18185470.225768033</v>
      </c>
      <c r="L2130" s="444">
        <f t="shared" ca="1" si="124"/>
        <v>-4382698324.4100962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-4382698324.4100962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-18261243.0183754</v>
      </c>
      <c r="L2131" s="444">
        <f t="shared" ca="1" si="124"/>
        <v>-4400959567.4284716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-4400959567.4284716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-18337331.530951966</v>
      </c>
      <c r="L2132" s="444">
        <f t="shared" ca="1" si="124"/>
        <v>-4419296898.9594231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-4419296898.9594231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-18413737.078997597</v>
      </c>
      <c r="L2133" s="444">
        <f t="shared" ca="1" si="124"/>
        <v>-4437710636.0384207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-4437710636.0384207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-18490460.983493418</v>
      </c>
      <c r="L2134" s="444">
        <f t="shared" ca="1" si="124"/>
        <v>-4456201097.0219145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-4456201097.0219145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-18567504.570924643</v>
      </c>
      <c r="L2135" s="444">
        <f t="shared" ca="1" si="124"/>
        <v>-4474768601.5928392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-4474768601.5928392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-18644869.173303496</v>
      </c>
      <c r="L2136" s="444">
        <f t="shared" ca="1" si="124"/>
        <v>-4493413470.7661428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-4493413470.7661428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-18722556.128192261</v>
      </c>
      <c r="L2137" s="444">
        <f t="shared" ca="1" si="124"/>
        <v>-4512136026.8943348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-4512136026.8943348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-18800566.778726395</v>
      </c>
      <c r="L2138" s="444">
        <f t="shared" ca="1" si="124"/>
        <v>-4530936593.6730614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-4530936593.6730614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-18878902.473637756</v>
      </c>
      <c r="L2139" s="444">
        <f t="shared" ca="1" si="124"/>
        <v>-4549815496.146699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-4549815496.146699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-18957564.567277912</v>
      </c>
      <c r="L2140" s="444">
        <f t="shared" ca="1" si="124"/>
        <v>-4568773060.7139769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-4568773060.7139769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-19036554.419641569</v>
      </c>
      <c r="L2141" s="444">
        <f t="shared" ca="1" si="124"/>
        <v>-4587809615.1336184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-4587809615.1336184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-19115873.396390077</v>
      </c>
      <c r="L2142" s="444">
        <f t="shared" ca="1" si="124"/>
        <v>-4606925488.5300083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-4606925488.5300083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-19195522.868875034</v>
      </c>
      <c r="L2143" s="444">
        <f t="shared" ca="1" si="124"/>
        <v>-4626121011.3988838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-4626121011.3988838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-19275504.214162014</v>
      </c>
      <c r="L2144" s="444">
        <f t="shared" ca="1" si="124"/>
        <v>-4645396515.6130457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-4645396515.6130457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-19355818.815054357</v>
      </c>
      <c r="L2145" s="444">
        <f t="shared" ca="1" si="124"/>
        <v>-4664752334.4280996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-4664752334.4280996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-19436468.060117081</v>
      </c>
      <c r="L2146" s="444">
        <f t="shared" ca="1" si="124"/>
        <v>-4684188802.4882164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-4684188802.4882164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-19517453.343700901</v>
      </c>
      <c r="L2147" s="444">
        <f t="shared" ca="1" si="124"/>
        <v>-4703706255.8319178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-4703706255.8319178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-19598776.065966323</v>
      </c>
      <c r="L2148" s="444">
        <f t="shared" ca="1" si="124"/>
        <v>-4723305031.8978844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-4723305031.8978844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-19680437.632907853</v>
      </c>
      <c r="L2149" s="444">
        <f t="shared" ca="1" si="124"/>
        <v>-4742985469.5307922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-4742985469.5307922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-19762439.4563783</v>
      </c>
      <c r="L2150" s="444">
        <f t="shared" ca="1" si="124"/>
        <v>-4762747908.9871702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-4762747908.9871702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-19844782.954113208</v>
      </c>
      <c r="L2151" s="444">
        <f t="shared" ca="1" si="124"/>
        <v>-4782592691.9412832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-4782592691.9412832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-19927469.549755346</v>
      </c>
      <c r="L2152" s="444">
        <f t="shared" ca="1" si="124"/>
        <v>-4802520161.4910383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-4802520161.4910383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-20010500.672879327</v>
      </c>
      <c r="L2153" s="444">
        <f t="shared" ca="1" si="124"/>
        <v>-4822530662.1639175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-4822530662.1639175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-20093877.759016324</v>
      </c>
      <c r="L2154" s="444">
        <f t="shared" ca="1" si="124"/>
        <v>-4842624539.9229336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-4842624539.9229336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-20177602.249678891</v>
      </c>
      <c r="L2155" s="444">
        <f t="shared" ca="1" si="124"/>
        <v>-4862802142.1726122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-4862802142.1726122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-20261675.592385884</v>
      </c>
      <c r="L2156" s="444">
        <f t="shared" ca="1" si="124"/>
        <v>-4883063817.7649984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-4883063817.7649984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-20346099.240687493</v>
      </c>
      <c r="L2157" s="444">
        <f t="shared" ca="1" si="124"/>
        <v>-4903409917.0056858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-4903409917.0056858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-20430874.654190358</v>
      </c>
      <c r="L2158" s="444">
        <f t="shared" ca="1" si="124"/>
        <v>-4923840791.6598759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-4923840791.6598759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-20516003.298582815</v>
      </c>
      <c r="L2159" s="444">
        <f t="shared" ca="1" si="124"/>
        <v>-4944356794.9584589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-4944356794.9584589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-20601486.645660244</v>
      </c>
      <c r="L2160" s="444">
        <f t="shared" ca="1" si="124"/>
        <v>-4964958281.6041193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-4964958281.6041193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-20687326.173350498</v>
      </c>
      <c r="L2161" s="444">
        <f t="shared" ca="1" si="124"/>
        <v>-4985645607.7774696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-4985645607.7774696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-20773523.365739457</v>
      </c>
      <c r="L2162" s="444">
        <f t="shared" ca="1" si="124"/>
        <v>-5006419131.1432095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-5006419131.1432095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-20860079.713096704</v>
      </c>
      <c r="L2163" s="444">
        <f t="shared" ca="1" si="124"/>
        <v>-5027279210.8563061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-5027279210.8563061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-20946996.711901274</v>
      </c>
      <c r="L2164" s="444">
        <f t="shared" ca="1" si="124"/>
        <v>-5048226207.5682077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-5048226207.5682077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-21034275.864867531</v>
      </c>
      <c r="L2165" s="444">
        <f t="shared" ca="1" si="124"/>
        <v>-5069260483.433075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-5069260483.433075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-21121918.680971146</v>
      </c>
      <c r="L2166" s="444">
        <f t="shared" ca="1" si="124"/>
        <v>-5090382402.1140461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-5090382402.1140461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-21209926.675475191</v>
      </c>
      <c r="L2167" s="444">
        <f t="shared" ca="1" si="124"/>
        <v>-5111592328.7895212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-5111592328.7895212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-21298301.369956337</v>
      </c>
      <c r="L2168" s="444">
        <f t="shared" ca="1" si="124"/>
        <v>-5132890630.1594772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-5132890630.1594772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-21387044.292331155</v>
      </c>
      <c r="L2169" s="444">
        <f t="shared" ca="1" si="124"/>
        <v>-5154277674.451808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-5154277674.451808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-21476156.976882532</v>
      </c>
      <c r="L2170" s="444">
        <f t="shared" ca="1" si="124"/>
        <v>-5175753831.4286909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-5175753831.4286909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-21565640.964286212</v>
      </c>
      <c r="L2171" s="444">
        <f t="shared" ca="1" si="124"/>
        <v>-5197319472.3929768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-5197319472.3929768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-21655497.801637404</v>
      </c>
      <c r="L2172" s="444">
        <f t="shared" ca="1" si="124"/>
        <v>-5218974970.1946144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-5218974970.1946144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-21745729.042477559</v>
      </c>
      <c r="L2173" s="444">
        <f t="shared" ca="1" si="124"/>
        <v>-5240720699.237092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-5240720699.237092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-21836336.246821217</v>
      </c>
      <c r="L2174" s="444">
        <f t="shared" ca="1" si="124"/>
        <v>-5262557035.4839134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-5262557035.4839134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-21927320.981182974</v>
      </c>
      <c r="L2175" s="444">
        <f t="shared" ca="1" si="124"/>
        <v>-5284484356.4650965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-5284484356.4650965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-22018684.81860457</v>
      </c>
      <c r="L2176" s="444">
        <f t="shared" ca="1" si="124"/>
        <v>-5306503041.2837009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-5306503041.2837009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-22110429.338682085</v>
      </c>
      <c r="L2177" s="444">
        <f t="shared" ca="1" si="124"/>
        <v>-5328613470.6223831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-5328613470.6223831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-22202556.127593264</v>
      </c>
      <c r="L2178" s="444">
        <f t="shared" ca="1" si="124"/>
        <v>-5350816026.7499762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-5350816026.7499762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-22295066.778124899</v>
      </c>
      <c r="L2179" s="444">
        <f t="shared" ca="1" si="124"/>
        <v>-5373111093.528101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-5373111093.528101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-22387962.88970042</v>
      </c>
      <c r="L2180" s="444">
        <f t="shared" ca="1" si="124"/>
        <v>-5395499056.4178019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-5395499056.4178019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-22481246.068407506</v>
      </c>
      <c r="L2181" s="444">
        <f t="shared" ca="1" si="124"/>
        <v>-5417980302.4862089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-5417980302.4862089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-22574917.927025869</v>
      </c>
      <c r="L2182" s="444">
        <f t="shared" ca="1" si="124"/>
        <v>-5440555220.4132347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-5440555220.4132347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-22668980.085055143</v>
      </c>
      <c r="L2183" s="444">
        <f t="shared" ca="1" si="124"/>
        <v>-5463224200.4982901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-5463224200.4982901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-22763434.168742876</v>
      </c>
      <c r="L2184" s="444">
        <f t="shared" ca="1" si="124"/>
        <v>-5485987634.6670332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-5485987634.6670332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-22858281.811112639</v>
      </c>
      <c r="L2185" s="444">
        <f t="shared" ca="1" si="124"/>
        <v>-5508845916.4781456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-5508845916.4781456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-22953524.651992273</v>
      </c>
      <c r="L2186" s="444">
        <f t="shared" ca="1" si="124"/>
        <v>-5531799441.1301374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-5531799441.1301374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-23049164.338042241</v>
      </c>
      <c r="L2187" s="444">
        <f t="shared" ca="1" si="124"/>
        <v>-5554848605.4681797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-5554848605.4681797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-23145202.52278408</v>
      </c>
      <c r="L2188" s="444">
        <f t="shared" ca="1" si="124"/>
        <v>-5577993807.9909639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-5577993807.9909639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-23241640.866629016</v>
      </c>
      <c r="L2189" s="444">
        <f t="shared" ca="1" si="124"/>
        <v>-5601235448.8575926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-5601235448.8575926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-23338481.036906637</v>
      </c>
      <c r="L2190" s="444">
        <f t="shared" ca="1" si="124"/>
        <v>-5624573929.8944988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-5624573929.8944988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-23435724.707893744</v>
      </c>
      <c r="L2191" s="444">
        <f t="shared" ca="1" si="124"/>
        <v>-5648009654.6023922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-5648009654.6023922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-23533373.5608433</v>
      </c>
      <c r="L2192" s="444">
        <f t="shared" ca="1" si="124"/>
        <v>-5671543028.1632357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-5671543028.1632357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-23631429.28401348</v>
      </c>
      <c r="L2193" s="444">
        <f t="shared" ca="1" si="124"/>
        <v>-5695174457.4472494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-5695174457.4472494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-23729893.572696872</v>
      </c>
      <c r="L2194" s="444">
        <f t="shared" ca="1" si="124"/>
        <v>-5718904351.0199461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-5718904351.0199461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-23828768.129249774</v>
      </c>
      <c r="L2195" s="444">
        <f t="shared" ca="1" si="124"/>
        <v>-5742733119.1491957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-5742733119.1491957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-23928054.663121648</v>
      </c>
      <c r="L2196" s="444">
        <f t="shared" ca="1" si="124"/>
        <v>-5766661173.8123169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-5766661173.8123169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-24027754.890884653</v>
      </c>
      <c r="L2197" s="444">
        <f t="shared" ca="1" si="124"/>
        <v>-5790688928.7032013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-5790688928.7032013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-24127870.536263339</v>
      </c>
      <c r="L2198" s="444">
        <f t="shared" ca="1" si="124"/>
        <v>-5814816799.2394648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-5814816799.2394648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-24228403.330164436</v>
      </c>
      <c r="L2199" s="444">
        <f t="shared" ca="1" si="124"/>
        <v>-5839045202.5696297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-5839045202.5696297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-24329355.01070679</v>
      </c>
      <c r="L2200" s="444">
        <f t="shared" ca="1" si="124"/>
        <v>-5863374557.5803366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-5863374557.5803366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-24430727.323251404</v>
      </c>
      <c r="L2201" s="444">
        <f t="shared" ca="1" si="124"/>
        <v>-5887805284.9035883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-5887805284.9035883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-24532522.020431619</v>
      </c>
      <c r="L2202" s="444">
        <f t="shared" ca="1" si="124"/>
        <v>-5912337806.9240198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-5912337806.9240198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-24634740.862183414</v>
      </c>
      <c r="L2203" s="444">
        <f t="shared" ca="1" si="124"/>
        <v>-5936972547.7862034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-5936972547.7862034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-24737385.615775846</v>
      </c>
      <c r="L2204" s="444">
        <f t="shared" ca="1" si="124"/>
        <v>-5961709933.4019794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-5961709933.4019794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-24840458.05584158</v>
      </c>
      <c r="L2205" s="444">
        <f t="shared" ca="1" si="124"/>
        <v>-5986550391.4578209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-5986550391.4578209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-24943959.964407586</v>
      </c>
      <c r="L2206" s="444">
        <f t="shared" ca="1" si="124"/>
        <v>-6011494351.4222288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-6011494351.4222288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-25047893.130925953</v>
      </c>
      <c r="L2207" s="444">
        <f t="shared" ca="1" si="124"/>
        <v>-6036542244.5531549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-6036542244.5531549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-25152259.352304813</v>
      </c>
      <c r="L2208" s="444">
        <f t="shared" ca="1" si="124"/>
        <v>-6061694503.9054594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-6061694503.9054594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-25257060.432939414</v>
      </c>
      <c r="L2209" s="444">
        <f t="shared" ca="1" si="124"/>
        <v>-6086951564.3383989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-6086951564.3383989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-25362298.18474333</v>
      </c>
      <c r="L2210" s="444">
        <f t="shared" ca="1" si="124"/>
        <v>-6112313862.5231419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-6112313862.5231419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-25467974.427179758</v>
      </c>
      <c r="L2211" s="444">
        <f t="shared" ca="1" si="124"/>
        <v>-6137781836.9503212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-6137781836.9503212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-25574090.987293005</v>
      </c>
      <c r="L2212" s="444">
        <f t="shared" ca="1" si="124"/>
        <v>-6163355927.9376144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-6163355927.9376144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-25680649.69974006</v>
      </c>
      <c r="L2213" s="444">
        <f t="shared" ca="1" si="124"/>
        <v>-6189036577.6373549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-6189036577.6373549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-25787652.406822313</v>
      </c>
      <c r="L2214" s="444">
        <f t="shared" ca="1" si="124"/>
        <v>-6214824230.0441771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-6214824230.0441771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-25895100.958517402</v>
      </c>
      <c r="L2215" s="444">
        <f t="shared" ca="1" si="124"/>
        <v>-6240719331.0026941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-6240719331.0026941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-26002997.212511227</v>
      </c>
      <c r="L2216" s="444">
        <f t="shared" ca="1" si="124"/>
        <v>-6266722328.2152052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-6266722328.2152052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-26111343.03423002</v>
      </c>
      <c r="L2217" s="444">
        <f t="shared" ca="1" si="124"/>
        <v>-6292833671.2494354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-6292833671.2494354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-26220140.296872646</v>
      </c>
      <c r="L2218" s="444">
        <f t="shared" ca="1" si="124"/>
        <v>-6319053811.5463085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-6319053811.5463085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-26329390.881442953</v>
      </c>
      <c r="L2219" s="444">
        <f t="shared" ca="1" si="124"/>
        <v>-6345383202.4277515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-6345383202.4277515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-26439096.676782299</v>
      </c>
      <c r="L2220" s="444">
        <f t="shared" ca="1" si="124"/>
        <v>-6371822299.1045341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-6371822299.1045341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-26549259.579602227</v>
      </c>
      <c r="L2221" s="444">
        <f t="shared" ca="1" si="124"/>
        <v>-6398371558.6841364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-6398371558.6841364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-26659881.494517233</v>
      </c>
      <c r="L2222" s="444">
        <f t="shared" ca="1" si="124"/>
        <v>-6425031440.1786537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-6425031440.1786537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-26770964.334077723</v>
      </c>
      <c r="L2223" s="444">
        <f t="shared" ca="1" si="124"/>
        <v>-6451802404.5127316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-6451802404.5127316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-26882510.018803049</v>
      </c>
      <c r="L2224" s="444">
        <f t="shared" ca="1" si="124"/>
        <v>-6478684914.5315342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-6478684914.5315342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-26994520.477214724</v>
      </c>
      <c r="L2225" s="444">
        <f t="shared" ca="1" si="124"/>
        <v>-6505679435.008749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-6505679435.008749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-27106997.645869788</v>
      </c>
      <c r="L2226" s="444">
        <f t="shared" ca="1" si="124"/>
        <v>-6532786432.6546192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-6532786432.6546192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-27219943.469394248</v>
      </c>
      <c r="L2227" s="444">
        <f t="shared" ca="1" si="124"/>
        <v>-6560006376.1240139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-6560006376.1240139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-27333359.900516722</v>
      </c>
      <c r="L2228" s="444">
        <f t="shared" ca="1" si="124"/>
        <v>-6587339736.0245304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-6587339736.0245304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-27447248.900102209</v>
      </c>
      <c r="L2229" s="444">
        <f t="shared" ca="1" si="124"/>
        <v>-6614786984.924633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-6614786984.924633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-27561612.437185969</v>
      </c>
      <c r="L2230" s="444">
        <f t="shared" ca="1" si="124"/>
        <v>-6642348597.3618193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-6642348597.3618193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-27676452.489007581</v>
      </c>
      <c r="L2231" s="444">
        <f t="shared" ca="1" si="124"/>
        <v>-6670025049.8508272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-6670025049.8508272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-27791771.041045114</v>
      </c>
      <c r="L2232" s="444">
        <f t="shared" ca="1" si="124"/>
        <v>-6697816820.8918724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-6697816820.8918724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-27907570.087049469</v>
      </c>
      <c r="L2233" s="444">
        <f t="shared" ca="1" si="124"/>
        <v>-6725724390.9789219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-6725724390.9789219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-28023851.629078839</v>
      </c>
      <c r="L2234" s="444">
        <f t="shared" ca="1" si="124"/>
        <v>-6753748242.6080008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-6753748242.6080008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-28140617.677533336</v>
      </c>
      <c r="L2235" s="444">
        <f t="shared" ca="1" si="124"/>
        <v>-6781888860.2855339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-6781888860.2855339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-28257870.251189724</v>
      </c>
      <c r="L2236" s="444">
        <f t="shared" ca="1" si="124"/>
        <v>-6810146730.5367241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-6810146730.5367241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-28375611.377236348</v>
      </c>
      <c r="L2237" s="444">
        <f t="shared" ca="1" si="124"/>
        <v>-6838522341.9139605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-6838522341.9139605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-28493843.091308165</v>
      </c>
      <c r="L2238" s="444">
        <f t="shared" ca="1" si="124"/>
        <v>-6867016185.0052691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-6867016185.0052691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-28612567.437521957</v>
      </c>
      <c r="L2239" s="444">
        <f t="shared" ca="1" si="124"/>
        <v>-6895628752.442791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-6895628752.442791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-28731786.46851163</v>
      </c>
      <c r="L2240" s="444">
        <f t="shared" ca="1" si="124"/>
        <v>-6924360538.9113026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-6924360538.9113026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-28851502.245463762</v>
      </c>
      <c r="L2241" s="444">
        <f t="shared" ca="1" si="124"/>
        <v>-6953212041.1567659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-6953212041.1567659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-28971716.838153187</v>
      </c>
      <c r="L2242" s="444">
        <f t="shared" ca="1" si="124"/>
        <v>-6982183757.9949188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-6982183757.9949188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-29092432.324978828</v>
      </c>
      <c r="L2243" s="444">
        <f t="shared" ca="1" si="124"/>
        <v>-7011276190.3198977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-7011276190.3198977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-29213650.792999573</v>
      </c>
      <c r="L2244" s="444">
        <f t="shared" ca="1" si="124"/>
        <v>-7040489841.1128969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-7040489841.1128969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-29335374.337970402</v>
      </c>
      <c r="L2245" s="444">
        <f t="shared" ca="1" si="124"/>
        <v>-7069825215.4508677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-7069825215.4508677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-29457605.064378615</v>
      </c>
      <c r="L2246" s="444">
        <f t="shared" ca="1" si="124"/>
        <v>-7099282820.5152464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-7099282820.5152464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-29580345.085480198</v>
      </c>
      <c r="L2247" s="444">
        <f t="shared" ca="1" si="124"/>
        <v>-7128863165.6007261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-7128863165.6007261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-29703596.523336355</v>
      </c>
      <c r="L2248" s="444">
        <f t="shared" ca="1" si="124"/>
        <v>-7158566762.1240625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-7158566762.1240625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-29827361.508850258</v>
      </c>
      <c r="L2249" s="444">
        <f t="shared" ca="1" si="124"/>
        <v>-7188394123.6329126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-7188394123.6329126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-29951642.181803804</v>
      </c>
      <c r="L2250" s="444">
        <f t="shared" ca="1" si="124"/>
        <v>-7218345765.8147163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-7218345765.8147163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-30076440.690894648</v>
      </c>
      <c r="L2251" s="444">
        <f t="shared" ca="1" si="124"/>
        <v>-7248422206.5056114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-7248422206.5056114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-30201759.193773378</v>
      </c>
      <c r="L2252" s="444">
        <f t="shared" ca="1" si="124"/>
        <v>-7278623965.6993847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-7278623965.6993847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-30327599.857080773</v>
      </c>
      <c r="L2253" s="444">
        <f t="shared" ca="1" si="124"/>
        <v>-7308951565.5564651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-7308951565.5564651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-30453964.85648527</v>
      </c>
      <c r="L2254" s="444">
        <f t="shared" ca="1" si="124"/>
        <v>-7339405530.4129505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-7339405530.4129505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-30580856.376720626</v>
      </c>
      <c r="L2255" s="444">
        <f t="shared" ca="1" si="124"/>
        <v>-7369986386.7896709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-7369986386.7896709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-30708276.611623626</v>
      </c>
      <c r="L2256" s="444">
        <f t="shared" ca="1" si="124"/>
        <v>-7400694663.4012947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-7400694663.4012947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-30836227.764172062</v>
      </c>
      <c r="L2257" s="444">
        <f t="shared" ca="1" si="124"/>
        <v>-7431530891.1654663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-7431530891.1654663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-30964712.046522778</v>
      </c>
      <c r="L2258" s="444">
        <f t="shared" ca="1" si="124"/>
        <v>-7462495603.2119894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-7462495603.2119894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-31093731.68004996</v>
      </c>
      <c r="L2259" s="444">
        <f t="shared" ca="1" si="124"/>
        <v>-7493589334.8920393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-7493589334.8920393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-31223288.8953835</v>
      </c>
      <c r="L2260" s="444">
        <f t="shared" ca="1" si="124"/>
        <v>-7524812623.7874231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-7524812623.7874231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-31353385.932447601</v>
      </c>
      <c r="L2261" s="444">
        <f t="shared" ca="1" si="124"/>
        <v>-7556166009.7198706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-7556166009.7198706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-31484025.04049946</v>
      </c>
      <c r="L2262" s="444">
        <f t="shared" ca="1" si="124"/>
        <v>-7587650034.7603703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-7587650034.7603703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-31615208.478168204</v>
      </c>
      <c r="L2263" s="444">
        <f t="shared" ca="1" si="124"/>
        <v>-7619265243.2385387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-7619265243.2385387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-31746938.51349391</v>
      </c>
      <c r="L2264" s="444">
        <f t="shared" ca="1" si="124"/>
        <v>-7651012181.7520323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-7651012181.7520323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-31879217.423966799</v>
      </c>
      <c r="L2265" s="444">
        <f t="shared" ca="1" si="124"/>
        <v>-7682891399.1759987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-7682891399.1759987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-32012047.496566661</v>
      </c>
      <c r="L2266" s="444">
        <f t="shared" ca="1" si="124"/>
        <v>-7714903446.6725655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-7714903446.6725655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-32145431.027802359</v>
      </c>
      <c r="L2267" s="444">
        <f t="shared" ca="1" si="124"/>
        <v>-7747048877.7003679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-7747048877.7003679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-32279370.323751532</v>
      </c>
      <c r="L2268" s="444">
        <f t="shared" ca="1" si="124"/>
        <v>-7779328248.0241194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-7779328248.0241194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-32413867.700100496</v>
      </c>
      <c r="L2269" s="444">
        <f t="shared" ca="1" si="124"/>
        <v>-7811742115.7242203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-7811742115.7242203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-32548925.48218425</v>
      </c>
      <c r="L2270" s="444">
        <f t="shared" ca="1" si="124"/>
        <v>-7844291041.2064047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-7844291041.2064047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-32684546.005026691</v>
      </c>
      <c r="L2271" s="444">
        <f t="shared" ca="1" si="124"/>
        <v>-7876975587.2114315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-7876975587.2114315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-32820731.613380965</v>
      </c>
      <c r="L2272" s="444">
        <f t="shared" ca="1" si="124"/>
        <v>-7909796318.8248129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-7909796318.8248129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-32957484.661770057</v>
      </c>
      <c r="L2273" s="444">
        <f t="shared" ca="1" si="124"/>
        <v>-7942753803.4865828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-7942753803.4865828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-33094807.514527429</v>
      </c>
      <c r="L2274" s="444">
        <f t="shared" ca="1" si="124"/>
        <v>-7975848611.0011101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-7975848611.0011101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-33232702.545837957</v>
      </c>
      <c r="L2275" s="444">
        <f t="shared" ca="1" si="124"/>
        <v>-8009081313.5469484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-8009081313.5469484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-33371172.139778953</v>
      </c>
      <c r="L2276" s="444">
        <f t="shared" ca="1" si="124"/>
        <v>-8042452485.6867275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-8042452485.6867275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-33510218.690361362</v>
      </c>
      <c r="L2277" s="444">
        <f t="shared" ca="1" si="124"/>
        <v>-8075962704.3770885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-8075962704.3770885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-33649844.601571195</v>
      </c>
      <c r="L2278" s="444">
        <f t="shared" ca="1" si="124"/>
        <v>-8109612548.9786596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-8109612548.9786596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-33790052.287411079</v>
      </c>
      <c r="L2279" s="444">
        <f t="shared" ca="1" si="124"/>
        <v>-8143402601.2660704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-8143402601.2660704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-33930844.171941958</v>
      </c>
      <c r="L2280" s="444">
        <f t="shared" ca="1" si="124"/>
        <v>-8177333445.4380121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-8177333445.4380121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-34072222.68932505</v>
      </c>
      <c r="L2281" s="444">
        <f t="shared" ca="1" si="124"/>
        <v>-8211405668.1273375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-8211405668.1273375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-34214190.283863902</v>
      </c>
      <c r="L2282" s="444">
        <f t="shared" ca="1" si="124"/>
        <v>-8245619858.4112015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-8245619858.4112015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-34356749.410046674</v>
      </c>
      <c r="L2283" s="444">
        <f t="shared" ca="1" si="124"/>
        <v>-8279976607.8212481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-8279976607.8212481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-34499902.532588534</v>
      </c>
      <c r="L2284" s="444">
        <f t="shared" ca="1" si="124"/>
        <v>-8314476510.353837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-8314476510.353837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-34643652.126474321</v>
      </c>
      <c r="L2285" s="444">
        <f t="shared" ca="1" si="124"/>
        <v>-8349120162.4803114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-8349120162.4803114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-34788000.677001297</v>
      </c>
      <c r="L2286" s="444">
        <f t="shared" ca="1" si="124"/>
        <v>-8383908163.1573124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-8383908163.1573124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-34932950.679822132</v>
      </c>
      <c r="L2287" s="444">
        <f t="shared" ca="1" si="124"/>
        <v>-8418841113.8371344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-8418841113.8371344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-35078504.640988067</v>
      </c>
      <c r="L2288" s="444">
        <f t="shared" ca="1" si="124"/>
        <v>-8453919618.4781227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-8453919618.4781227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-35224665.076992176</v>
      </c>
      <c r="L2289" s="444">
        <f t="shared" ca="1" si="124"/>
        <v>-8489144283.5551147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-8489144283.5551147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-35371434.514812976</v>
      </c>
      <c r="L2290" s="444">
        <f t="shared" ca="1" si="124"/>
        <v>-8524515718.0699282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-8524515718.0699282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-35518815.491958037</v>
      </c>
      <c r="L2291" s="444">
        <f t="shared" ca="1" si="124"/>
        <v>-8560034533.5618858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-8560034533.5618858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-35666810.556507856</v>
      </c>
      <c r="L2292" s="444">
        <f t="shared" ca="1" si="124"/>
        <v>-8595701344.1183929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-8595701344.1183929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-35815422.267159969</v>
      </c>
      <c r="L2293" s="444">
        <f t="shared" ca="1" si="124"/>
        <v>-8631516766.3855534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-8631516766.3855534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-35964653.193273142</v>
      </c>
      <c r="L2294" s="444">
        <f t="shared" ca="1" si="124"/>
        <v>-8667481419.5788269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-8667481419.5788269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-36114505.914911777</v>
      </c>
      <c r="L2295" s="444">
        <f t="shared" ca="1" si="124"/>
        <v>-8703595925.4937382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-8703595925.4937382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-36264983.022890575</v>
      </c>
      <c r="L2296" s="444">
        <f t="shared" ca="1" si="124"/>
        <v>-8739860908.5166283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-8739860908.5166283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-36416087.118819281</v>
      </c>
      <c r="L2297" s="444">
        <f t="shared" ca="1" si="124"/>
        <v>-8776276995.6354485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-8776276995.6354485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-36567820.815147698</v>
      </c>
      <c r="L2298" s="444">
        <f t="shared" ca="1" si="124"/>
        <v>-8812844816.4505959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-8812844816.4505959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-36720186.735210814</v>
      </c>
      <c r="L2299" s="444">
        <f t="shared" ca="1" si="124"/>
        <v>-8849565003.1858063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-8849565003.1858063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-36873187.513274193</v>
      </c>
      <c r="L2300" s="444">
        <f t="shared" ca="1" si="124"/>
        <v>-8886438190.6990814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-8886438190.6990814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-37026825.794579506</v>
      </c>
      <c r="L2301" s="444">
        <f t="shared" ca="1" si="124"/>
        <v>-8923465016.49366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-8923465016.49366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-37181104.235390246</v>
      </c>
      <c r="L2302" s="444">
        <f t="shared" ca="1" si="124"/>
        <v>-8960646120.7290497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-8960646120.7290497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-37336025.503037706</v>
      </c>
      <c r="L2303" s="444">
        <f t="shared" ref="L2303:L2557" ca="1" si="129">I2303-J2303+K2303</f>
        <v>-8997982146.2320881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-8997982146.2320881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-37491592.275967032</v>
      </c>
      <c r="L2304" s="444">
        <f t="shared" ca="1" si="129"/>
        <v>-9035473738.5080547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-9035473738.5080547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-37647807.243783563</v>
      </c>
      <c r="L2305" s="444">
        <f t="shared" ca="1" si="129"/>
        <v>-9073121545.7518387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-9073121545.7518387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-37804673.107299328</v>
      </c>
      <c r="L2306" s="444">
        <f t="shared" ca="1" si="129"/>
        <v>-9110926218.8591385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-9110926218.8591385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-37962192.578579746</v>
      </c>
      <c r="L2307" s="444">
        <f t="shared" ca="1" si="129"/>
        <v>-9148888411.4377174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-9148888411.4377174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-38120368.38099049</v>
      </c>
      <c r="L2308" s="444">
        <f t="shared" ca="1" si="129"/>
        <v>-9187008779.8187084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-9187008779.8187084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-38279203.249244615</v>
      </c>
      <c r="L2309" s="444">
        <f t="shared" ca="1" si="129"/>
        <v>-9225287983.0679531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-9225287983.0679531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-38438699.929449804</v>
      </c>
      <c r="L2310" s="444">
        <f t="shared" ca="1" si="129"/>
        <v>-9263726682.9974022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-9263726682.9974022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-38598861.179155841</v>
      </c>
      <c r="L2311" s="444">
        <f t="shared" ca="1" si="129"/>
        <v>-9302325544.1765575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-9302325544.1765575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-38759689.767402321</v>
      </c>
      <c r="L2312" s="444">
        <f t="shared" ca="1" si="129"/>
        <v>-9341085233.9439602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-9341085233.9439602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-38921188.4747665</v>
      </c>
      <c r="L2313" s="444">
        <f t="shared" ca="1" si="129"/>
        <v>-9380006422.418726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-9380006422.418726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-39083360.093411356</v>
      </c>
      <c r="L2314" s="444">
        <f t="shared" ca="1" si="129"/>
        <v>-9419089782.5121365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-9419089782.5121365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-39246207.427133903</v>
      </c>
      <c r="L2315" s="444">
        <f t="shared" ca="1" si="129"/>
        <v>-9458335989.93927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-9458335989.93927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-39409733.291413628</v>
      </c>
      <c r="L2316" s="444">
        <f t="shared" ca="1" si="129"/>
        <v>-9497745723.2306843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-9497745723.2306843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-39573940.513461187</v>
      </c>
      <c r="L2317" s="444">
        <f t="shared" ca="1" si="129"/>
        <v>-9537319663.7441463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-9537319663.7441463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-39738831.932267278</v>
      </c>
      <c r="L2318" s="444">
        <f t="shared" ca="1" si="129"/>
        <v>-9577058495.6764145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-9577058495.6764145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-39904410.398651727</v>
      </c>
      <c r="L2319" s="444">
        <f t="shared" ca="1" si="129"/>
        <v>-9616962906.0750656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-9616962906.0750656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-40070678.775312774</v>
      </c>
      <c r="L2320" s="444">
        <f t="shared" ca="1" si="129"/>
        <v>-9657033584.850378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-9657033584.850378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-40237639.936876573</v>
      </c>
      <c r="L2321" s="444">
        <f t="shared" ca="1" si="129"/>
        <v>-9697271224.7872543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-9697271224.7872543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-40405296.769946896</v>
      </c>
      <c r="L2322" s="444">
        <f t="shared" ca="1" si="129"/>
        <v>-9737676521.5572014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-9737676521.5572014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-40573652.173155002</v>
      </c>
      <c r="L2323" s="444">
        <f t="shared" ca="1" si="129"/>
        <v>-9778250173.7303562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-9778250173.7303562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-40742709.05720982</v>
      </c>
      <c r="L2324" s="444">
        <f t="shared" ca="1" si="129"/>
        <v>-9818992882.7875652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-9818992882.7875652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-40912470.344948187</v>
      </c>
      <c r="L2325" s="444">
        <f t="shared" ca="1" si="129"/>
        <v>-9859905353.132513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-9859905353.132513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-41082938.971385472</v>
      </c>
      <c r="L2326" s="444">
        <f t="shared" ca="1" si="129"/>
        <v>-9900988292.103899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-9900988292.103899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-41254117.883766249</v>
      </c>
      <c r="L2327" s="444">
        <f t="shared" ca="1" si="129"/>
        <v>-9942242409.9876652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-9942242409.9876652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-41426010.04161527</v>
      </c>
      <c r="L2328" s="444">
        <f t="shared" ca="1" si="129"/>
        <v>-9983668420.0292797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-9983668420.0292797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-41598618.416788667</v>
      </c>
      <c r="L2329" s="444">
        <f t="shared" ca="1" si="129"/>
        <v>-10025267038.446068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-10025267038.446068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-41771945.993525282</v>
      </c>
      <c r="L2330" s="444">
        <f t="shared" ca="1" si="129"/>
        <v>-10067038984.439592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-10067038984.439592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-41945995.768498302</v>
      </c>
      <c r="L2331" s="444">
        <f t="shared" ca="1" si="129"/>
        <v>-10108984980.20809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-10108984980.20809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-42120770.750867039</v>
      </c>
      <c r="L2332" s="444">
        <f t="shared" ca="1" si="129"/>
        <v>-10151105750.958958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-10151105750.958958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-42296273.962328993</v>
      </c>
      <c r="L2333" s="444">
        <f t="shared" ca="1" si="129"/>
        <v>-10193402024.921288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-10193402024.921288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-42472508.437172033</v>
      </c>
      <c r="L2334" s="444">
        <f t="shared" ca="1" si="129"/>
        <v>-10235874533.358459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-10235874533.358459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-42649477.222326912</v>
      </c>
      <c r="L2335" s="444">
        <f t="shared" ca="1" si="129"/>
        <v>-10278524010.580786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-10278524010.580786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-42827183.377419941</v>
      </c>
      <c r="L2336" s="444">
        <f t="shared" ca="1" si="129"/>
        <v>-10321351193.958206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-10321351193.958206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-43005629.974825859</v>
      </c>
      <c r="L2337" s="444">
        <f t="shared" ca="1" si="129"/>
        <v>-10364356823.933033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-10364356823.933033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-43184820.09972097</v>
      </c>
      <c r="L2338" s="444">
        <f t="shared" ca="1" si="129"/>
        <v>-10407541644.032755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-10407541644.032755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-43364756.850136481</v>
      </c>
      <c r="L2339" s="444">
        <f t="shared" ca="1" si="129"/>
        <v>-10450906400.882891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-10450906400.882891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-43545443.337012045</v>
      </c>
      <c r="L2340" s="444">
        <f t="shared" ca="1" si="129"/>
        <v>-10494451844.219902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-10494451844.219902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-43726882.684249595</v>
      </c>
      <c r="L2341" s="444">
        <f t="shared" ca="1" si="129"/>
        <v>-10538178726.904152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-10538178726.904152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-43909078.028767303</v>
      </c>
      <c r="L2342" s="444">
        <f t="shared" ca="1" si="129"/>
        <v>-10582087804.932919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-10582087804.932919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-44092032.520553827</v>
      </c>
      <c r="L2343" s="444">
        <f t="shared" ca="1" si="129"/>
        <v>-10626179837.453472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-10626179837.453472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-44275749.3227228</v>
      </c>
      <c r="L2344" s="444">
        <f t="shared" ca="1" si="129"/>
        <v>-10670455586.776196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-10670455586.776196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-44460231.611567482</v>
      </c>
      <c r="L2345" s="444">
        <f t="shared" ca="1" si="129"/>
        <v>-10714915818.387762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-10714915818.387762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-44645482.576615676</v>
      </c>
      <c r="L2346" s="444">
        <f t="shared" ca="1" si="129"/>
        <v>-10759561300.964378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-10759561300.964378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-44831505.420684911</v>
      </c>
      <c r="L2347" s="444">
        <f t="shared" ca="1" si="129"/>
        <v>-10804392806.385063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-10804392806.385063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-45018303.359937765</v>
      </c>
      <c r="L2348" s="444">
        <f t="shared" ca="1" si="129"/>
        <v>-10849411109.745001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-10849411109.745001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-45205879.623937503</v>
      </c>
      <c r="L2349" s="444">
        <f t="shared" ca="1" si="129"/>
        <v>-10894616989.368938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-10894616989.368938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-45394237.455703907</v>
      </c>
      <c r="L2350" s="444">
        <f t="shared" ca="1" si="129"/>
        <v>-10940011226.824642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-10940011226.824642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-45583380.111769341</v>
      </c>
      <c r="L2351" s="444">
        <f t="shared" ca="1" si="129"/>
        <v>-10985594606.936411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-10985594606.936411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-45773310.862235047</v>
      </c>
      <c r="L2352" s="444">
        <f t="shared" ca="1" si="129"/>
        <v>-11031367917.798645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-11031367917.798645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-45964032.990827687</v>
      </c>
      <c r="L2353" s="444">
        <f t="shared" ca="1" si="129"/>
        <v>-11077331950.789473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-11077331950.789473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-46155549.794956133</v>
      </c>
      <c r="L2354" s="444">
        <f t="shared" ca="1" si="129"/>
        <v>-11123487500.584429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-11123487500.584429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-46347864.585768454</v>
      </c>
      <c r="L2355" s="444">
        <f t="shared" ca="1" si="129"/>
        <v>-11169835365.170197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-11169835365.170197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-46540980.688209154</v>
      </c>
      <c r="L2356" s="444">
        <f t="shared" ca="1" si="129"/>
        <v>-11216376345.858406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-11216376345.858406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-46734901.441076688</v>
      </c>
      <c r="L2357" s="444">
        <f t="shared" ca="1" si="129"/>
        <v>-11263111247.299482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-11263111247.299482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-46929630.197081178</v>
      </c>
      <c r="L2358" s="444">
        <f t="shared" ca="1" si="129"/>
        <v>-11310040877.496563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-11310040877.496563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-47125170.322902344</v>
      </c>
      <c r="L2359" s="444">
        <f t="shared" ca="1" si="129"/>
        <v>-11357166047.819466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-11357166047.819466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-47321525.19924777</v>
      </c>
      <c r="L2360" s="444">
        <f t="shared" ca="1" si="129"/>
        <v>-11404487573.018713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-11404487573.018713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-47518698.220911302</v>
      </c>
      <c r="L2361" s="444">
        <f t="shared" ca="1" si="129"/>
        <v>-11452006271.239624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-11452006271.239624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-47716692.796831764</v>
      </c>
      <c r="L2362" s="444">
        <f t="shared" ca="1" si="129"/>
        <v>-11499722964.036455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-11499722964.036455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-47915512.350151896</v>
      </c>
      <c r="L2363" s="444">
        <f t="shared" ca="1" si="129"/>
        <v>-11547638476.386606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-11547638476.386606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-48115160.318277523</v>
      </c>
      <c r="L2364" s="444">
        <f t="shared" ca="1" si="129"/>
        <v>-11595753636.704884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-11595753636.704884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-48315640.152937017</v>
      </c>
      <c r="L2365" s="444">
        <f t="shared" ca="1" si="129"/>
        <v>-11644069276.857821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-11644069276.857821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-48516955.320240915</v>
      </c>
      <c r="L2366" s="444">
        <f t="shared" ca="1" si="129"/>
        <v>-11692586232.178061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-11692586232.178061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-48719109.300741918</v>
      </c>
      <c r="L2367" s="444">
        <f t="shared" ca="1" si="129"/>
        <v>-11741305341.478802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-11741305341.478802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-48922105.589495003</v>
      </c>
      <c r="L2368" s="444">
        <f t="shared" ca="1" si="129"/>
        <v>-11790227447.068296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-11790227447.068296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-49125947.6961179</v>
      </c>
      <c r="L2369" s="444">
        <f t="shared" ca="1" si="129"/>
        <v>-11839353394.764414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-11839353394.764414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-49330639.144851722</v>
      </c>
      <c r="L2370" s="444">
        <f t="shared" ca="1" si="129"/>
        <v>-11888684033.909266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-11888684033.909266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-49536183.474621937</v>
      </c>
      <c r="L2371" s="444">
        <f t="shared" ca="1" si="129"/>
        <v>-11938220217.383888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-11938220217.383888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-49742584.239099532</v>
      </c>
      <c r="L2372" s="444">
        <f t="shared" ca="1" si="129"/>
        <v>-11987962801.622988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-11987962801.622988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-49949845.006762445</v>
      </c>
      <c r="L2373" s="444">
        <f t="shared" ca="1" si="129"/>
        <v>-12037912646.629749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-12037912646.629749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-50157969.360957287</v>
      </c>
      <c r="L2374" s="444">
        <f t="shared" ca="1" si="129"/>
        <v>-12088070615.990707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-12088070615.990707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-50366960.899961278</v>
      </c>
      <c r="L2375" s="444">
        <f t="shared" ca="1" si="129"/>
        <v>-12138437576.890669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-12138437576.890669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-50576823.237044454</v>
      </c>
      <c r="L2376" s="444">
        <f t="shared" ca="1" si="129"/>
        <v>-12189014400.127714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-12189014400.127714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-50787560.000532143</v>
      </c>
      <c r="L2377" s="444">
        <f t="shared" ca="1" si="129"/>
        <v>-12239801960.128246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-12239801960.128246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-50999174.833867691</v>
      </c>
      <c r="L2378" s="444">
        <f t="shared" ca="1" si="129"/>
        <v>-12290801134.962114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-12290801134.962114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-51211671.395675473</v>
      </c>
      <c r="L2379" s="444">
        <f t="shared" ca="1" si="129"/>
        <v>-12342012806.35779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-12342012806.35779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-51425053.359824121</v>
      </c>
      <c r="L2380" s="444">
        <f t="shared" ca="1" si="129"/>
        <v>-12393437859.717613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-12393437859.717613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-51639324.415490054</v>
      </c>
      <c r="L2381" s="444">
        <f t="shared" ca="1" si="129"/>
        <v>-12445077184.133102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-12445077184.133102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-51854488.267221257</v>
      </c>
      <c r="L2382" s="444">
        <f t="shared" ca="1" si="129"/>
        <v>-12496931672.400324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-12496931672.400324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-52070548.635001346</v>
      </c>
      <c r="L2383" s="444">
        <f t="shared" ca="1" si="129"/>
        <v>-12549002221.035326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-12549002221.035326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-52287509.254313856</v>
      </c>
      <c r="L2384" s="444">
        <f t="shared" ca="1" si="129"/>
        <v>-12601289730.28964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-12601289730.28964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-52505373.876206838</v>
      </c>
      <c r="L2385" s="444">
        <f t="shared" ca="1" si="129"/>
        <v>-12653795104.165848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-12653795104.165848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-52724146.2673577</v>
      </c>
      <c r="L2386" s="444">
        <f t="shared" ca="1" si="129"/>
        <v>-12706519250.433205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-12706519250.433205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-52943830.210138351</v>
      </c>
      <c r="L2387" s="444">
        <f t="shared" ca="1" si="129"/>
        <v>-12759463080.643343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-12759463080.643343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-53164429.502680592</v>
      </c>
      <c r="L2388" s="444">
        <f t="shared" ca="1" si="129"/>
        <v>-12812627510.146023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-12812627510.146023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-53385947.958941758</v>
      </c>
      <c r="L2389" s="444">
        <f t="shared" ca="1" si="129"/>
        <v>-12866013458.104965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-12866013458.104965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-53608389.408770688</v>
      </c>
      <c r="L2390" s="444">
        <f t="shared" ca="1" si="129"/>
        <v>-12919621847.513737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-12919621847.513737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-53831757.6979739</v>
      </c>
      <c r="L2391" s="444">
        <f t="shared" ca="1" si="129"/>
        <v>-12973453605.21171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-12973453605.21171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-54056056.688382126</v>
      </c>
      <c r="L2392" s="444">
        <f t="shared" ca="1" si="129"/>
        <v>-13027509661.900091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-13027509661.900091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-54281290.257917047</v>
      </c>
      <c r="L2393" s="444">
        <f t="shared" ca="1" si="129"/>
        <v>-13081790952.158009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-13081790952.158009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-54507462.300658368</v>
      </c>
      <c r="L2394" s="444">
        <f t="shared" ca="1" si="129"/>
        <v>-13136298414.458668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-13136298414.458668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-54734576.726911113</v>
      </c>
      <c r="L2395" s="444">
        <f t="shared" ca="1" si="129"/>
        <v>-13191032991.185579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-13191032991.185579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-54962637.46327325</v>
      </c>
      <c r="L2396" s="444">
        <f t="shared" ca="1" si="129"/>
        <v>-13245995628.648853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-13245995628.648853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-55191648.452703558</v>
      </c>
      <c r="L2397" s="444">
        <f t="shared" ca="1" si="129"/>
        <v>-13301187277.101557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-13301187277.101557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-55421613.654589817</v>
      </c>
      <c r="L2398" s="444">
        <f t="shared" ca="1" si="129"/>
        <v>-13356608890.756147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-13356608890.756147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-55652537.044817276</v>
      </c>
      <c r="L2399" s="444">
        <f t="shared" ca="1" si="129"/>
        <v>-13412261427.800964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-13412261427.800964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-55884422.615837343</v>
      </c>
      <c r="L2400" s="444">
        <f t="shared" ca="1" si="129"/>
        <v>-13468145850.416801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-13468145850.416801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-56117274.376736671</v>
      </c>
      <c r="L2401" s="444">
        <f t="shared" ca="1" si="129"/>
        <v>-13524263124.793539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-13524263124.793539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-56351096.353306405</v>
      </c>
      <c r="L2402" s="444">
        <f t="shared" ca="1" si="129"/>
        <v>-13580614221.146845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-13580614221.146845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-56585892.588111855</v>
      </c>
      <c r="L2403" s="444">
        <f t="shared" ca="1" si="129"/>
        <v>-13637200113.734957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-13637200113.734957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-56821667.140562318</v>
      </c>
      <c r="L2404" s="444">
        <f t="shared" ca="1" si="129"/>
        <v>-13694021780.875519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-13694021780.875519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-57058424.086981326</v>
      </c>
      <c r="L2405" s="444">
        <f t="shared" ca="1" si="129"/>
        <v>-13751080204.9625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-13751080204.9625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-57296167.520677082</v>
      </c>
      <c r="L2406" s="444">
        <f t="shared" ca="1" si="129"/>
        <v>-13808376372.483177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-13808376372.483177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-57534901.552013241</v>
      </c>
      <c r="L2407" s="444">
        <f t="shared" ca="1" si="129"/>
        <v>-13865911274.035191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-13865911274.035191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-57774630.308479957</v>
      </c>
      <c r="L2408" s="444">
        <f t="shared" ca="1" si="129"/>
        <v>-13923685904.34367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-13923685904.34367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-58015357.934765302</v>
      </c>
      <c r="L2409" s="444">
        <f t="shared" ca="1" si="129"/>
        <v>-13981701262.278435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-13981701262.278435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-58257088.592826806</v>
      </c>
      <c r="L2410" s="444">
        <f t="shared" ca="1" si="129"/>
        <v>-14039958350.871262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-14039958350.871262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-58499826.461963587</v>
      </c>
      <c r="L2411" s="444">
        <f t="shared" ca="1" si="129"/>
        <v>-14098458177.333225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-14098458177.333225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-58743575.738888435</v>
      </c>
      <c r="L2412" s="444">
        <f t="shared" ca="1" si="129"/>
        <v>-14157201753.072113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-14157201753.072113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-58988340.63780047</v>
      </c>
      <c r="L2413" s="444">
        <f t="shared" ca="1" si="129"/>
        <v>-14216190093.709913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-14216190093.709913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-59234125.390457973</v>
      </c>
      <c r="L2414" s="444">
        <f t="shared" ca="1" si="129"/>
        <v>-14275424219.10037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-14275424219.10037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-59480934.246251546</v>
      </c>
      <c r="L2415" s="444">
        <f t="shared" ca="1" si="129"/>
        <v>-14334905153.346622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-14334905153.346622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-59728771.472277582</v>
      </c>
      <c r="L2416" s="444">
        <f t="shared" ca="1" si="129"/>
        <v>-14394633924.818899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-14394633924.818899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-59977641.353412084</v>
      </c>
      <c r="L2417" s="444">
        <f t="shared" ca="1" si="129"/>
        <v>-14454611566.172312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-14454611566.172312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-60227548.19238463</v>
      </c>
      <c r="L2418" s="444">
        <f t="shared" ca="1" si="129"/>
        <v>-14514839114.364697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-14514839114.364697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-60478496.309852898</v>
      </c>
      <c r="L2419" s="444">
        <f t="shared" ca="1" si="129"/>
        <v>-14575317610.674549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-14575317610.674549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-60730490.044477284</v>
      </c>
      <c r="L2420" s="444">
        <f t="shared" ca="1" si="129"/>
        <v>-14636048100.719027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-14636048100.719027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-60983533.752995938</v>
      </c>
      <c r="L2421" s="444">
        <f t="shared" ca="1" si="129"/>
        <v>-14697031634.472023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-14697031634.472023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-61237631.810300097</v>
      </c>
      <c r="L2422" s="444">
        <f t="shared" ca="1" si="129"/>
        <v>-14758269266.282324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-14758269266.282324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-61492788.609509692</v>
      </c>
      <c r="L2423" s="444">
        <f t="shared" ca="1" si="129"/>
        <v>-14819762054.891834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-14819762054.891834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-61749008.562049307</v>
      </c>
      <c r="L2424" s="444">
        <f t="shared" ca="1" si="129"/>
        <v>-14881511063.453884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-14881511063.453884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-62006296.09772452</v>
      </c>
      <c r="L2425" s="444">
        <f t="shared" ca="1" si="129"/>
        <v>-14943517359.551609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-14943517359.551609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-62264655.664798371</v>
      </c>
      <c r="L2426" s="444">
        <f t="shared" ca="1" si="129"/>
        <v>-15005782015.216408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-15005782015.216408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-62524091.730068371</v>
      </c>
      <c r="L2427" s="444">
        <f t="shared" ca="1" si="129"/>
        <v>-15068306106.946476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-15068306106.946476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-62784608.778943643</v>
      </c>
      <c r="L2428" s="444">
        <f t="shared" ca="1" si="129"/>
        <v>-15131090715.72542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-15131090715.72542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-63046211.315522581</v>
      </c>
      <c r="L2429" s="444">
        <f t="shared" ca="1" si="129"/>
        <v>-15194136927.040943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-15194136927.040943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-63308903.862670586</v>
      </c>
      <c r="L2430" s="444">
        <f t="shared" ca="1" si="129"/>
        <v>-15257445830.903614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-15257445830.903614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-63572690.962098397</v>
      </c>
      <c r="L2431" s="444">
        <f t="shared" ca="1" si="129"/>
        <v>-15321018521.865713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-15321018521.865713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-63837577.174440473</v>
      </c>
      <c r="L2432" s="444">
        <f t="shared" ca="1" si="129"/>
        <v>-15384856099.040154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-15384856099.040154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-64103567.079333968</v>
      </c>
      <c r="L2433" s="444">
        <f t="shared" ca="1" si="129"/>
        <v>-15448959666.119488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-15448959666.119488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-64370665.275497861</v>
      </c>
      <c r="L2434" s="444">
        <f t="shared" ca="1" si="129"/>
        <v>-15513330331.394985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-15513330331.394985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-64638876.380812436</v>
      </c>
      <c r="L2435" s="444">
        <f t="shared" ca="1" si="129"/>
        <v>-15577969207.775797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-15577969207.775797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-64908205.032399155</v>
      </c>
      <c r="L2436" s="444">
        <f t="shared" ca="1" si="129"/>
        <v>-15642877412.808195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-15642877412.808195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-65178655.886700816</v>
      </c>
      <c r="L2437" s="444">
        <f t="shared" ca="1" si="129"/>
        <v>-15708056068.694897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-15708056068.694897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-65450233.619562067</v>
      </c>
      <c r="L2438" s="444">
        <f t="shared" ca="1" si="129"/>
        <v>-15773506302.314459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-15773506302.314459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-65722942.926310241</v>
      </c>
      <c r="L2439" s="444">
        <f t="shared" ca="1" si="129"/>
        <v>-15839229245.240768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-15839229245.240768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-65996788.521836534</v>
      </c>
      <c r="L2440" s="444">
        <f t="shared" ca="1" si="129"/>
        <v>-15905226033.762606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-15905226033.762606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-66271775.140677519</v>
      </c>
      <c r="L2441" s="444">
        <f t="shared" ca="1" si="129"/>
        <v>-15971497808.903284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-15971497808.903284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-66547907.537097014</v>
      </c>
      <c r="L2442" s="444">
        <f t="shared" ca="1" si="129"/>
        <v>-16038045716.440382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-16038045716.440382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-66825190.485168256</v>
      </c>
      <c r="L2443" s="444">
        <f t="shared" ca="1" si="129"/>
        <v>-16104870906.92555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-16104870906.92555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-67103628.778856449</v>
      </c>
      <c r="L2444" s="444">
        <f t="shared" ca="1" si="129"/>
        <v>-16171974535.704407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-16171974535.704407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-67383227.232101679</v>
      </c>
      <c r="L2445" s="444">
        <f t="shared" ca="1" si="129"/>
        <v>-16239357762.936508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-16239357762.936508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-67663990.678902119</v>
      </c>
      <c r="L2446" s="444">
        <f t="shared" ca="1" si="129"/>
        <v>-16307021753.61541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-16307021753.61541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-67945923.973397538</v>
      </c>
      <c r="L2447" s="444">
        <f t="shared" ca="1" si="129"/>
        <v>-16374967677.588808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-16374967677.588808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-68229031.989953369</v>
      </c>
      <c r="L2448" s="444">
        <f t="shared" ca="1" si="129"/>
        <v>-16443196709.578762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-16443196709.578762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-68513319.623244837</v>
      </c>
      <c r="L2449" s="444">
        <f t="shared" ca="1" si="129"/>
        <v>-16511710029.202007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-16511710029.202007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-68798791.788341686</v>
      </c>
      <c r="L2450" s="444">
        <f t="shared" ca="1" si="129"/>
        <v>-16580508820.990349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-16580508820.990349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-69085453.420793116</v>
      </c>
      <c r="L2451" s="444">
        <f t="shared" ca="1" si="129"/>
        <v>-16649594274.411142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-16649594274.411142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-69373309.476713091</v>
      </c>
      <c r="L2452" s="444">
        <f t="shared" ca="1" si="129"/>
        <v>-16718967583.887856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-16718967583.887856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-69662364.932866067</v>
      </c>
      <c r="L2453" s="444">
        <f t="shared" ca="1" si="129"/>
        <v>-16788629948.820721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-16788629948.820721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-69952624.786752999</v>
      </c>
      <c r="L2454" s="444">
        <f t="shared" ca="1" si="129"/>
        <v>-16858582573.607473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-16858582573.607473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-70244094.056697801</v>
      </c>
      <c r="L2455" s="444">
        <f t="shared" ca="1" si="129"/>
        <v>-16928826667.664171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-16928826667.664171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-70536777.781934053</v>
      </c>
      <c r="L2456" s="444">
        <f t="shared" ca="1" si="129"/>
        <v>-16999363445.446106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-16999363445.446106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-70830681.022692114</v>
      </c>
      <c r="L2457" s="444">
        <f t="shared" ca="1" si="129"/>
        <v>-17070194126.468798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-17070194126.468798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-71125808.860286653</v>
      </c>
      <c r="L2458" s="444">
        <f t="shared" ca="1" si="129"/>
        <v>-17141319935.329084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-17141319935.329084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-71422166.397204503</v>
      </c>
      <c r="L2459" s="444">
        <f t="shared" ca="1" si="129"/>
        <v>-17212742101.726288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-17212742101.726288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-71719758.757192865</v>
      </c>
      <c r="L2460" s="444">
        <f t="shared" ca="1" si="129"/>
        <v>-17284461860.483482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-17284461860.483482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-72018591.085347846</v>
      </c>
      <c r="L2461" s="444">
        <f t="shared" ca="1" si="129"/>
        <v>-17356480451.568829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-17356480451.568829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-72318668.548203453</v>
      </c>
      <c r="L2462" s="444">
        <f t="shared" ca="1" si="129"/>
        <v>-17428799120.117031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-17428799120.117031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-72619996.333820969</v>
      </c>
      <c r="L2463" s="444">
        <f t="shared" ca="1" si="129"/>
        <v>-17501419116.450851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-17501419116.450851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-72922579.651878551</v>
      </c>
      <c r="L2464" s="444">
        <f t="shared" ca="1" si="129"/>
        <v>-17574341696.10273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-17574341696.10273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-73226423.73376137</v>
      </c>
      <c r="L2465" s="444">
        <f t="shared" ca="1" si="129"/>
        <v>-17647568119.836491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-17647568119.836491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-73531533.832652047</v>
      </c>
      <c r="L2466" s="444">
        <f t="shared" ca="1" si="129"/>
        <v>-17721099653.669144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-17721099653.669144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-73837915.223621428</v>
      </c>
      <c r="L2467" s="444">
        <f t="shared" ca="1" si="129"/>
        <v>-17794937568.892765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-17794937568.892765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-74145573.203719854</v>
      </c>
      <c r="L2468" s="444">
        <f t="shared" ca="1" si="129"/>
        <v>-17869083142.096485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-17869083142.096485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-74454513.092068687</v>
      </c>
      <c r="L2469" s="444">
        <f t="shared" ca="1" si="129"/>
        <v>-17943537655.188553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-17943537655.188553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-74764740.229952306</v>
      </c>
      <c r="L2470" s="444">
        <f t="shared" ca="1" si="129"/>
        <v>-18018302395.418507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-18018302395.418507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-75076259.98091045</v>
      </c>
      <c r="L2471" s="444">
        <f t="shared" ca="1" si="129"/>
        <v>-18093378655.399418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-18093378655.399418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-75389077.730830908</v>
      </c>
      <c r="L2472" s="444">
        <f t="shared" ca="1" si="129"/>
        <v>-18168767733.130249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-18168767733.130249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-75703198.888042703</v>
      </c>
      <c r="L2473" s="444">
        <f t="shared" ca="1" si="129"/>
        <v>-18244470932.018291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-18244470932.018291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-76018628.883409545</v>
      </c>
      <c r="L2474" s="444">
        <f t="shared" ca="1" si="129"/>
        <v>-18320489560.901703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-18320489560.901703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-76335373.170423761</v>
      </c>
      <c r="L2475" s="444">
        <f t="shared" ca="1" si="129"/>
        <v>-18396824934.072128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-18396824934.072128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-76653437.225300536</v>
      </c>
      <c r="L2476" s="444">
        <f t="shared" ca="1" si="129"/>
        <v>-18473478371.297428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-18473478371.297428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-76972826.547072619</v>
      </c>
      <c r="L2477" s="444">
        <f t="shared" ca="1" si="129"/>
        <v>-18550451197.844501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-18550451197.844501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-77293546.657685429</v>
      </c>
      <c r="L2478" s="444">
        <f t="shared" ca="1" si="129"/>
        <v>-18627744744.502186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-18627744744.502186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-77615603.102092445</v>
      </c>
      <c r="L2479" s="444">
        <f t="shared" ca="1" si="129"/>
        <v>-18705360347.604279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-18705360347.604279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-77939001.44835116</v>
      </c>
      <c r="L2480" s="444">
        <f t="shared" ca="1" si="129"/>
        <v>-18783299349.052631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-18783299349.052631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-78263747.287719294</v>
      </c>
      <c r="L2481" s="444">
        <f t="shared" ca="1" si="129"/>
        <v>-18861563096.340351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-18861563096.340351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-78589846.234751463</v>
      </c>
      <c r="L2482" s="444">
        <f t="shared" ca="1" si="129"/>
        <v>-18940152942.575104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-18940152942.575104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-78917303.927396268</v>
      </c>
      <c r="L2483" s="444">
        <f t="shared" ca="1" si="129"/>
        <v>-19019070246.502499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-19019070246.502499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-79246126.027093738</v>
      </c>
      <c r="L2484" s="444">
        <f t="shared" ca="1" si="129"/>
        <v>-19098316372.529591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-19098316372.529591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-79576318.218873292</v>
      </c>
      <c r="L2485" s="444">
        <f t="shared" ca="1" si="129"/>
        <v>-19177892690.748463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-19177892690.748463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-79907886.211451933</v>
      </c>
      <c r="L2486" s="444">
        <f t="shared" ca="1" si="129"/>
        <v>-19257800576.959915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-19257800576.959915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-80240835.737332985</v>
      </c>
      <c r="L2487" s="444">
        <f t="shared" ca="1" si="129"/>
        <v>-19338041412.697247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-19338041412.697247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-80575172.552905187</v>
      </c>
      <c r="L2488" s="444">
        <f t="shared" ca="1" si="129"/>
        <v>-19418616585.250153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-19418616585.250153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-80910902.438542306</v>
      </c>
      <c r="L2489" s="444">
        <f t="shared" ca="1" si="129"/>
        <v>-19499527487.688694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-19499527487.688694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-81248031.198702887</v>
      </c>
      <c r="L2490" s="444">
        <f t="shared" ca="1" si="129"/>
        <v>-19580775518.887398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-19580775518.887398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-81586564.662030816</v>
      </c>
      <c r="L2491" s="444">
        <f t="shared" ca="1" si="129"/>
        <v>-19662362083.549427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-19662362083.549427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-81926508.68145594</v>
      </c>
      <c r="L2492" s="444">
        <f t="shared" ca="1" si="129"/>
        <v>-19744288592.230885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-19744288592.230885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-82267869.134295344</v>
      </c>
      <c r="L2493" s="444">
        <f t="shared" ca="1" si="129"/>
        <v>-19826556461.365181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-19826556461.365181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-82610651.922354922</v>
      </c>
      <c r="L2494" s="444">
        <f t="shared" ca="1" si="129"/>
        <v>-19909167113.287537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-19909167113.287537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-82954862.9720314</v>
      </c>
      <c r="L2495" s="444">
        <f t="shared" ca="1" si="129"/>
        <v>-19992121976.259567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-19992121976.259567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-83300508.234414861</v>
      </c>
      <c r="L2496" s="444">
        <f t="shared" ca="1" si="129"/>
        <v>-20075422484.49398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-20075422484.49398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-83647593.68539159</v>
      </c>
      <c r="L2497" s="444">
        <f t="shared" ca="1" si="129"/>
        <v>-20159070078.179371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-20159070078.179371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-83996125.325747371</v>
      </c>
      <c r="L2498" s="444">
        <f t="shared" ca="1" si="129"/>
        <v>-20243066203.505119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-20243066203.505119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-84346109.18127133</v>
      </c>
      <c r="L2499" s="444">
        <f t="shared" ca="1" si="129"/>
        <v>-20327412312.68639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-20327412312.68639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-84697551.302859962</v>
      </c>
      <c r="L2500" s="444">
        <f t="shared" ca="1" si="129"/>
        <v>-20412109863.98925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-20412109863.98925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-85050457.766621873</v>
      </c>
      <c r="L2501" s="444">
        <f t="shared" ca="1" si="129"/>
        <v>-20497160321.755871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-20497160321.755871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-85404834.673982799</v>
      </c>
      <c r="L2502" s="444">
        <f t="shared" ca="1" si="129"/>
        <v>-20582565156.429855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-20582565156.429855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-85760688.151791066</v>
      </c>
      <c r="L2503" s="444">
        <f t="shared" ca="1" si="129"/>
        <v>-20668325844.581646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-20668325844.581646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-86118024.352423519</v>
      </c>
      <c r="L2504" s="444">
        <f t="shared" ca="1" si="129"/>
        <v>-20754443868.934071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-20754443868.934071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-86476849.453891963</v>
      </c>
      <c r="L2505" s="444">
        <f t="shared" ca="1" si="129"/>
        <v>-20840920718.387962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-20840920718.387962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-86837169.659949839</v>
      </c>
      <c r="L2506" s="444">
        <f t="shared" ca="1" si="129"/>
        <v>-20927757888.047913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-20927757888.047913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-87198991.200199634</v>
      </c>
      <c r="L2507" s="444">
        <f t="shared" ca="1" si="129"/>
        <v>-21014956879.248112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-21014956879.248112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-87562320.330200464</v>
      </c>
      <c r="L2508" s="444">
        <f t="shared" ca="1" si="129"/>
        <v>-21102519199.578312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-21102519199.578312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-87927163.331576303</v>
      </c>
      <c r="L2509" s="444">
        <f t="shared" ca="1" si="129"/>
        <v>-21190446362.909889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-21190446362.909889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-88293526.512124538</v>
      </c>
      <c r="L2510" s="444">
        <f t="shared" ca="1" si="129"/>
        <v>-21278739889.422012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-21278739889.422012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-88661416.205925047</v>
      </c>
      <c r="L2511" s="444">
        <f t="shared" ca="1" si="129"/>
        <v>-21367401305.627937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-21367401305.627937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-89030838.773449734</v>
      </c>
      <c r="L2512" s="444">
        <f t="shared" ca="1" si="129"/>
        <v>-21456432144.401386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-21456432144.401386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-89401800.601672441</v>
      </c>
      <c r="L2513" s="444">
        <f t="shared" ca="1" si="129"/>
        <v>-21545833945.003059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-21545833945.003059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-89774308.104179412</v>
      </c>
      <c r="L2514" s="444">
        <f t="shared" ca="1" si="129"/>
        <v>-21635608253.107239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-21635608253.107239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-90148367.721280158</v>
      </c>
      <c r="L2515" s="444">
        <f t="shared" ca="1" si="129"/>
        <v>-21725756620.828518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-21725756620.828518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-90523985.920118824</v>
      </c>
      <c r="L2516" s="444">
        <f t="shared" ca="1" si="129"/>
        <v>-21816280606.748638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-21816280606.748638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-90901169.194785997</v>
      </c>
      <c r="L2517" s="444">
        <f t="shared" ca="1" si="129"/>
        <v>-21907181775.943424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-21907181775.943424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-91279924.066430926</v>
      </c>
      <c r="L2518" s="444">
        <f t="shared" ca="1" si="129"/>
        <v>-21998461700.009853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-21998461700.009853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-91660257.083374381</v>
      </c>
      <c r="L2519" s="444">
        <f t="shared" ca="1" si="129"/>
        <v>-22090121957.093227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-22090121957.093227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-92042174.821221784</v>
      </c>
      <c r="L2520" s="444">
        <f t="shared" ca="1" si="129"/>
        <v>-22182164131.914448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-22182164131.914448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-92425683.88297686</v>
      </c>
      <c r="L2521" s="444">
        <f t="shared" ca="1" si="129"/>
        <v>-22274589815.797424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-22274589815.797424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-92810790.89915593</v>
      </c>
      <c r="L2522" s="444">
        <f t="shared" ca="1" si="129"/>
        <v>-22367400606.696579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-22367400606.696579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-93197502.527902409</v>
      </c>
      <c r="L2523" s="444">
        <f t="shared" ca="1" si="129"/>
        <v>-22460598109.22448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-22460598109.22448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-93585825.455101997</v>
      </c>
      <c r="L2524" s="444">
        <f t="shared" ca="1" si="129"/>
        <v>-22554183934.679581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-22554183934.679581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-93975766.394498259</v>
      </c>
      <c r="L2525" s="444">
        <f t="shared" ca="1" si="129"/>
        <v>-22648159701.074078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-22648159701.074078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-94367332.087808654</v>
      </c>
      <c r="L2526" s="444">
        <f t="shared" ca="1" si="129"/>
        <v>-22742527033.161888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-22742527033.161888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-94760529.304841205</v>
      </c>
      <c r="L2527" s="444">
        <f t="shared" ca="1" si="129"/>
        <v>-22837287562.466728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-22837287562.466728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-95155364.84361136</v>
      </c>
      <c r="L2528" s="444">
        <f t="shared" ca="1" si="129"/>
        <v>-22932442927.310341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-22932442927.310341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-95551845.530459747</v>
      </c>
      <c r="L2529" s="444">
        <f t="shared" ca="1" si="129"/>
        <v>-23027994772.840801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-23027994772.840801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-95949978.220170006</v>
      </c>
      <c r="L2530" s="444">
        <f t="shared" ca="1" si="129"/>
        <v>-23123944751.06097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-23123944751.06097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-96349769.796087369</v>
      </c>
      <c r="L2531" s="444">
        <f t="shared" ca="1" si="129"/>
        <v>-23220294520.857059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-23220294520.857059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-96751227.17023775</v>
      </c>
      <c r="L2532" s="444">
        <f t="shared" ca="1" si="129"/>
        <v>-23317045748.027298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-23317045748.027298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-97154357.283447072</v>
      </c>
      <c r="L2533" s="444">
        <f t="shared" ca="1" si="129"/>
        <v>-23414200105.310745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-23414200105.310745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-97559167.105461434</v>
      </c>
      <c r="L2534" s="444">
        <f t="shared" ca="1" si="129"/>
        <v>-23511759272.416206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-23511759272.416206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-97965663.635067523</v>
      </c>
      <c r="L2535" s="444">
        <f t="shared" ca="1" si="129"/>
        <v>-23609724936.051273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-23609724936.051273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-98373853.900213644</v>
      </c>
      <c r="L2536" s="444">
        <f t="shared" ca="1" si="129"/>
        <v>-23708098789.951488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-23708098789.951488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-98783744.958131194</v>
      </c>
      <c r="L2537" s="444">
        <f t="shared" ca="1" si="129"/>
        <v>-23806882534.909618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-23806882534.909618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-99195343.895456746</v>
      </c>
      <c r="L2538" s="444">
        <f t="shared" ca="1" si="129"/>
        <v>-23906077878.805077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-23906077878.805077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-99608657.828354478</v>
      </c>
      <c r="L2539" s="444">
        <f t="shared" ca="1" si="129"/>
        <v>-24005686536.63343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-24005686536.63343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-100023693.9026393</v>
      </c>
      <c r="L2540" s="444">
        <f t="shared" ca="1" si="129"/>
        <v>-24105710230.536068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-24105710230.536068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-100440459.29390028</v>
      </c>
      <c r="L2541" s="444">
        <f t="shared" ca="1" si="129"/>
        <v>-24206150689.829967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-24206150689.829967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-100858961.20762487</v>
      </c>
      <c r="L2542" s="444">
        <f t="shared" ca="1" si="129"/>
        <v>-24307009651.037594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-24307009651.037594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-101279206.8793233</v>
      </c>
      <c r="L2543" s="444">
        <f t="shared" ca="1" si="129"/>
        <v>-24408288857.916916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-24408288857.916916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-101701203.57465382</v>
      </c>
      <c r="L2544" s="444">
        <f t="shared" ca="1" si="129"/>
        <v>-24509990061.49157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-24509990061.49157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-102124958.5895482</v>
      </c>
      <c r="L2545" s="444">
        <f t="shared" ca="1" si="129"/>
        <v>-24612115020.08112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-24612115020.08112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-102550479.250338</v>
      </c>
      <c r="L2546" s="444">
        <f t="shared" ca="1" si="129"/>
        <v>-24714665499.331459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-24714665499.331459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-102977772.91388108</v>
      </c>
      <c r="L2547" s="444">
        <f t="shared" ca="1" si="129"/>
        <v>-24817643272.245338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-24817643272.245338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-103406846.9676889</v>
      </c>
      <c r="L2548" s="444">
        <f t="shared" ca="1" si="129"/>
        <v>-24921050119.213028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-24921050119.213028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-103837708.83005428</v>
      </c>
      <c r="L2549" s="444">
        <f t="shared" ca="1" si="129"/>
        <v>-25024887828.043083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-25024887828.043083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-104270365.95017952</v>
      </c>
      <c r="L2550" s="444">
        <f t="shared" ca="1" si="129"/>
        <v>-25129158193.993263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-25129158193.993263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-104704825.80830526</v>
      </c>
      <c r="L2551" s="444">
        <f t="shared" ca="1" si="129"/>
        <v>-25233863019.801567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-25233863019.801567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-105141095.91583987</v>
      </c>
      <c r="L2552" s="444">
        <f t="shared" ca="1" si="129"/>
        <v>-25339004115.717407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-25339004115.717407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-105579183.8154892</v>
      </c>
      <c r="L2553" s="444">
        <f t="shared" ca="1" si="129"/>
        <v>-25444583299.532898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-25444583299.532898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-106019097.08138707</v>
      </c>
      <c r="L2554" s="444">
        <f t="shared" ca="1" si="129"/>
        <v>-25550602396.614285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-25550602396.614285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-106460843.31922619</v>
      </c>
      <c r="L2555" s="444">
        <f t="shared" ca="1" si="129"/>
        <v>-25657063239.93351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-25657063239.93351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-106904430.16638963</v>
      </c>
      <c r="L2556" s="444">
        <f t="shared" ca="1" si="129"/>
        <v>-25763967670.099899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-25763967670.099899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-107349865.29208291</v>
      </c>
      <c r="L2557" s="444">
        <f t="shared" ca="1" si="129"/>
        <v>-25871317535.391983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-25871317535.391983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-107797156.3974666</v>
      </c>
      <c r="L2558" s="444">
        <f t="shared" ref="L2558:L2812" ca="1" si="134">I2558-J2558+K2558</f>
        <v>-25979114691.789448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-25979114691.789448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-108246311.21578936</v>
      </c>
      <c r="L2559" s="444">
        <f t="shared" ca="1" si="134"/>
        <v>-26087361003.005238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-26087361003.005238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-108697337.51252182</v>
      </c>
      <c r="L2560" s="444">
        <f t="shared" ca="1" si="134"/>
        <v>-26196058340.517761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-26196058340.517761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-109150243.08549067</v>
      </c>
      <c r="L2561" s="444">
        <f t="shared" ca="1" si="134"/>
        <v>-26305208583.603252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-26305208583.603252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-109605035.76501355</v>
      </c>
      <c r="L2562" s="444">
        <f t="shared" ca="1" si="134"/>
        <v>-26414813619.368267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-26414813619.368267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-110061723.41403444</v>
      </c>
      <c r="L2563" s="444">
        <f t="shared" ca="1" si="134"/>
        <v>-26524875342.782303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-26524875342.782303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-110520313.9282596</v>
      </c>
      <c r="L2564" s="444">
        <f t="shared" ca="1" si="134"/>
        <v>-26635395656.710564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-26635395656.710564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-110980815.23629402</v>
      </c>
      <c r="L2565" s="444">
        <f t="shared" ca="1" si="134"/>
        <v>-26746376471.946857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-26746376471.946857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-111443235.29977857</v>
      </c>
      <c r="L2566" s="444">
        <f t="shared" ca="1" si="134"/>
        <v>-26857819707.246635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-26857819707.246635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-111907582.11352763</v>
      </c>
      <c r="L2567" s="444">
        <f t="shared" ca="1" si="134"/>
        <v>-26969727289.360165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-26969727289.360165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-112373863.70566736</v>
      </c>
      <c r="L2568" s="444">
        <f t="shared" ca="1" si="134"/>
        <v>-27082101153.06583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-27082101153.06583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-112842088.1377743</v>
      </c>
      <c r="L2569" s="444">
        <f t="shared" ca="1" si="134"/>
        <v>-27194943241.203606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-27194943241.203606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-113312263.50501503</v>
      </c>
      <c r="L2570" s="444">
        <f t="shared" ca="1" si="134"/>
        <v>-27308255504.708622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-27308255504.708622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-113784397.93628594</v>
      </c>
      <c r="L2571" s="444">
        <f t="shared" ca="1" si="134"/>
        <v>-27422039902.644909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-27422039902.644909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-114258499.59435377</v>
      </c>
      <c r="L2572" s="444">
        <f t="shared" ca="1" si="134"/>
        <v>-27536298402.239262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-27536298402.239262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-114734576.67599691</v>
      </c>
      <c r="L2573" s="444">
        <f t="shared" ca="1" si="134"/>
        <v>-27651032978.91526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-27651032978.91526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-115212637.4121469</v>
      </c>
      <c r="L2574" s="444">
        <f t="shared" ca="1" si="134"/>
        <v>-27766245616.327408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-27766245616.327408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-115692690.06803085</v>
      </c>
      <c r="L2575" s="444">
        <f t="shared" ca="1" si="134"/>
        <v>-27881938306.395439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-27881938306.395439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-116174742.94331434</v>
      </c>
      <c r="L2576" s="444">
        <f t="shared" ca="1" si="134"/>
        <v>-27998113049.338753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-27998113049.338753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-116658804.37224481</v>
      </c>
      <c r="L2577" s="444">
        <f t="shared" ca="1" si="134"/>
        <v>-28114771853.710999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-28114771853.710999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-117144882.72379583</v>
      </c>
      <c r="L2578" s="444">
        <f t="shared" ca="1" si="134"/>
        <v>-28231916736.434795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-28231916736.434795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-117632986.40181164</v>
      </c>
      <c r="L2579" s="444">
        <f t="shared" ca="1" si="134"/>
        <v>-28349549722.836609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-28349549722.836609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-118123123.84515254</v>
      </c>
      <c r="L2580" s="444">
        <f t="shared" ca="1" si="134"/>
        <v>-28467672846.681763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-28467672846.681763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-118615303.52784067</v>
      </c>
      <c r="L2581" s="444">
        <f t="shared" ca="1" si="134"/>
        <v>-28586288150.209602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-28586288150.209602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-119109533.95920667</v>
      </c>
      <c r="L2582" s="444">
        <f t="shared" ca="1" si="134"/>
        <v>-28705397684.168808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-28705397684.168808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-119605823.68403669</v>
      </c>
      <c r="L2583" s="444">
        <f t="shared" ca="1" si="134"/>
        <v>-28825003507.852844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-28825003507.852844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-120104181.28272019</v>
      </c>
      <c r="L2584" s="444">
        <f t="shared" ca="1" si="134"/>
        <v>-28945107689.135563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-28945107689.135563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-120604615.37139818</v>
      </c>
      <c r="L2585" s="444">
        <f t="shared" ca="1" si="134"/>
        <v>-29065712304.506962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-29065712304.506962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-121107134.60211234</v>
      </c>
      <c r="L2586" s="444">
        <f t="shared" ca="1" si="134"/>
        <v>-29186819439.109074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-29186819439.109074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-121611747.66295446</v>
      </c>
      <c r="L2587" s="444">
        <f t="shared" ca="1" si="134"/>
        <v>-29308431186.77203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-29308431186.77203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-122118463.27821678</v>
      </c>
      <c r="L2588" s="444">
        <f t="shared" ca="1" si="134"/>
        <v>-29430549650.050247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-29430549650.050247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-122627290.20854269</v>
      </c>
      <c r="L2589" s="444">
        <f t="shared" ca="1" si="134"/>
        <v>-29553176940.258789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-29553176940.258789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-123138237.25107831</v>
      </c>
      <c r="L2590" s="444">
        <f t="shared" ca="1" si="134"/>
        <v>-29676315177.509869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-29676315177.509869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-123651313.23962447</v>
      </c>
      <c r="L2591" s="444">
        <f t="shared" ca="1" si="134"/>
        <v>-29799966490.749493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-29799966490.749493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-124166527.04478955</v>
      </c>
      <c r="L2592" s="444">
        <f t="shared" ca="1" si="134"/>
        <v>-29924133017.794281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-29924133017.794281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-124683887.57414281</v>
      </c>
      <c r="L2593" s="444">
        <f t="shared" ca="1" si="134"/>
        <v>-30048816905.368423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-30048816905.368423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-125203403.77236843</v>
      </c>
      <c r="L2594" s="444">
        <f t="shared" ca="1" si="134"/>
        <v>-30174020309.140793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-30174020309.140793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-125725084.62141997</v>
      </c>
      <c r="L2595" s="444">
        <f t="shared" ca="1" si="134"/>
        <v>-30299745393.762215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-30299745393.762215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-126248939.14067589</v>
      </c>
      <c r="L2596" s="444">
        <f t="shared" ca="1" si="134"/>
        <v>-30425994332.902889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-30425994332.902889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-126774976.38709538</v>
      </c>
      <c r="L2597" s="444">
        <f t="shared" ca="1" si="134"/>
        <v>-30552769309.289986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-30552769309.289986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-127303205.45537494</v>
      </c>
      <c r="L2598" s="444">
        <f t="shared" ca="1" si="134"/>
        <v>-30680072514.745361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-30680072514.745361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-127833635.47810566</v>
      </c>
      <c r="L2599" s="444">
        <f t="shared" ca="1" si="134"/>
        <v>-30807906150.223469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-30807906150.223469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-128366275.62593111</v>
      </c>
      <c r="L2600" s="444">
        <f t="shared" ca="1" si="134"/>
        <v>-30936272425.8494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-30936272425.8494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-128901135.10770583</v>
      </c>
      <c r="L2601" s="444">
        <f t="shared" ca="1" si="134"/>
        <v>-31065173560.957104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-31065173560.957104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-129438223.17065461</v>
      </c>
      <c r="L2602" s="444">
        <f t="shared" ca="1" si="134"/>
        <v>-31194611784.127758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-31194611784.127758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-129977549.10053232</v>
      </c>
      <c r="L2603" s="444">
        <f t="shared" ca="1" si="134"/>
        <v>-31324589333.228291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-31324589333.228291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-130519122.22178453</v>
      </c>
      <c r="L2604" s="444">
        <f t="shared" ca="1" si="134"/>
        <v>-31455108455.450073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-31455108455.450073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-131062951.89770865</v>
      </c>
      <c r="L2605" s="444">
        <f t="shared" ca="1" si="134"/>
        <v>-31586171407.347782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-31586171407.347782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-131609047.53061576</v>
      </c>
      <c r="L2606" s="444">
        <f t="shared" ca="1" si="134"/>
        <v>-31717780454.878399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-31717780454.878399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-132157418.56199333</v>
      </c>
      <c r="L2607" s="444">
        <f t="shared" ca="1" si="134"/>
        <v>-31849937873.440392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-31849937873.440392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-132708074.47266831</v>
      </c>
      <c r="L2608" s="444">
        <f t="shared" ca="1" si="134"/>
        <v>-31982645947.913059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-31982645947.913059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-133261024.7829711</v>
      </c>
      <c r="L2609" s="444">
        <f t="shared" ca="1" si="134"/>
        <v>-32115906972.69603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-32115906972.69603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-133816279.05290011</v>
      </c>
      <c r="L2610" s="444">
        <f t="shared" ca="1" si="134"/>
        <v>-32249723251.748928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-32249723251.748928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-134373846.8822872</v>
      </c>
      <c r="L2611" s="444">
        <f t="shared" ca="1" si="134"/>
        <v>-32384097098.631214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-32384097098.631214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-134933737.91096342</v>
      </c>
      <c r="L2612" s="444">
        <f t="shared" ca="1" si="134"/>
        <v>-32519030836.542179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-32519030836.542179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-135495961.81892577</v>
      </c>
      <c r="L2613" s="444">
        <f t="shared" ca="1" si="134"/>
        <v>-32654526798.361103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-32654526798.361103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-136060528.32650459</v>
      </c>
      <c r="L2614" s="444">
        <f t="shared" ca="1" si="134"/>
        <v>-32790587326.687607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-32790587326.687607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-136627447.19453168</v>
      </c>
      <c r="L2615" s="444">
        <f t="shared" ca="1" si="134"/>
        <v>-32927214773.882137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-32927214773.882137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-137196728.22450891</v>
      </c>
      <c r="L2616" s="444">
        <f t="shared" ca="1" si="134"/>
        <v>-33064411502.106647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-33064411502.106647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-137768381.25877771</v>
      </c>
      <c r="L2617" s="444">
        <f t="shared" ca="1" si="134"/>
        <v>-33202179883.365425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-33202179883.365425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-138342416.18068928</v>
      </c>
      <c r="L2618" s="444">
        <f t="shared" ca="1" si="134"/>
        <v>-33340522299.546116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-33340522299.546116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-138918842.91477549</v>
      </c>
      <c r="L2619" s="444">
        <f t="shared" ca="1" si="134"/>
        <v>-33479441142.460892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-33479441142.460892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-139497671.42692038</v>
      </c>
      <c r="L2620" s="444">
        <f t="shared" ca="1" si="134"/>
        <v>-33618938813.887814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-33618938813.887814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-140078911.72453254</v>
      </c>
      <c r="L2621" s="444">
        <f t="shared" ca="1" si="134"/>
        <v>-33759017725.612347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-33759017725.612347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-140662573.85671812</v>
      </c>
      <c r="L2622" s="444">
        <f t="shared" ca="1" si="134"/>
        <v>-33899680299.469067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-33899680299.469067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-141248667.91445446</v>
      </c>
      <c r="L2623" s="444">
        <f t="shared" ca="1" si="134"/>
        <v>-34040928967.383522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-34040928967.383522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-141837204.03076467</v>
      </c>
      <c r="L2624" s="444">
        <f t="shared" ca="1" si="134"/>
        <v>-34182766171.414288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-34182766171.414288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-142428192.38089287</v>
      </c>
      <c r="L2625" s="444">
        <f t="shared" ca="1" si="134"/>
        <v>-34325194363.795181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-34325194363.795181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-143021643.18247992</v>
      </c>
      <c r="L2626" s="444">
        <f t="shared" ca="1" si="134"/>
        <v>-34468216006.977661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-34468216006.977661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-143617566.69574025</v>
      </c>
      <c r="L2627" s="444">
        <f t="shared" ca="1" si="134"/>
        <v>-34611833573.673401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-34611833573.673401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-144215973.22363916</v>
      </c>
      <c r="L2628" s="444">
        <f t="shared" ca="1" si="134"/>
        <v>-34756049546.897041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-34756049546.897041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-144816873.11207101</v>
      </c>
      <c r="L2629" s="444">
        <f t="shared" ca="1" si="134"/>
        <v>-34900866420.009109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-34900866420.009109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-145420276.75003797</v>
      </c>
      <c r="L2630" s="444">
        <f t="shared" ca="1" si="134"/>
        <v>-35046286696.759148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-35046286696.759148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-146026194.56982979</v>
      </c>
      <c r="L2631" s="444">
        <f t="shared" ca="1" si="134"/>
        <v>-35192312891.328979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-35192312891.328979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-146634637.04720408</v>
      </c>
      <c r="L2632" s="444">
        <f t="shared" ca="1" si="134"/>
        <v>-35338947528.376183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-35338947528.376183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-147245614.70156741</v>
      </c>
      <c r="L2633" s="444">
        <f t="shared" ca="1" si="134"/>
        <v>-35486193143.077751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-35486193143.077751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-147859138.09615728</v>
      </c>
      <c r="L2634" s="444">
        <f t="shared" ca="1" si="134"/>
        <v>-35634052281.173912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-35634052281.173912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-148475217.83822462</v>
      </c>
      <c r="L2635" s="444">
        <f t="shared" ca="1" si="134"/>
        <v>-35782527499.012138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-35782527499.012138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-149093864.57921726</v>
      </c>
      <c r="L2636" s="444">
        <f t="shared" ca="1" si="134"/>
        <v>-35931621363.591354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-35931621363.591354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-149715089.01496398</v>
      </c>
      <c r="L2637" s="444">
        <f t="shared" ca="1" si="134"/>
        <v>-36081336452.606316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-36081336452.606316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-150338901.88585964</v>
      </c>
      <c r="L2638" s="444">
        <f t="shared" ca="1" si="134"/>
        <v>-36231675354.492172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-36231675354.492172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-150965313.97705072</v>
      </c>
      <c r="L2639" s="444">
        <f t="shared" ca="1" si="134"/>
        <v>-36382640668.469223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-36382640668.469223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-151594336.11862177</v>
      </c>
      <c r="L2640" s="444">
        <f t="shared" ca="1" si="134"/>
        <v>-36534235004.587845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-36534235004.587845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-152225979.18578267</v>
      </c>
      <c r="L2641" s="444">
        <f t="shared" ca="1" si="134"/>
        <v>-36686460983.773628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-36686460983.773628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-152860254.09905678</v>
      </c>
      <c r="L2642" s="444">
        <f t="shared" ca="1" si="134"/>
        <v>-36839321237.872688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-36839321237.872688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-153497171.82446954</v>
      </c>
      <c r="L2643" s="444">
        <f t="shared" ca="1" si="134"/>
        <v>-36992818409.697159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-36992818409.697159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-154136743.37373817</v>
      </c>
      <c r="L2644" s="444">
        <f t="shared" ca="1" si="134"/>
        <v>-37146955153.0709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-37146955153.0709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-154778979.80446208</v>
      </c>
      <c r="L2645" s="444">
        <f t="shared" ca="1" si="134"/>
        <v>-37301734132.875359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-37301734132.875359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-155423892.220314</v>
      </c>
      <c r="L2646" s="444">
        <f t="shared" ca="1" si="134"/>
        <v>-37457158025.095673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-37457158025.095673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-156071491.77123198</v>
      </c>
      <c r="L2647" s="444">
        <f t="shared" ca="1" si="134"/>
        <v>-37613229516.866905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-37613229516.866905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-156721789.65361211</v>
      </c>
      <c r="L2648" s="444">
        <f t="shared" ca="1" si="134"/>
        <v>-37769951306.520515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-37769951306.520515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-157374797.11050215</v>
      </c>
      <c r="L2649" s="444">
        <f t="shared" ca="1" si="134"/>
        <v>-37927326103.63102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-37927326103.63102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-158030525.43179592</v>
      </c>
      <c r="L2650" s="444">
        <f t="shared" ca="1" si="134"/>
        <v>-38085356629.062813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-38085356629.062813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-158688985.95442837</v>
      </c>
      <c r="L2651" s="444">
        <f t="shared" ca="1" si="134"/>
        <v>-38244045615.017242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-38244045615.017242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-159350190.06257185</v>
      </c>
      <c r="L2652" s="444">
        <f t="shared" ca="1" si="134"/>
        <v>-38403395805.079811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-38403395805.079811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-160014149.18783253</v>
      </c>
      <c r="L2653" s="444">
        <f t="shared" ca="1" si="134"/>
        <v>-38563409954.267647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-38563409954.267647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-160680874.80944854</v>
      </c>
      <c r="L2654" s="444">
        <f t="shared" ca="1" si="134"/>
        <v>-38724090829.077095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-38724090829.077095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-161350378.45448789</v>
      </c>
      <c r="L2655" s="444">
        <f t="shared" ca="1" si="134"/>
        <v>-38885441207.531586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-38885441207.531586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-162022671.69804826</v>
      </c>
      <c r="L2656" s="444">
        <f t="shared" ca="1" si="134"/>
        <v>-39047463879.229637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-39047463879.229637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-162697766.16345683</v>
      </c>
      <c r="L2657" s="444">
        <f t="shared" ca="1" si="134"/>
        <v>-39210161645.393097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-39210161645.393097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-163375673.52247125</v>
      </c>
      <c r="L2658" s="444">
        <f t="shared" ca="1" si="134"/>
        <v>-39373537318.915565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-39373537318.915565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-164056405.49548152</v>
      </c>
      <c r="L2659" s="444">
        <f t="shared" ca="1" si="134"/>
        <v>-39537593724.411049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-39537593724.411049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-164739973.8517127</v>
      </c>
      <c r="L2660" s="444">
        <f t="shared" ca="1" si="134"/>
        <v>-39702333698.262764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-39702333698.262764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-165426390.40942818</v>
      </c>
      <c r="L2661" s="444">
        <f t="shared" ca="1" si="134"/>
        <v>-39867760088.672195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-39867760088.672195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-166115667.03613415</v>
      </c>
      <c r="L2662" s="444">
        <f t="shared" ca="1" si="134"/>
        <v>-40033875755.708328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-40033875755.708328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-166807815.6487847</v>
      </c>
      <c r="L2663" s="444">
        <f t="shared" ca="1" si="134"/>
        <v>-40200683571.357117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-40200683571.357117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-167502848.21398798</v>
      </c>
      <c r="L2664" s="444">
        <f t="shared" ca="1" si="134"/>
        <v>-40368186419.571106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-40368186419.571106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-168200776.74821293</v>
      </c>
      <c r="L2665" s="444">
        <f t="shared" ca="1" si="134"/>
        <v>-40536387196.319321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-40536387196.319321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-168901613.31799716</v>
      </c>
      <c r="L2666" s="444">
        <f t="shared" ca="1" si="134"/>
        <v>-40705288809.637321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-40705288809.637321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-169605370.0401555</v>
      </c>
      <c r="L2667" s="444">
        <f t="shared" ca="1" si="134"/>
        <v>-40874894179.677475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-40874894179.677475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-170312059.08198947</v>
      </c>
      <c r="L2668" s="444">
        <f t="shared" ca="1" si="134"/>
        <v>-41045206238.759468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-41045206238.759468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-171021692.66149777</v>
      </c>
      <c r="L2669" s="444">
        <f t="shared" ca="1" si="134"/>
        <v>-41216227931.420967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-41216227931.420967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-171734283.04758736</v>
      </c>
      <c r="L2670" s="444">
        <f t="shared" ca="1" si="134"/>
        <v>-41387962214.468552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-41387962214.468552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-172449842.56028563</v>
      </c>
      <c r="L2671" s="444">
        <f t="shared" ca="1" si="134"/>
        <v>-41560412057.028839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-41560412057.028839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-173168383.57095349</v>
      </c>
      <c r="L2672" s="444">
        <f t="shared" ca="1" si="134"/>
        <v>-41733580440.599792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-41733580440.599792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-173889918.50249913</v>
      </c>
      <c r="L2673" s="444">
        <f t="shared" ca="1" si="134"/>
        <v>-41907470359.102295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-41907470359.102295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-174614459.82959288</v>
      </c>
      <c r="L2674" s="444">
        <f t="shared" ca="1" si="134"/>
        <v>-42082084818.931885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-42082084818.931885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-175342020.07888284</v>
      </c>
      <c r="L2675" s="444">
        <f t="shared" ca="1" si="134"/>
        <v>-42257426839.010765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-42257426839.010765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-176072611.82921153</v>
      </c>
      <c r="L2676" s="444">
        <f t="shared" ca="1" si="134"/>
        <v>-42433499450.839973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-42433499450.839973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-176806247.71183321</v>
      </c>
      <c r="L2677" s="444">
        <f t="shared" ca="1" si="134"/>
        <v>-42610305698.551804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-42610305698.551804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-177542940.41063252</v>
      </c>
      <c r="L2678" s="444">
        <f t="shared" ca="1" si="134"/>
        <v>-42787848638.962433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-42787848638.962433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-178282702.66234347</v>
      </c>
      <c r="L2679" s="444">
        <f t="shared" ca="1" si="134"/>
        <v>-42966131341.624779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-42966131341.624779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-179025547.2567699</v>
      </c>
      <c r="L2680" s="444">
        <f t="shared" ca="1" si="134"/>
        <v>-43145156888.881546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-43145156888.881546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-179771487.03700644</v>
      </c>
      <c r="L2681" s="444">
        <f t="shared" ca="1" si="134"/>
        <v>-43324928375.918556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-43324928375.918556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-180520534.89966065</v>
      </c>
      <c r="L2682" s="444">
        <f t="shared" ca="1" si="134"/>
        <v>-43505448910.818214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-43505448910.818214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-181272703.79507589</v>
      </c>
      <c r="L2683" s="444">
        <f t="shared" ca="1" si="134"/>
        <v>-43686721614.613289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-43686721614.613289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-182028006.72755536</v>
      </c>
      <c r="L2684" s="444">
        <f t="shared" ca="1" si="134"/>
        <v>-43868749621.340843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-43868749621.340843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-182786456.75558683</v>
      </c>
      <c r="L2685" s="444">
        <f t="shared" ca="1" si="134"/>
        <v>-44051536078.096428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-44051536078.096428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-183548066.99206844</v>
      </c>
      <c r="L2686" s="444">
        <f t="shared" ca="1" si="134"/>
        <v>-44235084145.088493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-44235084145.088493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-184312850.6045354</v>
      </c>
      <c r="L2687" s="444">
        <f t="shared" ca="1" si="134"/>
        <v>-44419396995.693031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-44419396995.693031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-185080820.81538764</v>
      </c>
      <c r="L2688" s="444">
        <f t="shared" ca="1" si="134"/>
        <v>-44604477816.508415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-44604477816.508415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-185851990.90211838</v>
      </c>
      <c r="L2689" s="444">
        <f t="shared" ca="1" si="134"/>
        <v>-44790329807.41053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-44790329807.41053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-186626374.19754386</v>
      </c>
      <c r="L2690" s="444">
        <f t="shared" ca="1" si="134"/>
        <v>-44976956181.60807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-44976956181.60807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-187403984.09003362</v>
      </c>
      <c r="L2691" s="444">
        <f t="shared" ca="1" si="134"/>
        <v>-45164360165.698105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-45164360165.698105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-188184834.02374211</v>
      </c>
      <c r="L2692" s="444">
        <f t="shared" ca="1" si="134"/>
        <v>-45352544999.721848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-45352544999.721848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-188968937.49884102</v>
      </c>
      <c r="L2693" s="444">
        <f t="shared" ca="1" si="134"/>
        <v>-45541513937.220688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-45541513937.220688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-189756308.07175288</v>
      </c>
      <c r="L2694" s="444">
        <f t="shared" ca="1" si="134"/>
        <v>-45731270245.292442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-45731270245.292442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-190546959.35538518</v>
      </c>
      <c r="L2695" s="444">
        <f t="shared" ca="1" si="134"/>
        <v>-45921817204.647827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-45921817204.647827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-191340905.01936594</v>
      </c>
      <c r="L2696" s="444">
        <f t="shared" ca="1" si="134"/>
        <v>-46113158109.667191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-46113158109.667191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-192138158.79027995</v>
      </c>
      <c r="L2697" s="444">
        <f t="shared" ca="1" si="134"/>
        <v>-46305296268.457474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-46305296268.457474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-192938734.45190614</v>
      </c>
      <c r="L2698" s="444">
        <f t="shared" ca="1" si="134"/>
        <v>-46498235002.909378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-46498235002.909378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-193742645.84545574</v>
      </c>
      <c r="L2699" s="444">
        <f t="shared" ca="1" si="134"/>
        <v>-46691977648.754837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-46691977648.754837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-194549906.86981183</v>
      </c>
      <c r="L2700" s="444">
        <f t="shared" ca="1" si="134"/>
        <v>-46886527555.624649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-46886527555.624649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-195360531.48176938</v>
      </c>
      <c r="L2701" s="444">
        <f t="shared" ca="1" si="134"/>
        <v>-47081888087.106415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-47081888087.106415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-196174533.69627672</v>
      </c>
      <c r="L2702" s="444">
        <f t="shared" ca="1" si="134"/>
        <v>-47278062620.802689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-47278062620.802689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-196991927.58667788</v>
      </c>
      <c r="L2703" s="444">
        <f t="shared" ca="1" si="134"/>
        <v>-47475054548.389366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-47475054548.389366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-197812727.28495568</v>
      </c>
      <c r="L2704" s="444">
        <f t="shared" ca="1" si="134"/>
        <v>-47672867275.674324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-47672867275.674324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-198636946.98197636</v>
      </c>
      <c r="L2705" s="444">
        <f t="shared" ca="1" si="134"/>
        <v>-47871504222.656303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-47871504222.656303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-199464600.92773458</v>
      </c>
      <c r="L2706" s="444">
        <f t="shared" ca="1" si="134"/>
        <v>-48070968823.584038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-48070968823.584038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-200295703.43160015</v>
      </c>
      <c r="L2707" s="444">
        <f t="shared" ca="1" si="134"/>
        <v>-48271264527.01564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-48271264527.01564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-201130268.86256516</v>
      </c>
      <c r="L2708" s="444">
        <f t="shared" ca="1" si="134"/>
        <v>-48472394795.878204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-48472394795.878204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-201968311.6494925</v>
      </c>
      <c r="L2709" s="444">
        <f t="shared" ca="1" si="134"/>
        <v>-48674363107.527695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-48674363107.527695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-202809846.28136539</v>
      </c>
      <c r="L2710" s="444">
        <f t="shared" ca="1" si="134"/>
        <v>-48877172953.809059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-48877172953.809059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-203654887.30753773</v>
      </c>
      <c r="L2711" s="444">
        <f t="shared" ca="1" si="134"/>
        <v>-49080827841.1166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-49080827841.1166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-204503449.33798584</v>
      </c>
      <c r="L2712" s="444">
        <f t="shared" ca="1" si="134"/>
        <v>-49285331290.454582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-49285331290.454582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-205355547.04356074</v>
      </c>
      <c r="L2713" s="444">
        <f t="shared" ca="1" si="134"/>
        <v>-49490686837.498146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-49490686837.498146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-206211195.15624228</v>
      </c>
      <c r="L2714" s="444">
        <f t="shared" ca="1" si="134"/>
        <v>-49696898032.654388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-49696898032.654388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-207070408.46939328</v>
      </c>
      <c r="L2715" s="444">
        <f t="shared" ca="1" si="134"/>
        <v>-49903968441.123779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-49903968441.123779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-207933201.83801574</v>
      </c>
      <c r="L2716" s="444">
        <f t="shared" ca="1" si="134"/>
        <v>-50111901642.961792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-50111901642.961792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-208799590.17900747</v>
      </c>
      <c r="L2717" s="444">
        <f t="shared" ca="1" si="134"/>
        <v>-50320701233.1408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-50320701233.1408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-209669588.47141999</v>
      </c>
      <c r="L2718" s="444">
        <f t="shared" ca="1" si="134"/>
        <v>-50530370821.612221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-50530370821.612221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-210543211.75671759</v>
      </c>
      <c r="L2719" s="444">
        <f t="shared" ca="1" si="134"/>
        <v>-50740914033.368935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-50740914033.368935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-211420475.13903722</v>
      </c>
      <c r="L2720" s="444">
        <f t="shared" ca="1" si="134"/>
        <v>-50952334508.507973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-50952334508.507973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-212301393.78544989</v>
      </c>
      <c r="L2721" s="444">
        <f t="shared" ca="1" si="134"/>
        <v>-51164635902.293419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-51164635902.293419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-213185982.92622256</v>
      </c>
      <c r="L2722" s="444">
        <f t="shared" ca="1" si="134"/>
        <v>-51377821885.219643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-51377821885.219643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-214074257.85508186</v>
      </c>
      <c r="L2723" s="444">
        <f t="shared" ca="1" si="134"/>
        <v>-51591896143.074722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-51591896143.074722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-214966233.92947802</v>
      </c>
      <c r="L2724" s="444">
        <f t="shared" ca="1" si="134"/>
        <v>-51806862377.004204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-51806862377.004204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-215861926.57085085</v>
      </c>
      <c r="L2725" s="444">
        <f t="shared" ca="1" si="134"/>
        <v>-52022724303.575058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-52022724303.575058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-216761351.26489606</v>
      </c>
      <c r="L2726" s="444">
        <f t="shared" ca="1" si="134"/>
        <v>-52239485654.839951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-52239485654.839951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-217664523.56183311</v>
      </c>
      <c r="L2727" s="444">
        <f t="shared" ca="1" si="134"/>
        <v>-52457150178.401787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-52457150178.401787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-218571459.0766741</v>
      </c>
      <c r="L2728" s="444">
        <f t="shared" ca="1" si="134"/>
        <v>-52675721637.478462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-52675721637.478462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-219482173.48949358</v>
      </c>
      <c r="L2729" s="444">
        <f t="shared" ca="1" si="134"/>
        <v>-52895203810.967957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-52895203810.967957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-220396682.54569981</v>
      </c>
      <c r="L2730" s="444">
        <f t="shared" ca="1" si="134"/>
        <v>-53115600493.513657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-53115600493.513657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-221315002.0563069</v>
      </c>
      <c r="L2731" s="444">
        <f t="shared" ca="1" si="134"/>
        <v>-53336915495.569962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-53336915495.569962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-222237147.89820817</v>
      </c>
      <c r="L2732" s="444">
        <f t="shared" ca="1" si="134"/>
        <v>-53559152643.46817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-53559152643.46817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-223163136.01445067</v>
      </c>
      <c r="L2733" s="444">
        <f t="shared" ca="1" si="134"/>
        <v>-53782315779.48262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-53782315779.48262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-224092982.41451091</v>
      </c>
      <c r="L2734" s="444">
        <f t="shared" ca="1" si="134"/>
        <v>-54006408761.897133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-54006408761.897133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-225026703.17457142</v>
      </c>
      <c r="L2735" s="444">
        <f t="shared" ca="1" si="134"/>
        <v>-54231435465.071701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-54231435465.071701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-225964314.43779874</v>
      </c>
      <c r="L2736" s="444">
        <f t="shared" ca="1" si="134"/>
        <v>-54457399779.509499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-54457399779.509499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-226905832.41462287</v>
      </c>
      <c r="L2737" s="444">
        <f t="shared" ca="1" si="134"/>
        <v>-54684305611.924118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-54684305611.924118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-227851273.38301715</v>
      </c>
      <c r="L2738" s="444">
        <f t="shared" ca="1" si="134"/>
        <v>-54912156885.307137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-54912156885.307137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-228800653.68877974</v>
      </c>
      <c r="L2739" s="444">
        <f t="shared" ca="1" si="134"/>
        <v>-55140957538.995918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-55140957538.995918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-229753989.74581632</v>
      </c>
      <c r="L2740" s="444">
        <f t="shared" ca="1" si="134"/>
        <v>-55370711528.741737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-55370711528.741737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-230711298.03642389</v>
      </c>
      <c r="L2741" s="444">
        <f t="shared" ca="1" si="134"/>
        <v>-55601422826.77816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-55601422826.77816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-231672595.11157569</v>
      </c>
      <c r="L2742" s="444">
        <f t="shared" ca="1" si="134"/>
        <v>-55833095421.889732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-55833095421.889732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-232637897.59120721</v>
      </c>
      <c r="L2743" s="444">
        <f t="shared" ca="1" si="134"/>
        <v>-56065733319.480942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-56065733319.480942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-233607222.16450393</v>
      </c>
      <c r="L2744" s="444">
        <f t="shared" ca="1" si="134"/>
        <v>-56299340541.645447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-56299340541.645447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-234580585.59018937</v>
      </c>
      <c r="L2745" s="444">
        <f t="shared" ca="1" si="134"/>
        <v>-56533921127.235634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-56533921127.235634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-235558004.69681513</v>
      </c>
      <c r="L2746" s="444">
        <f t="shared" ca="1" si="134"/>
        <v>-56769479131.932449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-56769479131.932449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-236539496.3830519</v>
      </c>
      <c r="L2747" s="444">
        <f t="shared" ca="1" si="134"/>
        <v>-57006018628.315498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-57006018628.315498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-237525077.61798123</v>
      </c>
      <c r="L2748" s="444">
        <f t="shared" ca="1" si="134"/>
        <v>-57243543705.933479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-57243543705.933479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-238514765.44138953</v>
      </c>
      <c r="L2749" s="444">
        <f t="shared" ca="1" si="134"/>
        <v>-57482058471.37487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-57482058471.37487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-239508576.96406195</v>
      </c>
      <c r="L2750" s="444">
        <f t="shared" ca="1" si="134"/>
        <v>-57721567048.338936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-57721567048.338936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-240506529.36807889</v>
      </c>
      <c r="L2751" s="444">
        <f t="shared" ca="1" si="134"/>
        <v>-57962073577.707016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-57962073577.707016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-241508639.90711257</v>
      </c>
      <c r="L2752" s="444">
        <f t="shared" ca="1" si="134"/>
        <v>-58203582217.614128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-58203582217.614128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-242514925.90672553</v>
      </c>
      <c r="L2753" s="444">
        <f t="shared" ca="1" si="134"/>
        <v>-58446097143.520851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-58446097143.520851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-243525404.76467022</v>
      </c>
      <c r="L2754" s="444">
        <f t="shared" ca="1" si="134"/>
        <v>-58689622548.285522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-58689622548.285522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-244540093.95118964</v>
      </c>
      <c r="L2755" s="444">
        <f t="shared" ca="1" si="134"/>
        <v>-58934162642.23671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-58934162642.23671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-245559011.00931963</v>
      </c>
      <c r="L2756" s="444">
        <f t="shared" ca="1" si="134"/>
        <v>-59179721653.246033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-59179721653.246033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-246582173.55519179</v>
      </c>
      <c r="L2757" s="444">
        <f t="shared" ca="1" si="134"/>
        <v>-59426303826.801224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-59426303826.801224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-247609599.27833843</v>
      </c>
      <c r="L2758" s="444">
        <f t="shared" ca="1" si="134"/>
        <v>-59673913426.079559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-59673913426.079559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-248641305.94199812</v>
      </c>
      <c r="L2759" s="444">
        <f t="shared" ca="1" si="134"/>
        <v>-59922554732.021561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-59922554732.021561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-249677311.38342318</v>
      </c>
      <c r="L2760" s="444">
        <f t="shared" ca="1" si="134"/>
        <v>-60172232043.404984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-60172232043.404984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-250717633.51418743</v>
      </c>
      <c r="L2761" s="444">
        <f t="shared" ca="1" si="134"/>
        <v>-60422949676.919174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-60422949676.919174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-251762290.32049653</v>
      </c>
      <c r="L2762" s="444">
        <f t="shared" ca="1" si="134"/>
        <v>-60674711967.23967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-60674711967.23967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-252811299.86349866</v>
      </c>
      <c r="L2763" s="444">
        <f t="shared" ca="1" si="134"/>
        <v>-60927523267.103165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-60927523267.103165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-253864680.27959654</v>
      </c>
      <c r="L2764" s="444">
        <f t="shared" ca="1" si="134"/>
        <v>-61181387947.382759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-61181387947.382759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-254922449.78076148</v>
      </c>
      <c r="L2765" s="444">
        <f t="shared" ca="1" si="134"/>
        <v>-61436310397.163521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-61436310397.163521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-255984626.65484798</v>
      </c>
      <c r="L2766" s="444">
        <f t="shared" ca="1" si="134"/>
        <v>-61692295023.818367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-61692295023.818367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-257051229.26590985</v>
      </c>
      <c r="L2767" s="444">
        <f t="shared" ca="1" si="134"/>
        <v>-61949346253.084274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-61949346253.084274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-258122276.05451781</v>
      </c>
      <c r="L2768" s="444">
        <f t="shared" ca="1" si="134"/>
        <v>-62207468529.138794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-62207468529.138794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-259197785.53807831</v>
      </c>
      <c r="L2769" s="444">
        <f t="shared" ca="1" si="134"/>
        <v>-62466666314.676872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-62466666314.676872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-260277776.31115362</v>
      </c>
      <c r="L2770" s="444">
        <f t="shared" ca="1" si="134"/>
        <v>-62726944090.988029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-62726944090.988029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-261362267.04578343</v>
      </c>
      <c r="L2771" s="444">
        <f t="shared" ca="1" si="134"/>
        <v>-62988306358.033813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-62988306358.033813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-262451276.49180755</v>
      </c>
      <c r="L2772" s="444">
        <f t="shared" ca="1" si="134"/>
        <v>-63250757634.52562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-63250757634.52562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-263544823.47719011</v>
      </c>
      <c r="L2773" s="444">
        <f t="shared" ca="1" si="134"/>
        <v>-63514302458.002808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-63514302458.002808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-264642926.90834501</v>
      </c>
      <c r="L2774" s="444">
        <f t="shared" ca="1" si="134"/>
        <v>-63778945384.911156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-63778945384.911156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-265745605.77046311</v>
      </c>
      <c r="L2775" s="444">
        <f t="shared" ca="1" si="134"/>
        <v>-64044690990.681618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-64044690990.681618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-266852879.12784004</v>
      </c>
      <c r="L2776" s="444">
        <f t="shared" ca="1" si="134"/>
        <v>-64311543869.809456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-64311543869.809456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-267964766.12420607</v>
      </c>
      <c r="L2777" s="444">
        <f t="shared" ca="1" si="134"/>
        <v>-64579508635.933662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-64579508635.933662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-269081285.98305696</v>
      </c>
      <c r="L2778" s="444">
        <f t="shared" ca="1" si="134"/>
        <v>-64848589921.916718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-64848589921.916718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-270202458.00798631</v>
      </c>
      <c r="L2779" s="444">
        <f t="shared" ca="1" si="134"/>
        <v>-65118792379.924706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-65118792379.924706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-271328301.58301961</v>
      </c>
      <c r="L2780" s="444">
        <f t="shared" ca="1" si="134"/>
        <v>-65390120681.507729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-65390120681.507729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-272458836.17294884</v>
      </c>
      <c r="L2781" s="444">
        <f t="shared" ca="1" si="134"/>
        <v>-65662579517.680679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-65662579517.680679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-273594081.32366955</v>
      </c>
      <c r="L2782" s="444">
        <f t="shared" ca="1" si="134"/>
        <v>-65936173599.004349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-65936173599.004349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-274734056.66251814</v>
      </c>
      <c r="L2783" s="444">
        <f t="shared" ca="1" si="134"/>
        <v>-66210907655.66687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-66210907655.66687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-275878781.89861196</v>
      </c>
      <c r="L2784" s="444">
        <f t="shared" ca="1" si="134"/>
        <v>-66486786437.565483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-66486786437.565483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-277028276.8231895</v>
      </c>
      <c r="L2785" s="444">
        <f t="shared" ca="1" si="134"/>
        <v>-66763814714.388672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-66763814714.388672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-278182561.3099528</v>
      </c>
      <c r="L2786" s="444">
        <f t="shared" ca="1" si="134"/>
        <v>-67041997275.698624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-67041997275.698624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-279341655.31541091</v>
      </c>
      <c r="L2787" s="444">
        <f t="shared" ca="1" si="134"/>
        <v>-67321338931.014038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-67321338931.014038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-280505578.87922513</v>
      </c>
      <c r="L2788" s="444">
        <f t="shared" ca="1" si="134"/>
        <v>-67601844509.893265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-67601844509.893265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-281674352.12455529</v>
      </c>
      <c r="L2789" s="444">
        <f t="shared" ca="1" si="134"/>
        <v>-67883518862.017822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-67883518862.017822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-282847995.25840759</v>
      </c>
      <c r="L2790" s="444">
        <f t="shared" ca="1" si="134"/>
        <v>-68166366857.27623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-68166366857.27623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-284026528.57198429</v>
      </c>
      <c r="L2791" s="444">
        <f t="shared" ca="1" si="134"/>
        <v>-68450393385.848213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-68450393385.848213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-285209972.4410342</v>
      </c>
      <c r="L2792" s="444">
        <f t="shared" ca="1" si="134"/>
        <v>-68735603358.289246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-68735603358.289246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-286398347.32620519</v>
      </c>
      <c r="L2793" s="444">
        <f t="shared" ca="1" si="134"/>
        <v>-69022001705.615448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-69022001705.615448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-287591673.77339768</v>
      </c>
      <c r="L2794" s="444">
        <f t="shared" ca="1" si="134"/>
        <v>-69309593379.38884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-69309593379.38884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-288789972.41412014</v>
      </c>
      <c r="L2795" s="444">
        <f t="shared" ca="1" si="134"/>
        <v>-69598383351.802963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-69598383351.802963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-289993263.9658457</v>
      </c>
      <c r="L2796" s="444">
        <f t="shared" ca="1" si="134"/>
        <v>-69888376615.768814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-69888376615.768814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-291201569.23237008</v>
      </c>
      <c r="L2797" s="444">
        <f t="shared" ca="1" si="134"/>
        <v>-70179578185.00119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-70179578185.00119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-292414909.10417163</v>
      </c>
      <c r="L2798" s="444">
        <f t="shared" ca="1" si="134"/>
        <v>-70471993094.105362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-70471993094.105362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-293633304.55877233</v>
      </c>
      <c r="L2799" s="444">
        <f t="shared" ca="1" si="134"/>
        <v>-70765626398.664139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-70765626398.664139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-294856776.66110057</v>
      </c>
      <c r="L2800" s="444">
        <f t="shared" ca="1" si="134"/>
        <v>-71060483175.325241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-71060483175.325241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-296085346.56385517</v>
      </c>
      <c r="L2801" s="444">
        <f t="shared" ca="1" si="134"/>
        <v>-71356568521.889099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-71356568521.889099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-297319035.50787127</v>
      </c>
      <c r="L2802" s="444">
        <f t="shared" ca="1" si="134"/>
        <v>-71653887557.396973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-71653887557.396973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-298557864.82248735</v>
      </c>
      <c r="L2803" s="444">
        <f t="shared" ca="1" si="134"/>
        <v>-71952445422.219467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-71952445422.219467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-299801855.92591447</v>
      </c>
      <c r="L2804" s="444">
        <f t="shared" ca="1" si="134"/>
        <v>-72252247278.145386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-72252247278.145386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-301051030.32560575</v>
      </c>
      <c r="L2805" s="444">
        <f t="shared" ca="1" si="134"/>
        <v>-72553298308.470993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-72553298308.470993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-302305409.61862916</v>
      </c>
      <c r="L2806" s="444">
        <f t="shared" ca="1" si="134"/>
        <v>-72855603718.089615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-72855603718.089615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-303565015.49204004</v>
      </c>
      <c r="L2807" s="444">
        <f t="shared" ca="1" si="134"/>
        <v>-73159168733.58165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-73159168733.58165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-304829869.72325689</v>
      </c>
      <c r="L2808" s="444">
        <f t="shared" ca="1" si="134"/>
        <v>-73463998603.304901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-73463998603.304901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-306099994.18043709</v>
      </c>
      <c r="L2809" s="444">
        <f t="shared" ca="1" si="134"/>
        <v>-73770098597.485336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-73770098597.485336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-307375410.82285559</v>
      </c>
      <c r="L2810" s="444">
        <f t="shared" ca="1" si="134"/>
        <v>-74077474008.308197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-74077474008.308197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-308656141.70128417</v>
      </c>
      <c r="L2811" s="444">
        <f t="shared" ca="1" si="134"/>
        <v>-74386130150.009476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-74386130150.009476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-309942208.95837283</v>
      </c>
      <c r="L2812" s="444">
        <f t="shared" ca="1" si="134"/>
        <v>-74696072358.96785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-74696072358.96785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-311233634.82903272</v>
      </c>
      <c r="L2813" s="444">
        <f t="shared" ref="L2813:L3067" ca="1" si="139">I2813-J2813+K2813</f>
        <v>-75007305993.796875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-75007305993.796875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-312530441.64082032</v>
      </c>
      <c r="L2814" s="444">
        <f t="shared" ca="1" si="139"/>
        <v>-75319836435.437698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-75319836435.437698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-313832651.81432372</v>
      </c>
      <c r="L2815" s="444">
        <f t="shared" ca="1" si="139"/>
        <v>-75633669087.252029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-75633669087.252029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-315140287.86355013</v>
      </c>
      <c r="L2816" s="444">
        <f t="shared" ca="1" si="139"/>
        <v>-75948809375.115585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-75948809375.115585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-316453372.39631492</v>
      </c>
      <c r="L2817" s="444">
        <f t="shared" ca="1" si="139"/>
        <v>-76265262747.511902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-76265262747.511902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-317771928.1146329</v>
      </c>
      <c r="L2818" s="444">
        <f t="shared" ca="1" si="139"/>
        <v>-76583034675.626541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-76583034675.626541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-319095977.81511056</v>
      </c>
      <c r="L2819" s="444">
        <f t="shared" ca="1" si="139"/>
        <v>-76902130653.44165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-76902130653.44165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-320425544.38934022</v>
      </c>
      <c r="L2820" s="444">
        <f t="shared" ca="1" si="139"/>
        <v>-77222556197.830994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-77222556197.830994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-321760650.82429582</v>
      </c>
      <c r="L2821" s="444">
        <f t="shared" ca="1" si="139"/>
        <v>-77544316848.655289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-77544316848.655289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-323101320.20273036</v>
      </c>
      <c r="L2822" s="444">
        <f t="shared" ca="1" si="139"/>
        <v>-77867418168.858017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-77867418168.858017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-324447575.70357507</v>
      </c>
      <c r="L2823" s="444">
        <f t="shared" ca="1" si="139"/>
        <v>-78191865744.561584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-78191865744.561584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-325799440.60233992</v>
      </c>
      <c r="L2824" s="444">
        <f t="shared" ca="1" si="139"/>
        <v>-78517665185.163925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-78517665185.163925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-327156938.27151632</v>
      </c>
      <c r="L2825" s="444">
        <f t="shared" ca="1" si="139"/>
        <v>-78844822123.43544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-78844822123.43544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-328520092.18098098</v>
      </c>
      <c r="L2826" s="444">
        <f t="shared" ca="1" si="139"/>
        <v>-79173342215.616425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-79173342215.616425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-329888925.89840174</v>
      </c>
      <c r="L2827" s="444">
        <f t="shared" ca="1" si="139"/>
        <v>-79503231141.514832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-79503231141.514832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-331263463.08964515</v>
      </c>
      <c r="L2828" s="444">
        <f t="shared" ca="1" si="139"/>
        <v>-79834494604.604477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-79834494604.604477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-332643727.5191853</v>
      </c>
      <c r="L2829" s="444">
        <f t="shared" ca="1" si="139"/>
        <v>-80167138332.123657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-80167138332.123657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-334029743.05051523</v>
      </c>
      <c r="L2830" s="444">
        <f t="shared" ca="1" si="139"/>
        <v>-80501168075.174179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-80501168075.174179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-335421533.64655906</v>
      </c>
      <c r="L2831" s="444">
        <f t="shared" ca="1" si="139"/>
        <v>-80836589608.82074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-80836589608.82074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-336819123.37008643</v>
      </c>
      <c r="L2832" s="444">
        <f t="shared" ca="1" si="139"/>
        <v>-81173408732.190826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-81173408732.190826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-338222536.38412845</v>
      </c>
      <c r="L2833" s="444">
        <f t="shared" ca="1" si="139"/>
        <v>-81511631268.574951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-81511631268.574951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-339631796.95239562</v>
      </c>
      <c r="L2834" s="444">
        <f t="shared" ca="1" si="139"/>
        <v>-81851263065.527344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-81851263065.527344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-341046929.43969727</v>
      </c>
      <c r="L2835" s="444">
        <f t="shared" ca="1" si="139"/>
        <v>-82192309994.967041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-82192309994.967041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-342467958.31236267</v>
      </c>
      <c r="L2836" s="444">
        <f t="shared" ca="1" si="139"/>
        <v>-82534777953.279404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-82534777953.279404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-343894908.13866419</v>
      </c>
      <c r="L2837" s="444">
        <f t="shared" ca="1" si="139"/>
        <v>-82878672861.41806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-82878672861.41806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-345327803.58924192</v>
      </c>
      <c r="L2838" s="444">
        <f t="shared" ca="1" si="139"/>
        <v>-83224000665.007309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-83224000665.007309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-346766669.43753046</v>
      </c>
      <c r="L2839" s="444">
        <f t="shared" ca="1" si="139"/>
        <v>-83570767334.444839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-83570767334.444839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-348211530.5601868</v>
      </c>
      <c r="L2840" s="444">
        <f t="shared" ca="1" si="139"/>
        <v>-83918978865.00502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-83918978865.00502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-349662411.93752092</v>
      </c>
      <c r="L2841" s="444">
        <f t="shared" ca="1" si="139"/>
        <v>-84268641276.942535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-84268641276.942535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-351119338.65392721</v>
      </c>
      <c r="L2842" s="444">
        <f t="shared" ca="1" si="139"/>
        <v>-84619760615.596466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-84619760615.596466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-352582335.89831859</v>
      </c>
      <c r="L2843" s="444">
        <f t="shared" ca="1" si="139"/>
        <v>-84972342951.494781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-84972342951.494781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-354051428.96456158</v>
      </c>
      <c r="L2844" s="444">
        <f t="shared" ca="1" si="139"/>
        <v>-85326394380.459351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-85326394380.459351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-355526643.25191396</v>
      </c>
      <c r="L2845" s="444">
        <f t="shared" ca="1" si="139"/>
        <v>-85681921023.711258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-85681921023.711258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-357008004.26546359</v>
      </c>
      <c r="L2846" s="444">
        <f t="shared" ca="1" si="139"/>
        <v>-86038929027.976715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-86038929027.976715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-358495537.61656964</v>
      </c>
      <c r="L2847" s="444">
        <f t="shared" ca="1" si="139"/>
        <v>-86397424565.593292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-86397424565.593292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-359989269.02330536</v>
      </c>
      <c r="L2848" s="444">
        <f t="shared" ca="1" si="139"/>
        <v>-86757413834.616592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-86757413834.616592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-361489224.31090248</v>
      </c>
      <c r="L2849" s="444">
        <f t="shared" ca="1" si="139"/>
        <v>-87118903058.92749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-87118903058.92749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-362995429.41219789</v>
      </c>
      <c r="L2850" s="444">
        <f t="shared" ca="1" si="139"/>
        <v>-87481898488.339691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-87481898488.339691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-364507910.36808205</v>
      </c>
      <c r="L2851" s="444">
        <f t="shared" ca="1" si="139"/>
        <v>-87846406398.707779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-87846406398.707779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-366026693.32794905</v>
      </c>
      <c r="L2852" s="444">
        <f t="shared" ca="1" si="139"/>
        <v>-88212433092.035721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-88212433092.035721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-367551804.55014884</v>
      </c>
      <c r="L2853" s="444">
        <f t="shared" ca="1" si="139"/>
        <v>-88579984896.585876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-88579984896.585876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-369083270.40244114</v>
      </c>
      <c r="L2854" s="444">
        <f t="shared" ca="1" si="139"/>
        <v>-88949068166.988312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-88949068166.988312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-370621117.36245131</v>
      </c>
      <c r="L2855" s="444">
        <f t="shared" ca="1" si="139"/>
        <v>-89319689284.350769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-89319689284.350769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-372165372.01812822</v>
      </c>
      <c r="L2856" s="444">
        <f t="shared" ca="1" si="139"/>
        <v>-89691854656.368896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-89691854656.368896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-373716061.06820375</v>
      </c>
      <c r="L2857" s="444">
        <f t="shared" ca="1" si="139"/>
        <v>-90065570717.437103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-90065570717.437103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-375273211.3226546</v>
      </c>
      <c r="L2858" s="444">
        <f t="shared" ca="1" si="139"/>
        <v>-90440843928.75975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-90440843928.75975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-376836849.70316565</v>
      </c>
      <c r="L2859" s="444">
        <f t="shared" ca="1" si="139"/>
        <v>-90817680778.462921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-90817680778.462921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-378407003.24359548</v>
      </c>
      <c r="L2860" s="444">
        <f t="shared" ca="1" si="139"/>
        <v>-91196087781.706512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-91196087781.706512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-379983699.09044379</v>
      </c>
      <c r="L2861" s="444">
        <f t="shared" ca="1" si="139"/>
        <v>-91576071480.796951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-91576071480.796951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-381566964.50332063</v>
      </c>
      <c r="L2862" s="444">
        <f t="shared" ca="1" si="139"/>
        <v>-91957638445.300278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-91957638445.300278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-383156826.85541785</v>
      </c>
      <c r="L2863" s="444">
        <f t="shared" ca="1" si="139"/>
        <v>-92340795272.155701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-92340795272.155701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-384753313.63398206</v>
      </c>
      <c r="L2864" s="444">
        <f t="shared" ca="1" si="139"/>
        <v>-92725548585.789688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-92725548585.789688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-386356452.44079036</v>
      </c>
      <c r="L2865" s="444">
        <f t="shared" ca="1" si="139"/>
        <v>-93111905038.230484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-93111905038.230484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-387966270.99262702</v>
      </c>
      <c r="L2866" s="444">
        <f t="shared" ca="1" si="139"/>
        <v>-93499871309.223114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-93499871309.223114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-389582797.12176299</v>
      </c>
      <c r="L2867" s="444">
        <f t="shared" ca="1" si="139"/>
        <v>-93889454106.344879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-93889454106.344879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-391206058.77643698</v>
      </c>
      <c r="L2868" s="444">
        <f t="shared" ca="1" si="139"/>
        <v>-94280660165.121323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-94280660165.121323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-392836084.02133882</v>
      </c>
      <c r="L2869" s="444">
        <f t="shared" ca="1" si="139"/>
        <v>-94673496249.142654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-94673496249.142654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-394472901.0380944</v>
      </c>
      <c r="L2870" s="444">
        <f t="shared" ca="1" si="139"/>
        <v>-95067969150.180756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-95067969150.180756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-396116538.12575316</v>
      </c>
      <c r="L2871" s="444">
        <f t="shared" ca="1" si="139"/>
        <v>-95464085688.306503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-95464085688.306503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-397767023.70127708</v>
      </c>
      <c r="L2872" s="444">
        <f t="shared" ca="1" si="139"/>
        <v>-95861852712.007782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-95861852712.007782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-399424386.30003244</v>
      </c>
      <c r="L2873" s="444">
        <f t="shared" ca="1" si="139"/>
        <v>-96261277098.307816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-96261277098.307816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-401088654.57628256</v>
      </c>
      <c r="L2874" s="444">
        <f t="shared" ca="1" si="139"/>
        <v>-96662365752.884094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-96662365752.884094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-402759857.3036837</v>
      </c>
      <c r="L2875" s="444">
        <f t="shared" ca="1" si="139"/>
        <v>-97065125610.187775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-97065125610.187775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-404438023.37578237</v>
      </c>
      <c r="L2876" s="444">
        <f t="shared" ca="1" si="139"/>
        <v>-97469563633.563553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-97469563633.563553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-406123181.8065148</v>
      </c>
      <c r="L2877" s="444">
        <f t="shared" ca="1" si="139"/>
        <v>-97875686815.370071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-97875686815.370071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-407815361.7307086</v>
      </c>
      <c r="L2878" s="444">
        <f t="shared" ca="1" si="139"/>
        <v>-98283502177.100784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-98283502177.100784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-409514592.40458661</v>
      </c>
      <c r="L2879" s="444">
        <f t="shared" ca="1" si="139"/>
        <v>-98693016769.505371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-98693016769.505371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-411220903.20627236</v>
      </c>
      <c r="L2880" s="444">
        <f t="shared" ca="1" si="139"/>
        <v>-99104237672.711639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-99104237672.711639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-412934323.63629848</v>
      </c>
      <c r="L2881" s="444">
        <f t="shared" ca="1" si="139"/>
        <v>-99517171996.347931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-99517171996.347931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-414654883.31811637</v>
      </c>
      <c r="L2882" s="444">
        <f t="shared" ca="1" si="139"/>
        <v>-99931826879.666046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-99931826879.666046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-416382611.99860853</v>
      </c>
      <c r="L2883" s="444">
        <f t="shared" ca="1" si="139"/>
        <v>-100348209491.66466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-100348209491.66466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-418117539.54860276</v>
      </c>
      <c r="L2884" s="444">
        <f t="shared" ca="1" si="139"/>
        <v>-100766327031.21326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-100766327031.21326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-419859695.96338856</v>
      </c>
      <c r="L2885" s="444">
        <f t="shared" ca="1" si="139"/>
        <v>-101186186727.17665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-101186186727.17665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-421609111.36323607</v>
      </c>
      <c r="L2886" s="444">
        <f t="shared" ca="1" si="139"/>
        <v>-101607795838.53989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-101607795838.53989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-423365815.99391621</v>
      </c>
      <c r="L2887" s="444">
        <f t="shared" ca="1" si="139"/>
        <v>-102031161654.5338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-102031161654.5338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-425129840.22722417</v>
      </c>
      <c r="L2888" s="444">
        <f t="shared" ca="1" si="139"/>
        <v>-102456291494.76102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-102456291494.76102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-426901214.56150424</v>
      </c>
      <c r="L2889" s="444">
        <f t="shared" ca="1" si="139"/>
        <v>-102883192709.32253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-102883192709.32253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-428679969.62217718</v>
      </c>
      <c r="L2890" s="444">
        <f t="shared" ca="1" si="139"/>
        <v>-103311872678.9447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-103311872678.9447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-430466136.16226959</v>
      </c>
      <c r="L2891" s="444">
        <f t="shared" ca="1" si="139"/>
        <v>-103742338815.10696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-103742338815.10696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-432259745.06294566</v>
      </c>
      <c r="L2892" s="444">
        <f t="shared" ca="1" si="139"/>
        <v>-104174598560.16991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-104174598560.16991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-434060827.3340413</v>
      </c>
      <c r="L2893" s="444">
        <f t="shared" ca="1" si="139"/>
        <v>-104608659387.50395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-104608659387.50395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-435869414.11459976</v>
      </c>
      <c r="L2894" s="444">
        <f t="shared" ca="1" si="139"/>
        <v>-105044528801.61855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-105044528801.61855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-437685536.67341059</v>
      </c>
      <c r="L2895" s="444">
        <f t="shared" ca="1" si="139"/>
        <v>-105482214338.29196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-105482214338.29196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-439509226.40954983</v>
      </c>
      <c r="L2896" s="444">
        <f t="shared" ca="1" si="139"/>
        <v>-105921723564.70151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-105921723564.70151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-441340514.85292292</v>
      </c>
      <c r="L2897" s="444">
        <f t="shared" ca="1" si="139"/>
        <v>-106363064079.55443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-106363064079.55443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-443179433.66481012</v>
      </c>
      <c r="L2898" s="444">
        <f t="shared" ca="1" si="139"/>
        <v>-106806243513.21924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-106806243513.21924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-445026014.63841349</v>
      </c>
      <c r="L2899" s="444">
        <f t="shared" ca="1" si="139"/>
        <v>-107251269527.85765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-107251269527.85765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-446880289.69940686</v>
      </c>
      <c r="L2900" s="444">
        <f t="shared" ca="1" si="139"/>
        <v>-107698149817.55705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-107698149817.55705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-448742290.9064877</v>
      </c>
      <c r="L2901" s="444">
        <f t="shared" ca="1" si="139"/>
        <v>-108146892108.46355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-108146892108.46355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-450612050.45193142</v>
      </c>
      <c r="L2902" s="444">
        <f t="shared" ca="1" si="139"/>
        <v>-108597504158.91548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-108597504158.91548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-452489600.66214782</v>
      </c>
      <c r="L2903" s="444">
        <f t="shared" ca="1" si="139"/>
        <v>-109049993759.57764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-109049993759.57764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-454374973.99824017</v>
      </c>
      <c r="L2904" s="444">
        <f t="shared" ca="1" si="139"/>
        <v>-109504368733.57588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-109504368733.57588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-456268203.05656624</v>
      </c>
      <c r="L2905" s="444">
        <f t="shared" ca="1" si="139"/>
        <v>-109960636936.63245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-109960636936.63245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-458169320.5693019</v>
      </c>
      <c r="L2906" s="444">
        <f t="shared" ca="1" si="139"/>
        <v>-110418806257.20175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-110418806257.20175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-460078359.4050073</v>
      </c>
      <c r="L2907" s="444">
        <f t="shared" ca="1" si="139"/>
        <v>-110878884616.60677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-110878884616.60677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-461995352.56919485</v>
      </c>
      <c r="L2908" s="444">
        <f t="shared" ca="1" si="139"/>
        <v>-111340879969.17596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-111340879969.17596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-463920333.20489985</v>
      </c>
      <c r="L2909" s="444">
        <f t="shared" ca="1" si="139"/>
        <v>-111804800302.38086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-111804800302.38086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-465853334.59325355</v>
      </c>
      <c r="L2910" s="444">
        <f t="shared" ca="1" si="139"/>
        <v>-112270653636.97411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-112270653636.97411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-467794390.15405875</v>
      </c>
      <c r="L2911" s="444">
        <f t="shared" ca="1" si="139"/>
        <v>-112738448027.12816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-112738448027.12816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-469743533.44636732</v>
      </c>
      <c r="L2912" s="444">
        <f t="shared" ca="1" si="139"/>
        <v>-113208191560.57452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-113208191560.57452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-471700798.16906047</v>
      </c>
      <c r="L2913" s="444">
        <f t="shared" ca="1" si="139"/>
        <v>-113679892358.74359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-113679892358.74359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-473666218.16143161</v>
      </c>
      <c r="L2914" s="444">
        <f t="shared" ca="1" si="139"/>
        <v>-114153558576.90503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-114153558576.90503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-475639827.40377092</v>
      </c>
      <c r="L2915" s="444">
        <f t="shared" ca="1" si="139"/>
        <v>-114629198404.30881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-114629198404.30881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-477621660.01795334</v>
      </c>
      <c r="L2916" s="444">
        <f t="shared" ca="1" si="139"/>
        <v>-115106820064.32677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-115106820064.32677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-479611750.26802826</v>
      </c>
      <c r="L2917" s="444">
        <f t="shared" ca="1" si="139"/>
        <v>-115586431814.59479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-115586431814.59479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-481610132.56081158</v>
      </c>
      <c r="L2918" s="444">
        <f t="shared" ca="1" si="139"/>
        <v>-116068041947.15559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-116068041947.15559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-483616841.4464817</v>
      </c>
      <c r="L2919" s="444">
        <f t="shared" ca="1" si="139"/>
        <v>-116551658788.60208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-116551658788.60208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-485631911.61917526</v>
      </c>
      <c r="L2920" s="444">
        <f t="shared" ca="1" si="139"/>
        <v>-117037290700.22125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-117037290700.22125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-487655377.91758853</v>
      </c>
      <c r="L2921" s="444">
        <f t="shared" ca="1" si="139"/>
        <v>-117524946078.13884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-117524946078.13884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-489687275.32557851</v>
      </c>
      <c r="L2922" s="444">
        <f t="shared" ca="1" si="139"/>
        <v>-118014633353.46442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-118014633353.46442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-491727638.97276849</v>
      </c>
      <c r="L2923" s="444">
        <f t="shared" ca="1" si="139"/>
        <v>-118506360992.43718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-118506360992.43718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-493776504.1351549</v>
      </c>
      <c r="L2924" s="444">
        <f t="shared" ca="1" si="139"/>
        <v>-119000137496.57234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-119000137496.57234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-495833906.23571807</v>
      </c>
      <c r="L2925" s="444">
        <f t="shared" ca="1" si="139"/>
        <v>-119495971402.80806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-119495971402.80806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-497899880.84503359</v>
      </c>
      <c r="L2926" s="444">
        <f t="shared" ca="1" si="139"/>
        <v>-119993871283.65309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-119993871283.65309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-499974463.68188787</v>
      </c>
      <c r="L2927" s="444">
        <f t="shared" ca="1" si="139"/>
        <v>-120493845747.33498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-120493845747.33498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-502057690.61389577</v>
      </c>
      <c r="L2928" s="444">
        <f t="shared" ca="1" si="139"/>
        <v>-120995903437.94887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-120995903437.94887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-504149597.65812027</v>
      </c>
      <c r="L2929" s="444">
        <f t="shared" ca="1" si="139"/>
        <v>-121500053035.60699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-121500053035.60699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-506250220.98169583</v>
      </c>
      <c r="L2930" s="444">
        <f t="shared" ca="1" si="139"/>
        <v>-122006303256.58868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-122006303256.58868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-508359596.90245283</v>
      </c>
      <c r="L2931" s="444">
        <f t="shared" ca="1" si="139"/>
        <v>-122514662853.49113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-122514662853.49113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-510477761.88954645</v>
      </c>
      <c r="L2932" s="444">
        <f t="shared" ca="1" si="139"/>
        <v>-123025140615.38068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-123025140615.38068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-512604752.56408614</v>
      </c>
      <c r="L2933" s="444">
        <f t="shared" ca="1" si="139"/>
        <v>-123537745367.94476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-123537745367.94476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-514740605.69976991</v>
      </c>
      <c r="L2934" s="444">
        <f t="shared" ca="1" si="139"/>
        <v>-124052485973.64453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-124052485973.64453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-516885358.22351885</v>
      </c>
      <c r="L2935" s="444">
        <f t="shared" ca="1" si="139"/>
        <v>-124569371331.86806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-124569371331.86806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-519039047.21611685</v>
      </c>
      <c r="L2936" s="444">
        <f t="shared" ca="1" si="139"/>
        <v>-125088410379.08417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-125088410379.08417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-521201709.91285068</v>
      </c>
      <c r="L2937" s="444">
        <f t="shared" ca="1" si="139"/>
        <v>-125609612088.99702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-125609612088.99702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-523373383.70415431</v>
      </c>
      <c r="L2938" s="444">
        <f t="shared" ca="1" si="139"/>
        <v>-126132985472.70117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-126132985472.70117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-525554106.13625485</v>
      </c>
      <c r="L2939" s="444">
        <f t="shared" ca="1" si="139"/>
        <v>-126658539578.83743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-126658539578.83743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-527743914.91182256</v>
      </c>
      <c r="L2940" s="444">
        <f t="shared" ca="1" si="139"/>
        <v>-127186283493.74925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-127186283493.74925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-529942847.89062184</v>
      </c>
      <c r="L2941" s="444">
        <f t="shared" ca="1" si="139"/>
        <v>-127716226341.63988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-127716226341.63988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-532150943.09016615</v>
      </c>
      <c r="L2942" s="444">
        <f t="shared" ca="1" si="139"/>
        <v>-128248377284.73004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-128248377284.73004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-534368238.68637514</v>
      </c>
      <c r="L2943" s="444">
        <f t="shared" ca="1" si="139"/>
        <v>-128782745523.41641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-128782745523.41641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-536594773.01423502</v>
      </c>
      <c r="L2944" s="444">
        <f t="shared" ca="1" si="139"/>
        <v>-129319340296.43065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-129319340296.43065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-538830584.56846106</v>
      </c>
      <c r="L2945" s="444">
        <f t="shared" ca="1" si="139"/>
        <v>-129858170880.99911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-129858170880.99911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-541075712.00416303</v>
      </c>
      <c r="L2946" s="444">
        <f t="shared" ca="1" si="139"/>
        <v>-130399246593.00328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-130399246593.00328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-543330194.13751364</v>
      </c>
      <c r="L2947" s="444">
        <f t="shared" ca="1" si="139"/>
        <v>-130942576787.14079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-130942576787.14079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-545594069.94641995</v>
      </c>
      <c r="L2948" s="444">
        <f t="shared" ca="1" si="139"/>
        <v>-131488170857.08722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-131488170857.08722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-547867378.57119679</v>
      </c>
      <c r="L2949" s="444">
        <f t="shared" ca="1" si="139"/>
        <v>-132036038235.65842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-132036038235.65842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-550150159.31524336</v>
      </c>
      <c r="L2950" s="444">
        <f t="shared" ca="1" si="139"/>
        <v>-132586188394.97366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-132586188394.97366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-552442451.64572358</v>
      </c>
      <c r="L2951" s="444">
        <f t="shared" ca="1" si="139"/>
        <v>-133138630846.61938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-133138630846.61938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-554744295.19424748</v>
      </c>
      <c r="L2952" s="444">
        <f t="shared" ca="1" si="139"/>
        <v>-133693375141.81363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-133693375141.81363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-557055729.7575568</v>
      </c>
      <c r="L2953" s="444">
        <f t="shared" ca="1" si="139"/>
        <v>-134250430871.57118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-134250430871.57118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-559376795.29821324</v>
      </c>
      <c r="L2954" s="444">
        <f t="shared" ca="1" si="139"/>
        <v>-134809807666.8694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-134809807666.8694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-561707531.94528913</v>
      </c>
      <c r="L2955" s="444">
        <f t="shared" ca="1" si="139"/>
        <v>-135371515198.81468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-135371515198.81468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-564047979.99506116</v>
      </c>
      <c r="L2956" s="444">
        <f t="shared" ca="1" si="139"/>
        <v>-135935563178.80974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-135935563178.80974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-566398179.91170728</v>
      </c>
      <c r="L2957" s="444">
        <f t="shared" ca="1" si="139"/>
        <v>-136501961358.72145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-136501961358.72145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-568758172.32800615</v>
      </c>
      <c r="L2958" s="444">
        <f t="shared" ca="1" si="139"/>
        <v>-137070719531.04945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-137070719531.04945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-571127998.04603934</v>
      </c>
      <c r="L2959" s="444">
        <f t="shared" ca="1" si="139"/>
        <v>-137641847529.09549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-137641847529.09549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-573507698.03789783</v>
      </c>
      <c r="L2960" s="444">
        <f t="shared" ca="1" si="139"/>
        <v>-138215355227.13339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-138215355227.13339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-575897313.44638908</v>
      </c>
      <c r="L2961" s="444">
        <f t="shared" ca="1" si="139"/>
        <v>-138791252540.57977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-138791252540.57977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-578296885.58574903</v>
      </c>
      <c r="L2962" s="444">
        <f t="shared" ca="1" si="139"/>
        <v>-139369549426.16553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-139369549426.16553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-580706455.94235635</v>
      </c>
      <c r="L2963" s="444">
        <f t="shared" ca="1" si="139"/>
        <v>-139950255882.10788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-139950255882.10788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-583126066.17544949</v>
      </c>
      <c r="L2964" s="444">
        <f t="shared" ca="1" si="139"/>
        <v>-140533381948.28333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-140533381948.28333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-585555758.1178472</v>
      </c>
      <c r="L2965" s="444">
        <f t="shared" ca="1" si="139"/>
        <v>-141118937706.40118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-141118937706.40118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-587995573.77667165</v>
      </c>
      <c r="L2966" s="444">
        <f t="shared" ca="1" si="139"/>
        <v>-141706933280.17786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-141706933280.17786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-590445555.33407438</v>
      </c>
      <c r="L2967" s="444">
        <f t="shared" ca="1" si="139"/>
        <v>-142297378835.51193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-142297378835.51193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-592905745.14796638</v>
      </c>
      <c r="L2968" s="444">
        <f t="shared" ca="1" si="139"/>
        <v>-142890284580.65991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-142890284580.65991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-595376185.75274968</v>
      </c>
      <c r="L2969" s="444">
        <f t="shared" ca="1" si="139"/>
        <v>-143485660766.41266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-143485660766.41266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-597856919.8600527</v>
      </c>
      <c r="L2970" s="444">
        <f t="shared" ca="1" si="139"/>
        <v>-144083517686.27271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-144083517686.27271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-600347990.35946965</v>
      </c>
      <c r="L2971" s="444">
        <f t="shared" ca="1" si="139"/>
        <v>-144683865676.63217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-144683865676.63217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-602849440.31930065</v>
      </c>
      <c r="L2972" s="444">
        <f t="shared" ca="1" si="139"/>
        <v>-145286715116.95148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-145286715116.95148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-605361312.98729777</v>
      </c>
      <c r="L2973" s="444">
        <f t="shared" ca="1" si="139"/>
        <v>-145892076429.93878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-145892076429.93878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-607883651.79141164</v>
      </c>
      <c r="L2974" s="444">
        <f t="shared" ca="1" si="139"/>
        <v>-146499960081.73019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-146499960081.73019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-610416500.34054244</v>
      </c>
      <c r="L2975" s="444">
        <f t="shared" ca="1" si="139"/>
        <v>-147110376582.07074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-147110376582.07074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-612959902.42529476</v>
      </c>
      <c r="L2976" s="444">
        <f t="shared" ca="1" si="139"/>
        <v>-147723336484.49603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-147723336484.49603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-615513902.0187335</v>
      </c>
      <c r="L2977" s="444">
        <f t="shared" ca="1" si="139"/>
        <v>-148338850386.51477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-148338850386.51477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-618078543.27714491</v>
      </c>
      <c r="L2978" s="444">
        <f t="shared" ca="1" si="139"/>
        <v>-148956928929.7919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-148956928929.7919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-620653870.54079962</v>
      </c>
      <c r="L2979" s="444">
        <f t="shared" ca="1" si="139"/>
        <v>-149577582800.3327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-149577582800.3327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-623239928.33471954</v>
      </c>
      <c r="L2980" s="444">
        <f t="shared" ca="1" si="139"/>
        <v>-150200822728.66742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-150200822728.66742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-625836761.36944759</v>
      </c>
      <c r="L2981" s="444">
        <f t="shared" ca="1" si="139"/>
        <v>-150826659490.03687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-150826659490.03687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-628444414.54182029</v>
      </c>
      <c r="L2982" s="444">
        <f t="shared" ca="1" si="139"/>
        <v>-151455103904.57867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-151455103904.57867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-631062932.93574452</v>
      </c>
      <c r="L2983" s="444">
        <f t="shared" ca="1" si="139"/>
        <v>-152086166837.5144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-152086166837.5144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-633692361.82297671</v>
      </c>
      <c r="L2984" s="444">
        <f t="shared" ca="1" si="139"/>
        <v>-152719859199.33737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-152719859199.33737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-636332746.66390574</v>
      </c>
      <c r="L2985" s="444">
        <f t="shared" ca="1" si="139"/>
        <v>-153356191946.00128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-153356191946.00128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-638984133.10833871</v>
      </c>
      <c r="L2986" s="444">
        <f t="shared" ca="1" si="139"/>
        <v>-153995176079.10962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-153995176079.10962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-641646566.99629009</v>
      </c>
      <c r="L2987" s="444">
        <f t="shared" ca="1" si="139"/>
        <v>-154636822646.1059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-154636822646.1059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-644320094.35877454</v>
      </c>
      <c r="L2988" s="444">
        <f t="shared" ca="1" si="139"/>
        <v>-155281142740.46466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-155281142740.46466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-647004761.41860271</v>
      </c>
      <c r="L2989" s="444">
        <f t="shared" ca="1" si="139"/>
        <v>-155928147501.88327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-155928147501.88327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-649700614.59118032</v>
      </c>
      <c r="L2990" s="444">
        <f t="shared" ca="1" si="139"/>
        <v>-156577848116.47446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-156577848116.47446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-652407700.4853102</v>
      </c>
      <c r="L2991" s="444">
        <f t="shared" ca="1" si="139"/>
        <v>-157230255816.95978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-157230255816.95978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-655126065.90399909</v>
      </c>
      <c r="L2992" s="444">
        <f t="shared" ca="1" si="139"/>
        <v>-157885381882.86377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-157885381882.86377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-657855757.84526575</v>
      </c>
      <c r="L2993" s="444">
        <f t="shared" ca="1" si="139"/>
        <v>-158543237640.70905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-158543237640.70905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-660596823.50295436</v>
      </c>
      <c r="L2994" s="444">
        <f t="shared" ca="1" si="139"/>
        <v>-159203834464.21201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-159203834464.21201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-663349310.26754999</v>
      </c>
      <c r="L2995" s="444">
        <f t="shared" ca="1" si="139"/>
        <v>-159867183774.47955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-159867183774.47955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-666113265.72699809</v>
      </c>
      <c r="L2996" s="444">
        <f t="shared" ca="1" si="139"/>
        <v>-160533297040.20654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-160533297040.20654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-668888737.6675272</v>
      </c>
      <c r="L2997" s="444">
        <f t="shared" ca="1" si="139"/>
        <v>-161202185777.87408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-161202185777.87408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-671675774.07447529</v>
      </c>
      <c r="L2998" s="444">
        <f t="shared" ca="1" si="139"/>
        <v>-161873861551.94855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-161873861551.94855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-674474423.13311899</v>
      </c>
      <c r="L2999" s="444">
        <f t="shared" ca="1" si="139"/>
        <v>-162548335975.08167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-162548335975.08167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-677284733.22950697</v>
      </c>
      <c r="L3000" s="444">
        <f t="shared" ca="1" si="139"/>
        <v>-163225620708.31116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-163225620708.31116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-680106752.95129645</v>
      </c>
      <c r="L3001" s="444">
        <f t="shared" ca="1" si="139"/>
        <v>-163905727461.26245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-163905727461.26245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-682940531.08859348</v>
      </c>
      <c r="L3002" s="444">
        <f t="shared" ca="1" si="139"/>
        <v>-164588667992.35104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-164588667992.35104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-685786116.63479602</v>
      </c>
      <c r="L3003" s="444">
        <f t="shared" ca="1" si="139"/>
        <v>-165274454108.98584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-165274454108.98584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-688643558.78744102</v>
      </c>
      <c r="L3004" s="444">
        <f t="shared" ca="1" si="139"/>
        <v>-165963097667.77328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-165963097667.77328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-691512906.94905531</v>
      </c>
      <c r="L3005" s="444">
        <f t="shared" ca="1" si="139"/>
        <v>-166654610574.72235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-166654610574.72235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-694394210.72800982</v>
      </c>
      <c r="L3006" s="444">
        <f t="shared" ca="1" si="139"/>
        <v>-167349004785.45035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-167349004785.45035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-697287519.93937647</v>
      </c>
      <c r="L3007" s="444">
        <f t="shared" ca="1" si="139"/>
        <v>-168046292305.38971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-168046292305.38971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-700192884.6057905</v>
      </c>
      <c r="L3008" s="444">
        <f t="shared" ca="1" si="139"/>
        <v>-168746485189.99551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-168746485189.99551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-703110354.95831466</v>
      </c>
      <c r="L3009" s="444">
        <f t="shared" ca="1" si="139"/>
        <v>-169449595544.95383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-169449595544.95383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-706039981.4373076</v>
      </c>
      <c r="L3010" s="444">
        <f t="shared" ca="1" si="139"/>
        <v>-170155635526.39114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-170155635526.39114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-708981814.69329643</v>
      </c>
      <c r="L3011" s="444">
        <f t="shared" ca="1" si="139"/>
        <v>-170864617341.08444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-170864617341.08444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-711935905.58785188</v>
      </c>
      <c r="L3012" s="444">
        <f t="shared" ca="1" si="139"/>
        <v>-171576553246.6723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-171576553246.6723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-714902305.1944679</v>
      </c>
      <c r="L3013" s="444">
        <f t="shared" ca="1" si="139"/>
        <v>-172291455551.86676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-172291455551.86676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-717881064.79944479</v>
      </c>
      <c r="L3014" s="444">
        <f t="shared" ca="1" si="139"/>
        <v>-173009336616.6662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-173009336616.6662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-720872235.90277576</v>
      </c>
      <c r="L3015" s="444">
        <f t="shared" ca="1" si="139"/>
        <v>-173730208852.56897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-173730208852.56897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-723875870.21903741</v>
      </c>
      <c r="L3016" s="444">
        <f t="shared" ca="1" si="139"/>
        <v>-174454084722.78799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-174454084722.78799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-726892019.67828333</v>
      </c>
      <c r="L3017" s="444">
        <f t="shared" ca="1" si="139"/>
        <v>-175180976742.46628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-175180976742.46628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-729920736.42694283</v>
      </c>
      <c r="L3018" s="444">
        <f t="shared" ca="1" si="139"/>
        <v>-175910897478.89322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-175910897478.89322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-732962072.82872176</v>
      </c>
      <c r="L3019" s="444">
        <f t="shared" ca="1" si="139"/>
        <v>-176643859551.72195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-176643859551.72195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-736016081.4655081</v>
      </c>
      <c r="L3020" s="444">
        <f t="shared" ca="1" si="139"/>
        <v>-177379875633.18747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-177379875633.18747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-739082815.13828111</v>
      </c>
      <c r="L3021" s="444">
        <f t="shared" ca="1" si="139"/>
        <v>-178118958448.32574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-178118958448.32574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-742162326.86802387</v>
      </c>
      <c r="L3022" s="444">
        <f t="shared" ca="1" si="139"/>
        <v>-178861120775.19376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-178861120775.19376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-745254669.89664066</v>
      </c>
      <c r="L3023" s="444">
        <f t="shared" ca="1" si="139"/>
        <v>-179606375445.09039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-179606375445.09039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-748359897.68787658</v>
      </c>
      <c r="L3024" s="444">
        <f t="shared" ca="1" si="139"/>
        <v>-180354735342.77826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-180354735342.77826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-751478063.92824268</v>
      </c>
      <c r="L3025" s="444">
        <f t="shared" ca="1" si="139"/>
        <v>-181106213406.70651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-181106213406.70651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-754609222.52794385</v>
      </c>
      <c r="L3026" s="444">
        <f t="shared" ca="1" si="139"/>
        <v>-181860822629.23447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-181860822629.23447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-757753427.62181032</v>
      </c>
      <c r="L3027" s="444">
        <f t="shared" ca="1" si="139"/>
        <v>-182618576056.85626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-182618576056.85626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-760910733.57023442</v>
      </c>
      <c r="L3028" s="444">
        <f t="shared" ca="1" si="139"/>
        <v>-183379486790.42648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-183379486790.42648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-764081194.96011031</v>
      </c>
      <c r="L3029" s="444">
        <f t="shared" ca="1" si="139"/>
        <v>-184143567985.3866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-184143567985.3866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-767264866.6057775</v>
      </c>
      <c r="L3030" s="444">
        <f t="shared" ca="1" si="139"/>
        <v>-184910832851.99237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-184910832851.99237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-770461803.54996824</v>
      </c>
      <c r="L3031" s="444">
        <f t="shared" ca="1" si="139"/>
        <v>-185681294655.54233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-185681294655.54233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-773672061.06475973</v>
      </c>
      <c r="L3032" s="444">
        <f t="shared" ca="1" si="139"/>
        <v>-186454966716.60709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-186454966716.60709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-776895694.65252948</v>
      </c>
      <c r="L3033" s="444">
        <f t="shared" ca="1" si="139"/>
        <v>-187231862411.25961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-187231862411.25961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-780132760.04691505</v>
      </c>
      <c r="L3034" s="444">
        <f t="shared" ca="1" si="139"/>
        <v>-188011995171.30652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-188011995171.30652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-783383313.21377718</v>
      </c>
      <c r="L3035" s="444">
        <f t="shared" ca="1" si="139"/>
        <v>-188795378484.52029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-188795378484.52029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-786647410.35216784</v>
      </c>
      <c r="L3036" s="444">
        <f t="shared" ca="1" si="139"/>
        <v>-189582025894.87247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-189582025894.87247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-789925107.89530194</v>
      </c>
      <c r="L3037" s="444">
        <f t="shared" ca="1" si="139"/>
        <v>-190371951002.76776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-190371951002.76776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-793216462.51153231</v>
      </c>
      <c r="L3038" s="444">
        <f t="shared" ca="1" si="139"/>
        <v>-191165167465.2793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-191165167465.2793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-796521531.10533035</v>
      </c>
      <c r="L3039" s="444">
        <f t="shared" ca="1" si="139"/>
        <v>-191961688996.38461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-191961688996.38461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-799840370.81826925</v>
      </c>
      <c r="L3040" s="444">
        <f t="shared" ca="1" si="139"/>
        <v>-192761529367.20288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-192761529367.20288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-803173039.03001201</v>
      </c>
      <c r="L3041" s="444">
        <f t="shared" ca="1" si="139"/>
        <v>-193564702406.23288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-193564702406.23288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-806519593.35930371</v>
      </c>
      <c r="L3042" s="444">
        <f t="shared" ca="1" si="139"/>
        <v>-194371221999.59219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-194371221999.59219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-809880091.66496742</v>
      </c>
      <c r="L3043" s="444">
        <f t="shared" ca="1" si="139"/>
        <v>-195181102091.25717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-195181102091.25717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-813254592.04690492</v>
      </c>
      <c r="L3044" s="444">
        <f t="shared" ca="1" si="139"/>
        <v>-195994356683.30408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-195994356683.30408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-816643152.84710026</v>
      </c>
      <c r="L3045" s="444">
        <f t="shared" ca="1" si="139"/>
        <v>-196810999836.15118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-196810999836.15118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-820045832.65062988</v>
      </c>
      <c r="L3046" s="444">
        <f t="shared" ca="1" si="139"/>
        <v>-197631045668.80182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-197631045668.80182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-823462690.28667426</v>
      </c>
      <c r="L3047" s="444">
        <f t="shared" ca="1" si="139"/>
        <v>-198454508359.0885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-198454508359.0885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-826893784.82953537</v>
      </c>
      <c r="L3048" s="444">
        <f t="shared" ca="1" si="139"/>
        <v>-199281402143.91803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-199281402143.91803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-830339175.59965849</v>
      </c>
      <c r="L3049" s="444">
        <f t="shared" ca="1" si="139"/>
        <v>-200111741319.5177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-200111741319.5177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-833798922.16465712</v>
      </c>
      <c r="L3050" s="444">
        <f t="shared" ca="1" si="139"/>
        <v>-200945540241.68234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-200945540241.68234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-837273084.34034312</v>
      </c>
      <c r="L3051" s="444">
        <f t="shared" ca="1" si="139"/>
        <v>-201782813326.02267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-201782813326.02267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-840761722.19176114</v>
      </c>
      <c r="L3052" s="444">
        <f t="shared" ca="1" si="139"/>
        <v>-202623575048.21445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-202623575048.21445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-844264896.03422689</v>
      </c>
      <c r="L3053" s="444">
        <f t="shared" ca="1" si="139"/>
        <v>-203467839944.24869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-203467839944.24869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-847782666.43436956</v>
      </c>
      <c r="L3054" s="444">
        <f t="shared" ca="1" si="139"/>
        <v>-204315622610.68304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-204315622610.68304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-851315094.21117938</v>
      </c>
      <c r="L3055" s="444">
        <f t="shared" ca="1" si="139"/>
        <v>-205166937704.89423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-205166937704.89423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-854862240.43705928</v>
      </c>
      <c r="L3056" s="444">
        <f t="shared" ca="1" si="139"/>
        <v>-206021799945.3313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-206021799945.3313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-858424166.43888044</v>
      </c>
      <c r="L3057" s="444">
        <f t="shared" ca="1" si="139"/>
        <v>-206880224111.77017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-206880224111.77017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-862000933.79904234</v>
      </c>
      <c r="L3058" s="444">
        <f t="shared" ca="1" si="139"/>
        <v>-207742225045.56921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-207742225045.56921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-865592604.35653841</v>
      </c>
      <c r="L3059" s="444">
        <f t="shared" ca="1" si="139"/>
        <v>-208607817649.92575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-208607817649.92575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-869199240.20802391</v>
      </c>
      <c r="L3060" s="444">
        <f t="shared" ca="1" si="139"/>
        <v>-209477016890.13379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-209477016890.13379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-872820903.7088908</v>
      </c>
      <c r="L3061" s="444">
        <f t="shared" ca="1" si="139"/>
        <v>-210349837793.84268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-210349837793.84268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-876457657.47434449</v>
      </c>
      <c r="L3062" s="444">
        <f t="shared" ca="1" si="139"/>
        <v>-211226295451.31702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-211226295451.31702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-880109564.38048756</v>
      </c>
      <c r="L3063" s="444">
        <f t="shared" ca="1" si="139"/>
        <v>-212106405015.69751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-212106405015.69751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-883776687.56540632</v>
      </c>
      <c r="L3064" s="444">
        <f t="shared" ca="1" si="139"/>
        <v>-212990181703.26291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-212990181703.26291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-887459090.43026209</v>
      </c>
      <c r="L3065" s="444">
        <f t="shared" ca="1" si="139"/>
        <v>-213877640793.69318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-213877640793.69318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-891156836.64038825</v>
      </c>
      <c r="L3066" s="444">
        <f t="shared" ca="1" si="139"/>
        <v>-214768797630.33356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-214768797630.33356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-894869990.12638986</v>
      </c>
      <c r="L3067" s="444">
        <f t="shared" ca="1" si="139"/>
        <v>-215663667620.45996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-215663667620.45996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-898598615.08524978</v>
      </c>
      <c r="L3068" s="444">
        <f t="shared" ref="L3068:L3322" ca="1" si="144">I3068-J3068+K3068</f>
        <v>-216562266235.5452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-216562266235.5452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-902342775.98143828</v>
      </c>
      <c r="L3069" s="444">
        <f t="shared" ca="1" si="144"/>
        <v>-217464609011.52664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-217464609011.52664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-906102537.54802763</v>
      </c>
      <c r="L3070" s="444">
        <f t="shared" ca="1" si="144"/>
        <v>-218370711549.07468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-218370711549.07468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-909877964.78781104</v>
      </c>
      <c r="L3071" s="444">
        <f t="shared" ca="1" si="144"/>
        <v>-219280589513.86249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-219280589513.86249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-913669122.97442698</v>
      </c>
      <c r="L3072" s="444">
        <f t="shared" ca="1" si="144"/>
        <v>-220194258636.83691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-220194258636.83691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-917476077.65348697</v>
      </c>
      <c r="L3073" s="444">
        <f t="shared" ca="1" si="144"/>
        <v>-221111734714.49039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-221111734714.49039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-921298894.64370978</v>
      </c>
      <c r="L3074" s="444">
        <f t="shared" ca="1" si="144"/>
        <v>-222033033609.13409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-222033033609.13409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-925137640.03805864</v>
      </c>
      <c r="L3075" s="444">
        <f t="shared" ca="1" si="144"/>
        <v>-222958171249.17215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-222958171249.17215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-928992380.20488381</v>
      </c>
      <c r="L3076" s="444">
        <f t="shared" ca="1" si="144"/>
        <v>-223887163629.37704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-223887163629.37704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-932863181.78907084</v>
      </c>
      <c r="L3077" s="444">
        <f t="shared" ca="1" si="144"/>
        <v>-224820026811.16611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-224820026811.16611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-936750111.71319199</v>
      </c>
      <c r="L3078" s="444">
        <f t="shared" ca="1" si="144"/>
        <v>-225756776922.8793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-225756776922.8793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-940653237.17866373</v>
      </c>
      <c r="L3079" s="444">
        <f t="shared" ca="1" si="144"/>
        <v>-226697430160.05795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-226697430160.05795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-944572625.66690826</v>
      </c>
      <c r="L3080" s="444">
        <f t="shared" ca="1" si="144"/>
        <v>-227642002785.72485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-227642002785.72485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-948508344.94052017</v>
      </c>
      <c r="L3081" s="444">
        <f t="shared" ca="1" si="144"/>
        <v>-228590511130.66537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-228590511130.66537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-952460463.0444392</v>
      </c>
      <c r="L3082" s="444">
        <f t="shared" ca="1" si="144"/>
        <v>-229542971593.70981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-229542971593.70981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-956429048.30712402</v>
      </c>
      <c r="L3083" s="444">
        <f t="shared" ca="1" si="144"/>
        <v>-230499400642.01694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-230499400642.01694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-960414169.34173727</v>
      </c>
      <c r="L3084" s="444">
        <f t="shared" ca="1" si="144"/>
        <v>-231459814811.35867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-231459814811.35867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-964415895.04732776</v>
      </c>
      <c r="L3085" s="444">
        <f t="shared" ca="1" si="144"/>
        <v>-232424230706.40601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-232424230706.40601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-968434294.61002505</v>
      </c>
      <c r="L3086" s="444">
        <f t="shared" ca="1" si="144"/>
        <v>-233392665001.01602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-233392665001.01602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-972469437.50423336</v>
      </c>
      <c r="L3087" s="444">
        <f t="shared" ca="1" si="144"/>
        <v>-234365134438.52026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-234365134438.52026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-976521393.49383438</v>
      </c>
      <c r="L3088" s="444">
        <f t="shared" ca="1" si="144"/>
        <v>-235341655832.0141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-235341655832.0141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-980590232.63339198</v>
      </c>
      <c r="L3089" s="444">
        <f t="shared" ca="1" si="144"/>
        <v>-236322246064.64749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-236322246064.64749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-984676025.26936448</v>
      </c>
      <c r="L3090" s="444">
        <f t="shared" ca="1" si="144"/>
        <v>-237306922089.91687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-237306922089.91687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-988778842.04132032</v>
      </c>
      <c r="L3091" s="444">
        <f t="shared" ca="1" si="144"/>
        <v>-238295700931.95819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-238295700931.95819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-992898753.88315916</v>
      </c>
      <c r="L3092" s="444">
        <f t="shared" ca="1" si="144"/>
        <v>-239288599685.84134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-239288599685.84134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-997035832.02433908</v>
      </c>
      <c r="L3093" s="444">
        <f t="shared" ca="1" si="144"/>
        <v>-240285635517.86569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-240285635517.86569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-1001190147.9911069</v>
      </c>
      <c r="L3094" s="444">
        <f t="shared" ca="1" si="144"/>
        <v>-241286825665.85681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-241286825665.85681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-1005361773.6077368</v>
      </c>
      <c r="L3095" s="444">
        <f t="shared" ca="1" si="144"/>
        <v>-242292187439.46454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-242292187439.46454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-1009550780.9977689</v>
      </c>
      <c r="L3096" s="444">
        <f t="shared" ca="1" si="144"/>
        <v>-243301738220.46231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-243301738220.46231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-1013757242.5852596</v>
      </c>
      <c r="L3097" s="444">
        <f t="shared" ca="1" si="144"/>
        <v>-244315495463.04758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-244315495463.04758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-1017981231.0960315</v>
      </c>
      <c r="L3098" s="444">
        <f t="shared" ca="1" si="144"/>
        <v>-245333476694.14362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-245333476694.14362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-1022222819.5589316</v>
      </c>
      <c r="L3099" s="444">
        <f t="shared" ca="1" si="144"/>
        <v>-246355699513.70255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-246355699513.70255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-1026482081.307094</v>
      </c>
      <c r="L3100" s="444">
        <f t="shared" ca="1" si="144"/>
        <v>-247382181595.00964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-247382181595.00964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-1030759089.9792068</v>
      </c>
      <c r="L3101" s="444">
        <f t="shared" ca="1" si="144"/>
        <v>-248412940684.98886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-248412940684.98886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-1035053919.5207869</v>
      </c>
      <c r="L3102" s="444">
        <f t="shared" ca="1" si="144"/>
        <v>-249447994604.50964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-249447994604.50964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-1039366644.185457</v>
      </c>
      <c r="L3103" s="444">
        <f t="shared" ca="1" si="144"/>
        <v>-250487361248.6951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-250487361248.6951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-1043697338.5362295</v>
      </c>
      <c r="L3104" s="444">
        <f t="shared" ca="1" si="144"/>
        <v>-251531058587.23132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-251531058587.23132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-1048046077.4467971</v>
      </c>
      <c r="L3105" s="444">
        <f t="shared" ca="1" si="144"/>
        <v>-252579104664.67813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-252579104664.67813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-1052412936.1028256</v>
      </c>
      <c r="L3106" s="444">
        <f t="shared" ca="1" si="144"/>
        <v>-253631517600.78094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-253631517600.78094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-1056797990.0032541</v>
      </c>
      <c r="L3107" s="444">
        <f t="shared" ca="1" si="144"/>
        <v>-254688315590.78421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-254688315590.78421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-1061201314.9616009</v>
      </c>
      <c r="L3108" s="444">
        <f t="shared" ca="1" si="144"/>
        <v>-255749516905.74582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-255749516905.74582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-1065622987.1072741</v>
      </c>
      <c r="L3109" s="444">
        <f t="shared" ca="1" si="144"/>
        <v>-256815139892.85309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-256815139892.85309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-1070063082.8868879</v>
      </c>
      <c r="L3110" s="444">
        <f t="shared" ca="1" si="144"/>
        <v>-257885202975.73999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-257885202975.73999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-1074521679.0655832</v>
      </c>
      <c r="L3111" s="444">
        <f t="shared" ca="1" si="144"/>
        <v>-258959724654.80557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-258959724654.80557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-1078998852.7283566</v>
      </c>
      <c r="L3112" s="444">
        <f t="shared" ca="1" si="144"/>
        <v>-260038723507.53394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-260038723507.53394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-1083494681.2813916</v>
      </c>
      <c r="L3113" s="444">
        <f t="shared" ca="1" si="144"/>
        <v>-261122218188.81534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-261122218188.81534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-1088009242.4533973</v>
      </c>
      <c r="L3114" s="444">
        <f t="shared" ca="1" si="144"/>
        <v>-262210227431.26874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-262210227431.26874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-1092542614.296953</v>
      </c>
      <c r="L3115" s="444">
        <f t="shared" ca="1" si="144"/>
        <v>-263302770045.5657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-263302770045.5657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-1097094875.189857</v>
      </c>
      <c r="L3116" s="444">
        <f t="shared" ca="1" si="144"/>
        <v>-264399864920.75555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-264399864920.75555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-1101666103.8364816</v>
      </c>
      <c r="L3117" s="444">
        <f t="shared" ca="1" si="144"/>
        <v>-265501531024.59204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-265501531024.59204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-1106256379.2691336</v>
      </c>
      <c r="L3118" s="444">
        <f t="shared" ca="1" si="144"/>
        <v>-266607787403.86118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-266607787403.86118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-1110865780.8494215</v>
      </c>
      <c r="L3119" s="444">
        <f t="shared" ca="1" si="144"/>
        <v>-267718653184.7106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-267718653184.7106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-1115494388.2696276</v>
      </c>
      <c r="L3120" s="444">
        <f t="shared" ca="1" si="144"/>
        <v>-268834147572.98022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-268834147572.98022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-1120142281.5540843</v>
      </c>
      <c r="L3121" s="444">
        <f t="shared" ca="1" si="144"/>
        <v>-269954289854.5343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-269954289854.5343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-1124809541.0605595</v>
      </c>
      <c r="L3122" s="444">
        <f t="shared" ca="1" si="144"/>
        <v>-271079099395.59485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-271079099395.59485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-1129496247.4816451</v>
      </c>
      <c r="L3123" s="444">
        <f t="shared" ca="1" si="144"/>
        <v>-272208595643.07651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-272208595643.07651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-1134202481.8461521</v>
      </c>
      <c r="L3124" s="444">
        <f t="shared" ca="1" si="144"/>
        <v>-273342798124.92267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-273342798124.92267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-1138928325.5205112</v>
      </c>
      <c r="L3125" s="444">
        <f t="shared" ca="1" si="144"/>
        <v>-274481726450.44318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-274481726450.44318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-1143673860.2101798</v>
      </c>
      <c r="L3126" s="444">
        <f t="shared" ca="1" si="144"/>
        <v>-275625400310.65338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-275625400310.65338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-1148439167.9610558</v>
      </c>
      <c r="L3127" s="444">
        <f t="shared" ca="1" si="144"/>
        <v>-276773839478.61444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-276773839478.61444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-1153224331.1608934</v>
      </c>
      <c r="L3128" s="444">
        <f t="shared" ca="1" si="144"/>
        <v>-277927063809.77533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-277927063809.77533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-1158029432.5407305</v>
      </c>
      <c r="L3129" s="444">
        <f t="shared" ca="1" si="144"/>
        <v>-279085093242.31604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-279085093242.31604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-1162854555.1763167</v>
      </c>
      <c r="L3130" s="444">
        <f t="shared" ca="1" si="144"/>
        <v>-280247947797.49237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-280247947797.49237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-1167699782.4895515</v>
      </c>
      <c r="L3131" s="444">
        <f t="shared" ca="1" si="144"/>
        <v>-281415647579.98193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-281415647579.98193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-1172565198.2499247</v>
      </c>
      <c r="L3132" s="444">
        <f t="shared" ca="1" si="144"/>
        <v>-282588212778.23187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-282588212778.23187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-1177450886.5759661</v>
      </c>
      <c r="L3133" s="444">
        <f t="shared" ca="1" si="144"/>
        <v>-283765663664.80786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-283765663664.80786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-1182356931.9366994</v>
      </c>
      <c r="L3134" s="444">
        <f t="shared" ca="1" si="144"/>
        <v>-284948020596.74457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-284948020596.74457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-1187283419.1531024</v>
      </c>
      <c r="L3135" s="444">
        <f t="shared" ca="1" si="144"/>
        <v>-286135304015.89764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-286135304015.89764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-1192230433.3995736</v>
      </c>
      <c r="L3136" s="444">
        <f t="shared" ca="1" si="144"/>
        <v>-287327534449.29724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-287327534449.29724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-1197198060.2054052</v>
      </c>
      <c r="L3137" s="444">
        <f t="shared" ca="1" si="144"/>
        <v>-288524732509.50262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-288524732509.50262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-1202186385.4562609</v>
      </c>
      <c r="L3138" s="444">
        <f t="shared" ca="1" si="144"/>
        <v>-289726918894.95886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-289726918894.95886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-1207195495.3956618</v>
      </c>
      <c r="L3139" s="444">
        <f t="shared" ca="1" si="144"/>
        <v>-290934114390.35455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-290934114390.35455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-1212225476.6264772</v>
      </c>
      <c r="L3140" s="444">
        <f t="shared" ca="1" si="144"/>
        <v>-292146339866.98102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-292146339866.98102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-1217276416.1124208</v>
      </c>
      <c r="L3141" s="444">
        <f t="shared" ca="1" si="144"/>
        <v>-293363616283.09344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-293363616283.09344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-1222348401.1795559</v>
      </c>
      <c r="L3142" s="444">
        <f t="shared" ca="1" si="144"/>
        <v>-294585964684.27301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-294585964684.27301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-1227441519.5178041</v>
      </c>
      <c r="L3143" s="444">
        <f t="shared" ca="1" si="144"/>
        <v>-295813406203.79083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-295813406203.79083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-1232555859.1824617</v>
      </c>
      <c r="L3144" s="444">
        <f t="shared" ca="1" si="144"/>
        <v>-297045962062.97327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-297045962062.97327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-1237691508.595722</v>
      </c>
      <c r="L3145" s="444">
        <f t="shared" ca="1" si="144"/>
        <v>-298283653571.56897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-298283653571.56897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-1242848556.5482039</v>
      </c>
      <c r="L3146" s="444">
        <f t="shared" ca="1" si="144"/>
        <v>-299526502128.11719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-299526502128.11719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-1248027092.2004883</v>
      </c>
      <c r="L3147" s="444">
        <f t="shared" ca="1" si="144"/>
        <v>-300774529220.31769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-300774529220.31769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-1253227205.084657</v>
      </c>
      <c r="L3148" s="444">
        <f t="shared" ca="1" si="144"/>
        <v>-302027756425.40234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-302027756425.40234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-1258448985.1058431</v>
      </c>
      <c r="L3149" s="444">
        <f t="shared" ca="1" si="144"/>
        <v>-303286205410.50818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-303286205410.50818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-1263692522.5437841</v>
      </c>
      <c r="L3150" s="444">
        <f t="shared" ca="1" si="144"/>
        <v>-304549897933.05194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-304549897933.05194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-1268957908.054383</v>
      </c>
      <c r="L3151" s="444">
        <f t="shared" ca="1" si="144"/>
        <v>-305818855841.10632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-305818855841.10632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-1274245232.6712763</v>
      </c>
      <c r="L3152" s="444">
        <f t="shared" ca="1" si="144"/>
        <v>-307093101073.77759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-307093101073.77759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-1279554587.8074067</v>
      </c>
      <c r="L3153" s="444">
        <f t="shared" ca="1" si="144"/>
        <v>-308372655661.58502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-308372655661.58502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-1284886065.2566042</v>
      </c>
      <c r="L3154" s="444">
        <f t="shared" ca="1" si="144"/>
        <v>-309657541726.84161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-309657541726.84161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-1290239757.1951733</v>
      </c>
      <c r="L3155" s="444">
        <f t="shared" ca="1" si="144"/>
        <v>-310947781484.0368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-310947781484.0368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-1295615756.1834867</v>
      </c>
      <c r="L3156" s="444">
        <f t="shared" ca="1" si="144"/>
        <v>-312243397240.22028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-312243397240.22028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-1301014155.1675844</v>
      </c>
      <c r="L3157" s="444">
        <f t="shared" ca="1" si="144"/>
        <v>-313544411395.38788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-313544411395.38788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-1306435047.4807827</v>
      </c>
      <c r="L3158" s="444">
        <f t="shared" ca="1" si="144"/>
        <v>-314850846442.86865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-314850846442.86865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-1311878526.8452861</v>
      </c>
      <c r="L3159" s="444">
        <f t="shared" ca="1" si="144"/>
        <v>-316162724969.71393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-316162724969.71393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-1317344687.3738079</v>
      </c>
      <c r="L3160" s="444">
        <f t="shared" ca="1" si="144"/>
        <v>-317480069657.08771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-317480069657.08771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-1322833623.5711987</v>
      </c>
      <c r="L3161" s="444">
        <f t="shared" ca="1" si="144"/>
        <v>-318802903280.65894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-318802903280.65894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-1328345430.3360789</v>
      </c>
      <c r="L3162" s="444">
        <f t="shared" ca="1" si="144"/>
        <v>-320131248710.995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-320131248710.995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-1333880202.9624791</v>
      </c>
      <c r="L3163" s="444">
        <f t="shared" ca="1" si="144"/>
        <v>-321465128913.95746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-321465128913.95746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-1339438037.1414895</v>
      </c>
      <c r="L3164" s="444">
        <f t="shared" ca="1" si="144"/>
        <v>-322804566951.09894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-322804566951.09894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-1345019028.9629123</v>
      </c>
      <c r="L3165" s="444">
        <f t="shared" ca="1" si="144"/>
        <v>-324149585980.06183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-324149585980.06183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-1350623274.9169242</v>
      </c>
      <c r="L3166" s="444">
        <f t="shared" ca="1" si="144"/>
        <v>-325500209254.97876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-325500209254.97876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-1356250871.8957448</v>
      </c>
      <c r="L3167" s="444">
        <f t="shared" ca="1" si="144"/>
        <v>-326856460126.87451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-326856460126.87451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-1361901917.1953104</v>
      </c>
      <c r="L3168" s="444">
        <f t="shared" ca="1" si="144"/>
        <v>-328218362044.06982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-328218362044.06982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-1367576508.5169575</v>
      </c>
      <c r="L3169" s="444">
        <f t="shared" ca="1" si="144"/>
        <v>-329585938552.58679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-329585938552.58679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-1373274743.9691117</v>
      </c>
      <c r="L3170" s="444">
        <f t="shared" ca="1" si="144"/>
        <v>-330959213296.55591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-330959213296.55591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-1378996722.0689828</v>
      </c>
      <c r="L3171" s="444">
        <f t="shared" ca="1" si="144"/>
        <v>-332338210018.62488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-332338210018.62488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-1384742541.7442703</v>
      </c>
      <c r="L3172" s="444">
        <f t="shared" ca="1" si="144"/>
        <v>-333722952560.36914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-333722952560.36914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-1390512302.3348713</v>
      </c>
      <c r="L3173" s="444">
        <f t="shared" ca="1" si="144"/>
        <v>-335113464862.70404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-335113464862.70404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-1396306103.5946002</v>
      </c>
      <c r="L3174" s="444">
        <f t="shared" ca="1" si="144"/>
        <v>-336509770966.29865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-336509770966.29865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-1402124045.6929109</v>
      </c>
      <c r="L3175" s="444">
        <f t="shared" ca="1" si="144"/>
        <v>-337911895011.99158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-337911895011.99158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-1407966229.2166317</v>
      </c>
      <c r="L3176" s="444">
        <f t="shared" ca="1" si="144"/>
        <v>-339319861241.20819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-339319861241.20819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-1413832755.1717007</v>
      </c>
      <c r="L3177" s="444">
        <f t="shared" ca="1" si="144"/>
        <v>-340733693996.37988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-340733693996.37988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-1419723724.9849162</v>
      </c>
      <c r="L3178" s="444">
        <f t="shared" ca="1" si="144"/>
        <v>-342153417721.36481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-342153417721.36481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-1425639240.5056868</v>
      </c>
      <c r="L3179" s="444">
        <f t="shared" ca="1" si="144"/>
        <v>-343579056961.87048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-343579056961.87048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-1431579404.0077937</v>
      </c>
      <c r="L3180" s="444">
        <f t="shared" ca="1" si="144"/>
        <v>-345010636365.8783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-345010636365.8783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-1437544318.1911595</v>
      </c>
      <c r="L3181" s="444">
        <f t="shared" ca="1" si="144"/>
        <v>-346448180684.06946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-346448180684.06946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-1443534086.1836228</v>
      </c>
      <c r="L3182" s="444">
        <f t="shared" ca="1" si="144"/>
        <v>-347891714770.25305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-347891714770.25305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-1449548811.542721</v>
      </c>
      <c r="L3183" s="444">
        <f t="shared" ca="1" si="144"/>
        <v>-349341263581.79578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-349341263581.79578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-1455588598.2574823</v>
      </c>
      <c r="L3184" s="444">
        <f t="shared" ca="1" si="144"/>
        <v>-350796852180.05328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-350796852180.05328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-1461653550.750222</v>
      </c>
      <c r="L3185" s="444">
        <f t="shared" ca="1" si="144"/>
        <v>-352258505730.80353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-352258505730.80353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-1467743773.8783481</v>
      </c>
      <c r="L3186" s="444">
        <f t="shared" ca="1" si="144"/>
        <v>-353726249504.68188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-353726249504.68188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-1473859372.9361744</v>
      </c>
      <c r="L3187" s="444">
        <f t="shared" ca="1" si="144"/>
        <v>-355200108877.61804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-355200108877.61804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-1480000453.6567419</v>
      </c>
      <c r="L3188" s="444">
        <f t="shared" ca="1" si="144"/>
        <v>-356680109331.27478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-356680109331.27478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-1486167122.213645</v>
      </c>
      <c r="L3189" s="444">
        <f t="shared" ca="1" si="144"/>
        <v>-358166276453.4884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-358166276453.4884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-1492359485.2228684</v>
      </c>
      <c r="L3190" s="444">
        <f t="shared" ca="1" si="144"/>
        <v>-359658635938.71124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-359658635938.71124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-1498577649.7446301</v>
      </c>
      <c r="L3191" s="444">
        <f t="shared" ca="1" si="144"/>
        <v>-361157213588.45587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-361157213588.45587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-1504821723.2852328</v>
      </c>
      <c r="L3192" s="444">
        <f t="shared" ca="1" si="144"/>
        <v>-362662035311.74109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-362662035311.74109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-1511091813.7989211</v>
      </c>
      <c r="L3193" s="444">
        <f t="shared" ca="1" si="144"/>
        <v>-364173127125.54004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-364173127125.54004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-1517388029.6897502</v>
      </c>
      <c r="L3194" s="444">
        <f t="shared" ca="1" si="144"/>
        <v>-365690515155.2298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-365690515155.2298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-1523710479.8134575</v>
      </c>
      <c r="L3195" s="444">
        <f t="shared" ca="1" si="144"/>
        <v>-367214225635.04327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-367214225635.04327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-1530059273.479347</v>
      </c>
      <c r="L3196" s="444">
        <f t="shared" ca="1" si="144"/>
        <v>-368744284908.52264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-368744284908.52264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-1536434520.4521778</v>
      </c>
      <c r="L3197" s="444">
        <f t="shared" ca="1" si="144"/>
        <v>-370280719428.97479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-370280719428.97479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-1542836330.9540615</v>
      </c>
      <c r="L3198" s="444">
        <f t="shared" ca="1" si="144"/>
        <v>-371823555759.92883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-371823555759.92883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-1549264815.6663702</v>
      </c>
      <c r="L3199" s="444">
        <f t="shared" ca="1" si="144"/>
        <v>-373372820575.59521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-373372820575.59521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-1555720085.7316468</v>
      </c>
      <c r="L3200" s="444">
        <f t="shared" ca="1" si="144"/>
        <v>-374928540661.32684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-374928540661.32684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-1562202252.7555285</v>
      </c>
      <c r="L3201" s="444">
        <f t="shared" ca="1" si="144"/>
        <v>-376490742914.0824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-376490742914.0824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-1568711428.8086767</v>
      </c>
      <c r="L3202" s="444">
        <f t="shared" ca="1" si="144"/>
        <v>-378059454342.89105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-378059454342.89105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-1575247726.4287126</v>
      </c>
      <c r="L3203" s="444">
        <f t="shared" ca="1" si="144"/>
        <v>-379634702069.31976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-379634702069.31976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-1581811258.6221657</v>
      </c>
      <c r="L3204" s="444">
        <f t="shared" ca="1" si="144"/>
        <v>-381216513327.94196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-381216513327.94196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-1588402138.8664248</v>
      </c>
      <c r="L3205" s="444">
        <f t="shared" ca="1" si="144"/>
        <v>-382804915466.80841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-382804915466.80841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-1595020481.1117017</v>
      </c>
      <c r="L3206" s="444">
        <f t="shared" ca="1" si="144"/>
        <v>-384399935947.9201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-384399935947.9201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-1601666399.7830005</v>
      </c>
      <c r="L3207" s="444">
        <f t="shared" ca="1" si="144"/>
        <v>-386001602347.70313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-386001602347.70313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-1608340009.7820964</v>
      </c>
      <c r="L3208" s="444">
        <f t="shared" ca="1" si="144"/>
        <v>-387609942357.48523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-387609942357.48523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-1615041426.4895217</v>
      </c>
      <c r="L3209" s="444">
        <f t="shared" ca="1" si="144"/>
        <v>-389224983783.97473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-389224983783.97473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-1621770765.7665613</v>
      </c>
      <c r="L3210" s="444">
        <f t="shared" ca="1" si="144"/>
        <v>-390846754549.74127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-390846754549.74127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-1628528143.9572554</v>
      </c>
      <c r="L3211" s="444">
        <f t="shared" ca="1" si="144"/>
        <v>-392475282693.69855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-392475282693.69855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-1635313677.8904107</v>
      </c>
      <c r="L3212" s="444">
        <f t="shared" ca="1" si="144"/>
        <v>-394110596371.58893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-394110596371.58893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-1642127484.8816204</v>
      </c>
      <c r="L3213" s="444">
        <f t="shared" ca="1" si="144"/>
        <v>-395752723856.47052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-395752723856.47052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-1648969682.7352939</v>
      </c>
      <c r="L3214" s="444">
        <f t="shared" ca="1" si="144"/>
        <v>-397401693539.20581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-397401693539.20581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-1655840389.7466908</v>
      </c>
      <c r="L3215" s="444">
        <f t="shared" ca="1" si="144"/>
        <v>-399057533928.95251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-399057533928.95251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-1662739724.7039688</v>
      </c>
      <c r="L3216" s="444">
        <f t="shared" ca="1" si="144"/>
        <v>-400720273653.65649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-400720273653.65649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-1669667806.8902354</v>
      </c>
      <c r="L3217" s="444">
        <f t="shared" ca="1" si="144"/>
        <v>-402389941460.54675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-402389941460.54675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-1676624756.0856113</v>
      </c>
      <c r="L3218" s="444">
        <f t="shared" ca="1" si="144"/>
        <v>-404066566216.63239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-404066566216.63239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-1683610692.5693016</v>
      </c>
      <c r="L3219" s="444">
        <f t="shared" ca="1" si="144"/>
        <v>-405750176909.20166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-405750176909.20166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-1690625737.1216736</v>
      </c>
      <c r="L3220" s="444">
        <f t="shared" ca="1" si="144"/>
        <v>-407440802646.32336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-407440802646.32336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-1697670011.0263474</v>
      </c>
      <c r="L3221" s="444">
        <f t="shared" ca="1" si="144"/>
        <v>-409138472657.34973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-409138472657.34973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-1704743636.0722904</v>
      </c>
      <c r="L3222" s="444">
        <f t="shared" ca="1" si="144"/>
        <v>-410843216293.422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-410843216293.422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-1711846734.5559249</v>
      </c>
      <c r="L3223" s="444">
        <f t="shared" ca="1" si="144"/>
        <v>-412555063027.97791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-412555063027.97791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-1718979429.2832413</v>
      </c>
      <c r="L3224" s="444">
        <f t="shared" ca="1" si="144"/>
        <v>-414274042457.26117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-414274042457.26117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-1726141843.5719216</v>
      </c>
      <c r="L3225" s="444">
        <f t="shared" ca="1" si="144"/>
        <v>-416000184300.83307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-416000184300.83307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-1733334101.2534711</v>
      </c>
      <c r="L3226" s="444">
        <f t="shared" ca="1" si="144"/>
        <v>-417733518402.08655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-417733518402.08655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-1740556326.6753607</v>
      </c>
      <c r="L3227" s="444">
        <f t="shared" ca="1" si="144"/>
        <v>-419474074728.7619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-419474074728.7619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-1747808644.7031746</v>
      </c>
      <c r="L3228" s="444">
        <f t="shared" ca="1" si="144"/>
        <v>-421221883373.46509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-421221883373.46509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-1755091180.7227712</v>
      </c>
      <c r="L3229" s="444">
        <f t="shared" ca="1" si="144"/>
        <v>-422976974554.18787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-422976974554.18787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-1762404060.6424494</v>
      </c>
      <c r="L3230" s="444">
        <f t="shared" ca="1" si="144"/>
        <v>-424739378614.83032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-424739378614.83032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-1769747410.8951263</v>
      </c>
      <c r="L3231" s="444">
        <f t="shared" ca="1" si="144"/>
        <v>-426509126025.72546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-426509126025.72546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-1777121358.4405227</v>
      </c>
      <c r="L3232" s="444">
        <f t="shared" ca="1" si="144"/>
        <v>-428286247384.16602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-428286247384.16602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-1784526030.7673583</v>
      </c>
      <c r="L3233" s="444">
        <f t="shared" ca="1" si="144"/>
        <v>-430070773414.93335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-430070773414.93335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-1791961555.8955555</v>
      </c>
      <c r="L3234" s="444">
        <f t="shared" ca="1" si="144"/>
        <v>-431862734970.82892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-431862734970.82892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-1799428062.3784537</v>
      </c>
      <c r="L3235" s="444">
        <f t="shared" ca="1" si="144"/>
        <v>-433662163033.2074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-433662163033.2074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-1806925679.3050308</v>
      </c>
      <c r="L3236" s="444">
        <f t="shared" ca="1" si="144"/>
        <v>-435469088712.51245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-435469088712.51245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-1814454536.3021352</v>
      </c>
      <c r="L3237" s="444">
        <f t="shared" ca="1" si="144"/>
        <v>-437283543248.81458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-437283543248.81458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-1822014763.5367274</v>
      </c>
      <c r="L3238" s="444">
        <f t="shared" ca="1" si="144"/>
        <v>-439105558012.35132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-439105558012.35132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-1829606491.7181304</v>
      </c>
      <c r="L3239" s="444">
        <f t="shared" ca="1" si="144"/>
        <v>-440935164504.06946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-440935164504.06946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-1837229852.1002896</v>
      </c>
      <c r="L3240" s="444">
        <f t="shared" ca="1" si="144"/>
        <v>-442772394356.16974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-442772394356.16974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-1844884976.4840405</v>
      </c>
      <c r="L3241" s="444">
        <f t="shared" ca="1" si="144"/>
        <v>-444617279332.65381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-444617279332.65381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-1852571997.2193911</v>
      </c>
      <c r="L3242" s="444">
        <f t="shared" ca="1" si="144"/>
        <v>-446469851329.87323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-446469851329.87323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-1860291047.2078054</v>
      </c>
      <c r="L3243" s="444">
        <f t="shared" ca="1" si="144"/>
        <v>-448330142377.08105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-448330142377.08105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-1868042259.9045041</v>
      </c>
      <c r="L3244" s="444">
        <f t="shared" ca="1" si="144"/>
        <v>-450198184636.98553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-450198184636.98553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-1875825769.3207731</v>
      </c>
      <c r="L3245" s="444">
        <f t="shared" ca="1" si="144"/>
        <v>-452074010406.30634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-452074010406.30634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-1883641710.0262764</v>
      </c>
      <c r="L3246" s="444">
        <f t="shared" ca="1" si="144"/>
        <v>-453957652116.33264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-453957652116.33264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-1891490217.151386</v>
      </c>
      <c r="L3247" s="444">
        <f t="shared" ca="1" si="144"/>
        <v>-455849142333.48401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-455849142333.48401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-1899371426.3895166</v>
      </c>
      <c r="L3248" s="444">
        <f t="shared" ca="1" si="144"/>
        <v>-457748513759.87354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-457748513759.87354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-1907285473.9994733</v>
      </c>
      <c r="L3249" s="444">
        <f t="shared" ca="1" si="144"/>
        <v>-459655799233.87299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-459655799233.87299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-1915232496.8078041</v>
      </c>
      <c r="L3250" s="444">
        <f t="shared" ca="1" si="144"/>
        <v>-461571031730.68079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-461571031730.68079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-1923212632.21117</v>
      </c>
      <c r="L3251" s="444">
        <f t="shared" ca="1" si="144"/>
        <v>-463494244362.89197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-463494244362.89197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-1931226018.1787164</v>
      </c>
      <c r="L3252" s="444">
        <f t="shared" ca="1" si="144"/>
        <v>-465425470381.07068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-465425470381.07068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-1939272793.2544611</v>
      </c>
      <c r="L3253" s="444">
        <f t="shared" ca="1" si="144"/>
        <v>-467364743174.32513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-467364743174.32513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-1947353096.5596883</v>
      </c>
      <c r="L3254" s="444">
        <f t="shared" ca="1" si="144"/>
        <v>-469312096270.88483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-469312096270.88483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-1955467067.7953534</v>
      </c>
      <c r="L3255" s="444">
        <f t="shared" ca="1" si="144"/>
        <v>-471267563338.68018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-471267563338.68018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-1963614847.2445006</v>
      </c>
      <c r="L3256" s="444">
        <f t="shared" ca="1" si="144"/>
        <v>-473231178185.92468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-473231178185.92468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-1971796575.7746863</v>
      </c>
      <c r="L3257" s="444">
        <f t="shared" ca="1" si="144"/>
        <v>-475202974761.69934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-475202974761.69934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-1980012394.8404138</v>
      </c>
      <c r="L3258" s="444">
        <f t="shared" ca="1" si="144"/>
        <v>-477182987156.53973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-477182987156.53973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-1988262446.4855819</v>
      </c>
      <c r="L3259" s="444">
        <f t="shared" ca="1" si="144"/>
        <v>-479171249603.02533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-479171249603.02533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-1996546873.3459389</v>
      </c>
      <c r="L3260" s="444">
        <f t="shared" ca="1" si="144"/>
        <v>-481167796476.37128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-481167796476.37128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-2004865818.651547</v>
      </c>
      <c r="L3261" s="444">
        <f t="shared" ca="1" si="144"/>
        <v>-483172662295.02283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-483172662295.02283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-2013219426.2292616</v>
      </c>
      <c r="L3262" s="444">
        <f t="shared" ca="1" si="144"/>
        <v>-485185881721.25208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-485185881721.25208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-2021607840.5052168</v>
      </c>
      <c r="L3263" s="444">
        <f t="shared" ca="1" si="144"/>
        <v>-487207489561.75726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-487207489561.75726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-2030031206.5073218</v>
      </c>
      <c r="L3264" s="444">
        <f t="shared" ca="1" si="144"/>
        <v>-489237520768.26459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-489237520768.26459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-2038489669.867769</v>
      </c>
      <c r="L3265" s="444">
        <f t="shared" ca="1" si="144"/>
        <v>-491276010438.13239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-491276010438.13239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-2046983376.8255515</v>
      </c>
      <c r="L3266" s="444">
        <f t="shared" ca="1" si="144"/>
        <v>-493322993814.95795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-493322993814.95795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-2055512474.2289915</v>
      </c>
      <c r="L3267" s="444">
        <f t="shared" ca="1" si="144"/>
        <v>-495378506289.18695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-495378506289.18695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-2064077109.5382786</v>
      </c>
      <c r="L3268" s="444">
        <f t="shared" ca="1" si="144"/>
        <v>-497442583398.72522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-497442583398.72522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-2072677430.8280218</v>
      </c>
      <c r="L3269" s="444">
        <f t="shared" ca="1" si="144"/>
        <v>-499515260829.55322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-499515260829.55322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-2081313586.7898052</v>
      </c>
      <c r="L3270" s="444">
        <f t="shared" ca="1" si="144"/>
        <v>-501596574416.34302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-501596574416.34302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-2089985726.7347624</v>
      </c>
      <c r="L3271" s="444">
        <f t="shared" ca="1" si="144"/>
        <v>-503686560143.07776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-503686560143.07776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-2098694000.5961573</v>
      </c>
      <c r="L3272" s="444">
        <f t="shared" ca="1" si="144"/>
        <v>-505785254143.67389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-505785254143.67389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-2107438558.9319746</v>
      </c>
      <c r="L3273" s="444">
        <f t="shared" ca="1" si="144"/>
        <v>-507892692702.60583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-507892692702.60583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-2116219552.9275243</v>
      </c>
      <c r="L3274" s="444">
        <f t="shared" ca="1" si="144"/>
        <v>-510008912255.53339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-510008912255.53339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-2125037134.3980556</v>
      </c>
      <c r="L3275" s="444">
        <f t="shared" ca="1" si="144"/>
        <v>-512133949389.93146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-512133949389.93146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-2133891455.7913811</v>
      </c>
      <c r="L3276" s="444">
        <f t="shared" ca="1" si="144"/>
        <v>-514267840845.72284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-514267840845.72284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-2142782670.1905117</v>
      </c>
      <c r="L3277" s="444">
        <f t="shared" ca="1" si="144"/>
        <v>-516410623515.91333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-516410623515.91333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-2151710931.3163056</v>
      </c>
      <c r="L3278" s="444">
        <f t="shared" ca="1" si="144"/>
        <v>-518562334447.22961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-518562334447.22961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-2160676393.5301232</v>
      </c>
      <c r="L3279" s="444">
        <f t="shared" ca="1" si="144"/>
        <v>-520723010840.75977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-520723010840.75977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-2169679211.8364992</v>
      </c>
      <c r="L3280" s="444">
        <f t="shared" ca="1" si="144"/>
        <v>-522892690052.59625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-522892690052.59625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-2178719541.8858175</v>
      </c>
      <c r="L3281" s="444">
        <f t="shared" ca="1" si="144"/>
        <v>-525071409594.48206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-525071409594.48206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-2187797539.9770083</v>
      </c>
      <c r="L3282" s="444">
        <f t="shared" ca="1" si="144"/>
        <v>-527259207134.45905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-527259207134.45905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-2196913363.060246</v>
      </c>
      <c r="L3283" s="444">
        <f t="shared" ca="1" si="144"/>
        <v>-529456120497.51929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-529456120497.51929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-2206067168.7396636</v>
      </c>
      <c r="L3284" s="444">
        <f t="shared" ca="1" si="144"/>
        <v>-531662187666.25897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-531662187666.25897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-2215259115.2760792</v>
      </c>
      <c r="L3285" s="444">
        <f t="shared" ca="1" si="144"/>
        <v>-533877446781.53503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-533877446781.53503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-2224489361.5897293</v>
      </c>
      <c r="L3286" s="444">
        <f t="shared" ca="1" si="144"/>
        <v>-536101936143.12476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-536101936143.12476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-2233758067.2630196</v>
      </c>
      <c r="L3287" s="444">
        <f t="shared" ca="1" si="144"/>
        <v>-538335694210.38776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-538335694210.38776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-2243065392.5432825</v>
      </c>
      <c r="L3288" s="444">
        <f t="shared" ca="1" si="144"/>
        <v>-540578759602.93103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-540578759602.93103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-2252411498.3455462</v>
      </c>
      <c r="L3289" s="444">
        <f t="shared" ca="1" si="144"/>
        <v>-542831171101.27655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-542831171101.27655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-2261796546.2553191</v>
      </c>
      <c r="L3290" s="444">
        <f t="shared" ca="1" si="144"/>
        <v>-545092967647.53186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-545092967647.53186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-2271220698.5313826</v>
      </c>
      <c r="L3291" s="444">
        <f t="shared" ca="1" si="144"/>
        <v>-547364188346.06323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-547364188346.06323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-2280684118.1085968</v>
      </c>
      <c r="L3292" s="444">
        <f t="shared" ca="1" si="144"/>
        <v>-549644872464.17181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-549644872464.17181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-2290186968.6007156</v>
      </c>
      <c r="L3293" s="444">
        <f t="shared" ca="1" si="144"/>
        <v>-551935059432.77258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-551935059432.77258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-2299729414.3032188</v>
      </c>
      <c r="L3294" s="444">
        <f t="shared" ca="1" si="144"/>
        <v>-554234788847.07581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-554234788847.07581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-2309311620.1961493</v>
      </c>
      <c r="L3295" s="444">
        <f t="shared" ca="1" si="144"/>
        <v>-556544100467.27197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-556544100467.27197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-2318933751.9469666</v>
      </c>
      <c r="L3296" s="444">
        <f t="shared" ca="1" si="144"/>
        <v>-558863034219.21899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-558863034219.21899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-2328595975.9134126</v>
      </c>
      <c r="L3297" s="444">
        <f t="shared" ca="1" si="144"/>
        <v>-561191630195.13245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-561191630195.13245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-2338298459.1463852</v>
      </c>
      <c r="L3298" s="444">
        <f t="shared" ca="1" si="144"/>
        <v>-563529928654.27881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-563529928654.27881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-2348041369.3928285</v>
      </c>
      <c r="L3299" s="444">
        <f t="shared" ca="1" si="144"/>
        <v>-565877970023.67163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-565877970023.67163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-2357824875.0986319</v>
      </c>
      <c r="L3300" s="444">
        <f t="shared" ca="1" si="144"/>
        <v>-568235794898.77026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-568235794898.77026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-2367649145.4115429</v>
      </c>
      <c r="L3301" s="444">
        <f t="shared" ca="1" si="144"/>
        <v>-570603444044.18176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-570603444044.18176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-2377514350.1840906</v>
      </c>
      <c r="L3302" s="444">
        <f t="shared" ca="1" si="144"/>
        <v>-572980958394.36584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-572980958394.36584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-2387420659.9765244</v>
      </c>
      <c r="L3303" s="444">
        <f t="shared" ca="1" si="144"/>
        <v>-575368379054.34241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-575368379054.34241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-2397368246.0597601</v>
      </c>
      <c r="L3304" s="444">
        <f t="shared" ca="1" si="144"/>
        <v>-577765747300.40222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-577765747300.40222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-2407357280.4183426</v>
      </c>
      <c r="L3305" s="444">
        <f t="shared" ca="1" si="144"/>
        <v>-580173104580.82056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-580173104580.82056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-2417387935.7534189</v>
      </c>
      <c r="L3306" s="444">
        <f t="shared" ca="1" si="144"/>
        <v>-582590492516.57397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-582590492516.57397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-2427460385.4857249</v>
      </c>
      <c r="L3307" s="444">
        <f t="shared" ca="1" si="144"/>
        <v>-585017952902.05969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-585017952902.05969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-2437574803.7585821</v>
      </c>
      <c r="L3308" s="444">
        <f t="shared" ca="1" si="144"/>
        <v>-587455527705.81824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-587455527705.81824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-2447731365.4409094</v>
      </c>
      <c r="L3309" s="444">
        <f t="shared" ca="1" si="144"/>
        <v>-589903259071.25916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-589903259071.25916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-2457930246.1302466</v>
      </c>
      <c r="L3310" s="444">
        <f t="shared" ca="1" si="144"/>
        <v>-592361189317.3894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-592361189317.3894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-2468171622.1557894</v>
      </c>
      <c r="L3311" s="444">
        <f t="shared" ca="1" si="144"/>
        <v>-594829360939.54517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-594829360939.54517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-2478455670.5814381</v>
      </c>
      <c r="L3312" s="444">
        <f t="shared" ca="1" si="144"/>
        <v>-597307816610.12659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-597307816610.12659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-2488782569.2088609</v>
      </c>
      <c r="L3313" s="444">
        <f t="shared" ca="1" si="144"/>
        <v>-599796599179.33545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-599796599179.33545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-2499152496.5805645</v>
      </c>
      <c r="L3314" s="444">
        <f t="shared" ca="1" si="144"/>
        <v>-602295751675.91602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-602295751675.91602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-2509565631.9829836</v>
      </c>
      <c r="L3315" s="444">
        <f t="shared" ca="1" si="144"/>
        <v>-604805317307.89905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-604805317307.89905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-2520022155.4495792</v>
      </c>
      <c r="L3316" s="444">
        <f t="shared" ca="1" si="144"/>
        <v>-607325339463.34863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-607325339463.34863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-2530522247.7639527</v>
      </c>
      <c r="L3317" s="444">
        <f t="shared" ca="1" si="144"/>
        <v>-609855861711.11255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-609855861711.11255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-2541066090.4629688</v>
      </c>
      <c r="L3318" s="444">
        <f t="shared" ca="1" si="144"/>
        <v>-612396927801.57556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-612396927801.57556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-2551653865.8398981</v>
      </c>
      <c r="L3319" s="444">
        <f t="shared" ca="1" si="144"/>
        <v>-614948581667.41541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-614948581667.41541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-2562285756.9475641</v>
      </c>
      <c r="L3320" s="444">
        <f t="shared" ca="1" si="144"/>
        <v>-617510867424.36292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-617510867424.36292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-2572961947.601512</v>
      </c>
      <c r="L3321" s="444">
        <f t="shared" ca="1" si="144"/>
        <v>-620083829371.96448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-620083829371.96448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-2583682622.3831854</v>
      </c>
      <c r="L3322" s="444">
        <f t="shared" ca="1" si="144"/>
        <v>-622667511994.34766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-622667511994.34766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-2594447966.643115</v>
      </c>
      <c r="L3323" s="444">
        <f t="shared" ref="L3323:L3577" ca="1" si="149">I3323-J3323+K3323</f>
        <v>-625261959960.99072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-625261959960.99072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-2605258166.504128</v>
      </c>
      <c r="L3324" s="444">
        <f t="shared" ca="1" si="149"/>
        <v>-627867218127.49487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-627867218127.49487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-2616113408.864562</v>
      </c>
      <c r="L3325" s="444">
        <f t="shared" ca="1" si="149"/>
        <v>-630483331536.35938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-630483331536.35938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-2627013881.4014974</v>
      </c>
      <c r="L3326" s="444">
        <f t="shared" ca="1" si="149"/>
        <v>-633110345417.76086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-633110345417.76086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-2637959772.5740037</v>
      </c>
      <c r="L3327" s="444">
        <f t="shared" ca="1" si="149"/>
        <v>-635748305190.33484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-635748305190.33484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-2648951271.6263952</v>
      </c>
      <c r="L3328" s="444">
        <f t="shared" ca="1" si="149"/>
        <v>-638397256461.96118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-638397256461.96118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-2659988568.5915051</v>
      </c>
      <c r="L3329" s="444">
        <f t="shared" ca="1" si="149"/>
        <v>-641057245030.55273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-641057245030.55273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-2671071854.2939696</v>
      </c>
      <c r="L3330" s="444">
        <f t="shared" ca="1" si="149"/>
        <v>-643728316884.84668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-643728316884.84668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-2682201320.353528</v>
      </c>
      <c r="L3331" s="444">
        <f t="shared" ca="1" si="149"/>
        <v>-646410518205.2002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-646410518205.2002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-2693377159.188334</v>
      </c>
      <c r="L3332" s="444">
        <f t="shared" ca="1" si="149"/>
        <v>-649103895364.38855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-649103895364.38855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-2704599564.0182858</v>
      </c>
      <c r="L3333" s="444">
        <f t="shared" ca="1" si="149"/>
        <v>-651808494928.40686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-651808494928.40686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-2715868728.8683619</v>
      </c>
      <c r="L3334" s="444">
        <f t="shared" ca="1" si="149"/>
        <v>-654524363657.27527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-654524363657.27527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-2727184848.5719805</v>
      </c>
      <c r="L3335" s="444">
        <f t="shared" ca="1" si="149"/>
        <v>-657251548505.84729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-657251548505.84729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-2738548118.7743635</v>
      </c>
      <c r="L3336" s="444">
        <f t="shared" ca="1" si="149"/>
        <v>-659990096624.6217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-659990096624.6217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-2749958735.9359236</v>
      </c>
      <c r="L3337" s="444">
        <f t="shared" ca="1" si="149"/>
        <v>-662740055360.55762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-662740055360.55762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-2761416897.3356566</v>
      </c>
      <c r="L3338" s="444">
        <f t="shared" ca="1" si="149"/>
        <v>-665501472257.89331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-665501472257.89331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-2772922801.0745554</v>
      </c>
      <c r="L3339" s="444">
        <f t="shared" ca="1" si="149"/>
        <v>-668274395058.9679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-668274395058.9679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-2784476646.0790329</v>
      </c>
      <c r="L3340" s="444">
        <f t="shared" ca="1" si="149"/>
        <v>-671058871705.04688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-671058871705.04688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-2796078632.104362</v>
      </c>
      <c r="L3341" s="444">
        <f t="shared" ca="1" si="149"/>
        <v>-673854950337.15125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-673854950337.15125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-2807728959.7381301</v>
      </c>
      <c r="L3342" s="444">
        <f t="shared" ca="1" si="149"/>
        <v>-676662679296.8894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-676662679296.8894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-2819427830.4037056</v>
      </c>
      <c r="L3343" s="444">
        <f t="shared" ca="1" si="149"/>
        <v>-679482107127.29309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-679482107127.29309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-2831175446.3637214</v>
      </c>
      <c r="L3344" s="444">
        <f t="shared" ca="1" si="149"/>
        <v>-682313282573.65686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-682313282573.65686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-2842972010.7235703</v>
      </c>
      <c r="L3345" s="444">
        <f t="shared" ca="1" si="149"/>
        <v>-685156254584.38037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-685156254584.38037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-2854817727.4349184</v>
      </c>
      <c r="L3346" s="444">
        <f t="shared" ca="1" si="149"/>
        <v>-688011072311.81531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-688011072311.81531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-2866712801.2992306</v>
      </c>
      <c r="L3347" s="444">
        <f t="shared" ca="1" si="149"/>
        <v>-690877785113.1145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-690877785113.1145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-2878657437.9713106</v>
      </c>
      <c r="L3348" s="444">
        <f t="shared" ca="1" si="149"/>
        <v>-693756442551.08582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-693756442551.08582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-2890651843.9628577</v>
      </c>
      <c r="L3349" s="444">
        <f t="shared" ca="1" si="149"/>
        <v>-696647094395.04871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-696647094395.04871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-2902696226.6460361</v>
      </c>
      <c r="L3350" s="444">
        <f t="shared" ca="1" si="149"/>
        <v>-699549790621.6947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-699549790621.6947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-2914790794.257061</v>
      </c>
      <c r="L3351" s="444">
        <f t="shared" ca="1" si="149"/>
        <v>-702464581415.95178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-702464581415.95178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-2926935755.8997989</v>
      </c>
      <c r="L3352" s="444">
        <f t="shared" ca="1" si="149"/>
        <v>-705391517171.85156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-705391517171.85156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-2939131321.5493813</v>
      </c>
      <c r="L3353" s="444">
        <f t="shared" ca="1" si="149"/>
        <v>-708330648493.401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-708330648493.401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-2951377702.0558376</v>
      </c>
      <c r="L3354" s="444">
        <f t="shared" ca="1" si="149"/>
        <v>-711282026195.45679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-711282026195.45679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-2963675109.1477365</v>
      </c>
      <c r="L3355" s="444">
        <f t="shared" ca="1" si="149"/>
        <v>-714245701304.60449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-714245701304.60449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-2976023755.4358521</v>
      </c>
      <c r="L3356" s="444">
        <f t="shared" ca="1" si="149"/>
        <v>-717221725060.04028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-717221725060.04028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-2988423854.4168344</v>
      </c>
      <c r="L3357" s="444">
        <f t="shared" ca="1" si="149"/>
        <v>-720210148914.45715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-720210148914.45715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-3000875620.4769049</v>
      </c>
      <c r="L3358" s="444">
        <f t="shared" ca="1" si="149"/>
        <v>-723211024534.93408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-723211024534.93408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-3013379268.8955588</v>
      </c>
      <c r="L3359" s="444">
        <f t="shared" ca="1" si="149"/>
        <v>-726224403803.82959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-726224403803.82959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-3025935015.8492899</v>
      </c>
      <c r="L3360" s="444">
        <f t="shared" ca="1" si="149"/>
        <v>-729250338819.67883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-729250338819.67883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-3038543078.4153285</v>
      </c>
      <c r="L3361" s="444">
        <f t="shared" ca="1" si="149"/>
        <v>-732288881898.09412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-732288881898.09412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-3051203674.5753922</v>
      </c>
      <c r="L3362" s="444">
        <f t="shared" ca="1" si="149"/>
        <v>-735340085572.66956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-735340085572.66956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-3063917023.2194567</v>
      </c>
      <c r="L3363" s="444">
        <f t="shared" ca="1" si="149"/>
        <v>-738404002595.88904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-738404002595.88904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-3076683344.1495376</v>
      </c>
      <c r="L3364" s="444">
        <f t="shared" ca="1" si="149"/>
        <v>-741480685940.03857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-741480685940.03857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-3089502858.0834942</v>
      </c>
      <c r="L3365" s="444">
        <f t="shared" ca="1" si="149"/>
        <v>-744570188798.12207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-744570188798.12207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-3102375786.6588421</v>
      </c>
      <c r="L3366" s="444">
        <f t="shared" ca="1" si="149"/>
        <v>-747672564584.78088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-747672564584.78088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-3115302352.4365869</v>
      </c>
      <c r="L3367" s="444">
        <f t="shared" ca="1" si="149"/>
        <v>-750787866937.21753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-750787866937.21753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-3128282778.9050732</v>
      </c>
      <c r="L3368" s="444">
        <f t="shared" ca="1" si="149"/>
        <v>-753916149716.12256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-753916149716.12256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-3141317290.4838438</v>
      </c>
      <c r="L3369" s="444">
        <f t="shared" ca="1" si="149"/>
        <v>-757057467006.60645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-757057467006.60645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-3154406112.5275269</v>
      </c>
      <c r="L3370" s="444">
        <f t="shared" ca="1" si="149"/>
        <v>-760211873119.13403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-760211873119.13403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-3167549471.3297253</v>
      </c>
      <c r="L3371" s="444">
        <f t="shared" ca="1" si="149"/>
        <v>-763379422590.46375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-763379422590.46375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-3180747594.1269321</v>
      </c>
      <c r="L3372" s="444">
        <f t="shared" ca="1" si="149"/>
        <v>-766560170184.5907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-766560170184.5907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-3194000709.1024613</v>
      </c>
      <c r="L3373" s="444">
        <f t="shared" ca="1" si="149"/>
        <v>-769754170893.69312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-769754170893.69312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-3207309045.390388</v>
      </c>
      <c r="L3374" s="444">
        <f t="shared" ca="1" si="149"/>
        <v>-772961479939.0835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-772961479939.0835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-3220672833.0795145</v>
      </c>
      <c r="L3375" s="444">
        <f t="shared" ca="1" si="149"/>
        <v>-776182152772.16296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-776182152772.16296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-3234092303.2173457</v>
      </c>
      <c r="L3376" s="444">
        <f t="shared" ca="1" si="149"/>
        <v>-779416245075.38025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-779416245075.38025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-3247567687.8140845</v>
      </c>
      <c r="L3377" s="444">
        <f t="shared" ca="1" si="149"/>
        <v>-782663812763.19434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-782663812763.19434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-3261099219.846643</v>
      </c>
      <c r="L3378" s="444">
        <f t="shared" ca="1" si="149"/>
        <v>-785924911983.04102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-785924911983.04102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-3274687133.262671</v>
      </c>
      <c r="L3379" s="444">
        <f t="shared" ca="1" si="149"/>
        <v>-789199599116.30371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-789199599116.30371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-3288331662.9845986</v>
      </c>
      <c r="L3380" s="444">
        <f t="shared" ca="1" si="149"/>
        <v>-792487930779.28833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-792487930779.28833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-3302033044.9137015</v>
      </c>
      <c r="L3381" s="444">
        <f t="shared" ca="1" si="149"/>
        <v>-795789963824.20203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-795789963824.20203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-3315791515.934175</v>
      </c>
      <c r="L3382" s="444">
        <f t="shared" ca="1" si="149"/>
        <v>-799105755340.13623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-799105755340.13623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-3329607313.9172344</v>
      </c>
      <c r="L3383" s="444">
        <f t="shared" ca="1" si="149"/>
        <v>-802435362654.05347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-802435362654.05347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-3343480677.7252226</v>
      </c>
      <c r="L3384" s="444">
        <f t="shared" ca="1" si="149"/>
        <v>-805778843331.77869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-805778843331.77869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-3357411847.2157445</v>
      </c>
      <c r="L3385" s="444">
        <f t="shared" ca="1" si="149"/>
        <v>-809136255178.99438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-809136255178.99438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-3371401063.24581</v>
      </c>
      <c r="L3386" s="444">
        <f t="shared" ca="1" si="149"/>
        <v>-812507656242.24023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-812507656242.24023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-3385448567.6760011</v>
      </c>
      <c r="L3387" s="444">
        <f t="shared" ca="1" si="149"/>
        <v>-815893104809.91626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-815893104809.91626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-3399554603.374651</v>
      </c>
      <c r="L3388" s="444">
        <f t="shared" ca="1" si="149"/>
        <v>-819292659413.29089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-819292659413.29089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-3413719414.2220454</v>
      </c>
      <c r="L3389" s="444">
        <f t="shared" ca="1" si="149"/>
        <v>-822706378827.51294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-822706378827.51294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-3427943245.1146374</v>
      </c>
      <c r="L3390" s="444">
        <f t="shared" ca="1" si="149"/>
        <v>-826134322072.62756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-826134322072.62756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-3442226341.9692817</v>
      </c>
      <c r="L3391" s="444">
        <f t="shared" ca="1" si="149"/>
        <v>-829576548414.5968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-829576548414.5968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-3456568951.7274866</v>
      </c>
      <c r="L3392" s="444">
        <f t="shared" ca="1" si="149"/>
        <v>-833033117366.32434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-833033117366.32434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-3470971322.3596845</v>
      </c>
      <c r="L3393" s="444">
        <f t="shared" ca="1" si="149"/>
        <v>-836504088688.68408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-836504088688.68408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-3485433702.8695168</v>
      </c>
      <c r="L3394" s="444">
        <f t="shared" ca="1" si="149"/>
        <v>-839989522391.55359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-839989522391.55359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-3499956343.29814</v>
      </c>
      <c r="L3395" s="444">
        <f t="shared" ca="1" si="149"/>
        <v>-843489478734.85168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-843489478734.85168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-3514539494.7285485</v>
      </c>
      <c r="L3396" s="444">
        <f t="shared" ca="1" si="149"/>
        <v>-847004018229.5802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-847004018229.5802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-3529183409.2899175</v>
      </c>
      <c r="L3397" s="444">
        <f t="shared" ca="1" si="149"/>
        <v>-850533201638.87012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-850533201638.87012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-3543888340.1619587</v>
      </c>
      <c r="L3398" s="444">
        <f t="shared" ca="1" si="149"/>
        <v>-854077089979.0321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-854077089979.0321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-3558654541.5793004</v>
      </c>
      <c r="L3399" s="444">
        <f t="shared" ca="1" si="149"/>
        <v>-857635744520.61145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-857635744520.61145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-3573482268.8358803</v>
      </c>
      <c r="L3400" s="444">
        <f t="shared" ca="1" si="149"/>
        <v>-861209226789.44739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-861209226789.44739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-3588371778.2893634</v>
      </c>
      <c r="L3401" s="444">
        <f t="shared" ca="1" si="149"/>
        <v>-864797598567.73669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-864797598567.73669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-3603323327.3655696</v>
      </c>
      <c r="L3402" s="444">
        <f t="shared" ca="1" si="149"/>
        <v>-868400921895.10229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-868400921895.10229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-3618337174.5629263</v>
      </c>
      <c r="L3403" s="444">
        <f t="shared" ca="1" si="149"/>
        <v>-872019259069.66516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-872019259069.66516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-3633413579.4569383</v>
      </c>
      <c r="L3404" s="444">
        <f t="shared" ca="1" si="149"/>
        <v>-875652672649.12207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-875652672649.12207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-3648552802.7046752</v>
      </c>
      <c r="L3405" s="444">
        <f t="shared" ca="1" si="149"/>
        <v>-879301225451.82678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-879301225451.82678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-3663755106.0492783</v>
      </c>
      <c r="L3406" s="444">
        <f t="shared" ca="1" si="149"/>
        <v>-882964980557.8761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-882964980557.8761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-3679020752.3244839</v>
      </c>
      <c r="L3407" s="444">
        <f t="shared" ca="1" si="149"/>
        <v>-886644001310.20056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-886644001310.20056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-3694350005.4591689</v>
      </c>
      <c r="L3408" s="444">
        <f t="shared" ca="1" si="149"/>
        <v>-890338351315.65979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-890338351315.65979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-3709743130.481916</v>
      </c>
      <c r="L3409" s="444">
        <f t="shared" ca="1" si="149"/>
        <v>-894048094446.14172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-894048094446.14172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-3725200393.5255904</v>
      </c>
      <c r="L3410" s="444">
        <f t="shared" ca="1" si="149"/>
        <v>-897773294839.66736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-897773294839.66736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-3740722061.8319473</v>
      </c>
      <c r="L3411" s="444">
        <f t="shared" ca="1" si="149"/>
        <v>-901514016901.49927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-901514016901.49927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-3756308403.7562475</v>
      </c>
      <c r="L3412" s="444">
        <f t="shared" ca="1" si="149"/>
        <v>-905270325305.25549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-905270325305.25549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-3771959688.7718978</v>
      </c>
      <c r="L3413" s="444">
        <f t="shared" ca="1" si="149"/>
        <v>-909042284994.02734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-909042284994.02734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-3787676187.4751139</v>
      </c>
      <c r="L3414" s="444">
        <f t="shared" ca="1" si="149"/>
        <v>-912829961181.50244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-912829961181.50244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-3803458171.5895934</v>
      </c>
      <c r="L3415" s="444">
        <f t="shared" ca="1" si="149"/>
        <v>-916633419353.09204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-916633419353.09204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-3819305913.9712167</v>
      </c>
      <c r="L3416" s="444">
        <f t="shared" ca="1" si="149"/>
        <v>-920452725267.06323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-920452725267.06323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-3835219688.6127634</v>
      </c>
      <c r="L3417" s="444">
        <f t="shared" ca="1" si="149"/>
        <v>-924287944955.67603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-924287944955.67603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-3851199770.6486502</v>
      </c>
      <c r="L3418" s="444">
        <f t="shared" ca="1" si="149"/>
        <v>-928139144726.32471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-928139144726.32471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-3867246436.3596864</v>
      </c>
      <c r="L3419" s="444">
        <f t="shared" ca="1" si="149"/>
        <v>-932006391162.68445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-932006391162.68445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-3883359963.1778517</v>
      </c>
      <c r="L3420" s="444">
        <f t="shared" ca="1" si="149"/>
        <v>-935889751125.8623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-935889751125.8623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-3899540629.691093</v>
      </c>
      <c r="L3421" s="444">
        <f t="shared" ca="1" si="149"/>
        <v>-939789291755.55334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-939789291755.55334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-3915788715.6481395</v>
      </c>
      <c r="L3422" s="444">
        <f t="shared" ca="1" si="149"/>
        <v>-943705080471.20154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-943705080471.20154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-3932104501.9633403</v>
      </c>
      <c r="L3423" s="444">
        <f t="shared" ca="1" si="149"/>
        <v>-947637184973.16492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-947637184973.16492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-3948488270.7215204</v>
      </c>
      <c r="L3424" s="444">
        <f t="shared" ca="1" si="149"/>
        <v>-951585673243.88647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-951585673243.88647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-3964940305.1828599</v>
      </c>
      <c r="L3425" s="444">
        <f t="shared" ca="1" si="149"/>
        <v>-955550613549.06934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-955550613549.06934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-3981460889.7877889</v>
      </c>
      <c r="L3426" s="444">
        <f t="shared" ca="1" si="149"/>
        <v>-959532074438.85718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-959532074438.85718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-3998050310.1619043</v>
      </c>
      <c r="L3427" s="444">
        <f t="shared" ca="1" si="149"/>
        <v>-963530124749.01904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-963530124749.01904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-4014708853.1209126</v>
      </c>
      <c r="L3428" s="444">
        <f t="shared" ca="1" si="149"/>
        <v>-967544833602.14001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-967544833602.14001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-4031436806.6755829</v>
      </c>
      <c r="L3429" s="444">
        <f t="shared" ca="1" si="149"/>
        <v>-971576270408.81555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-971576270408.81555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-4048234460.0367312</v>
      </c>
      <c r="L3430" s="444">
        <f t="shared" ca="1" si="149"/>
        <v>-975624504868.85229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-975624504868.85229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-4065102103.6202178</v>
      </c>
      <c r="L3431" s="444">
        <f t="shared" ca="1" si="149"/>
        <v>-979689606972.47253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-979689606972.47253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-4082040029.0519695</v>
      </c>
      <c r="L3432" s="444">
        <f t="shared" ca="1" si="149"/>
        <v>-983771647001.52454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-983771647001.52454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-4099048529.1730189</v>
      </c>
      <c r="L3433" s="444">
        <f t="shared" ca="1" si="149"/>
        <v>-987870695530.69751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-987870695530.69751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-4116127898.0445728</v>
      </c>
      <c r="L3434" s="444">
        <f t="shared" ca="1" si="149"/>
        <v>-991986823428.74207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-991986823428.74207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-4133278430.9530921</v>
      </c>
      <c r="L3435" s="444">
        <f t="shared" ca="1" si="149"/>
        <v>-996120101859.69519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-996120101859.69519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-4150500424.4153967</v>
      </c>
      <c r="L3436" s="444">
        <f t="shared" ca="1" si="149"/>
        <v>-1000270602284.1106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-1000270602284.1106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-4167794176.183794</v>
      </c>
      <c r="L3437" s="444">
        <f t="shared" ca="1" si="149"/>
        <v>-1004438396460.2944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-1004438396460.2944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-4185159985.2512269</v>
      </c>
      <c r="L3438" s="444">
        <f t="shared" ca="1" si="149"/>
        <v>-1008623556445.5457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-1008623556445.5457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-4202598151.8564396</v>
      </c>
      <c r="L3439" s="444">
        <f t="shared" ca="1" si="149"/>
        <v>-1012826154597.4021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-1012826154597.4021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-4220108977.4891753</v>
      </c>
      <c r="L3440" s="444">
        <f t="shared" ca="1" si="149"/>
        <v>-1017046263574.8912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-1017046263574.8912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-4237692764.8953805</v>
      </c>
      <c r="L3441" s="444">
        <f t="shared" ca="1" si="149"/>
        <v>-1021283956339.7866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-1021283956339.7866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-4255349818.0824442</v>
      </c>
      <c r="L3442" s="444">
        <f t="shared" ca="1" si="149"/>
        <v>-1025539306157.869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-1025539306157.869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-4273080442.3244543</v>
      </c>
      <c r="L3443" s="444">
        <f t="shared" ca="1" si="149"/>
        <v>-1029812386600.1935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-1029812386600.1935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-4290884944.1674728</v>
      </c>
      <c r="L3444" s="444">
        <f t="shared" ca="1" si="149"/>
        <v>-1034103271544.361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-1034103271544.361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-4308763631.4348373</v>
      </c>
      <c r="L3445" s="444">
        <f t="shared" ca="1" si="149"/>
        <v>-1038412035175.7958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-1038412035175.7958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-4326716813.232482</v>
      </c>
      <c r="L3446" s="444">
        <f t="shared" ca="1" si="149"/>
        <v>-1042738751989.0282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-1042738751989.0282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-4344744799.9542837</v>
      </c>
      <c r="L3447" s="444">
        <f t="shared" ca="1" si="149"/>
        <v>-1047083496788.9824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-1047083496788.9824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-4362847903.287426</v>
      </c>
      <c r="L3448" s="444">
        <f t="shared" ca="1" si="149"/>
        <v>-1051446344692.2699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-1051446344692.2699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-4381026436.2177916</v>
      </c>
      <c r="L3449" s="444">
        <f t="shared" ca="1" si="149"/>
        <v>-1055827371128.4877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-1055827371128.4877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-4399280713.0353651</v>
      </c>
      <c r="L3450" s="444">
        <f t="shared" ca="1" si="149"/>
        <v>-1060226651841.5231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-1060226651841.5231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-4417611049.3396797</v>
      </c>
      <c r="L3451" s="444">
        <f t="shared" ca="1" si="149"/>
        <v>-1064644262890.8628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-1064644262890.8628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-4436017762.0452623</v>
      </c>
      <c r="L3452" s="444">
        <f t="shared" ca="1" si="149"/>
        <v>-1069080280652.9081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-1069080280652.9081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-4454501169.3871174</v>
      </c>
      <c r="L3453" s="444">
        <f t="shared" ca="1" si="149"/>
        <v>-1073534781822.2952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-1073534781822.2952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-4473061590.9262295</v>
      </c>
      <c r="L3454" s="444">
        <f t="shared" ca="1" si="149"/>
        <v>-1078007843413.2214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-1078007843413.2214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-4491699347.55509</v>
      </c>
      <c r="L3455" s="444">
        <f t="shared" ca="1" si="149"/>
        <v>-1082499542760.7765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-1082499542760.7765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-4510414761.5032349</v>
      </c>
      <c r="L3456" s="444">
        <f t="shared" ca="1" si="149"/>
        <v>-1087009957522.2798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-1087009957522.2798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-4529208156.3428326</v>
      </c>
      <c r="L3457" s="444">
        <f t="shared" ca="1" si="149"/>
        <v>-1091539165678.6226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-1091539165678.6226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-4548079856.9942608</v>
      </c>
      <c r="L3458" s="444">
        <f t="shared" ca="1" si="149"/>
        <v>-1096087245535.6168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-1096087245535.6168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-4567030189.7317362</v>
      </c>
      <c r="L3459" s="444">
        <f t="shared" ca="1" si="149"/>
        <v>-1100654275725.3486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-1100654275725.3486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-4586059482.1889524</v>
      </c>
      <c r="L3460" s="444">
        <f t="shared" ca="1" si="149"/>
        <v>-1105240335207.5376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-1105240335207.5376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-4605168063.3647404</v>
      </c>
      <c r="L3461" s="444">
        <f t="shared" ca="1" si="149"/>
        <v>-1109845503270.9023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-1109845503270.9023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-4624356263.6287594</v>
      </c>
      <c r="L3462" s="444">
        <f t="shared" ca="1" si="149"/>
        <v>-1114469859534.531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-1114469859534.531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-4643624414.7272129</v>
      </c>
      <c r="L3463" s="444">
        <f t="shared" ca="1" si="149"/>
        <v>-1119113483949.2583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-1119113483949.2583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-4662972849.7885761</v>
      </c>
      <c r="L3464" s="444">
        <f t="shared" ca="1" si="149"/>
        <v>-1123776456799.0469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-1123776456799.0469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-4682401903.3293619</v>
      </c>
      <c r="L3465" s="444">
        <f t="shared" ca="1" si="149"/>
        <v>-1128458858702.3762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-1128458858702.3762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-4701911911.259901</v>
      </c>
      <c r="L3466" s="444">
        <f t="shared" ca="1" si="149"/>
        <v>-1133160770613.6362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-1133160770613.6362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-4721503210.890151</v>
      </c>
      <c r="L3467" s="444">
        <f t="shared" ca="1" si="149"/>
        <v>-1137882273824.5264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-1137882273824.5264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-4741176140.9355268</v>
      </c>
      <c r="L3468" s="444">
        <f t="shared" ca="1" si="149"/>
        <v>-1142623449965.4619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-1142623449965.4619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-4760931041.5227575</v>
      </c>
      <c r="L3469" s="444">
        <f t="shared" ca="1" si="149"/>
        <v>-1147384381006.9846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-1147384381006.9846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-4780768254.1957693</v>
      </c>
      <c r="L3470" s="444">
        <f t="shared" ca="1" si="149"/>
        <v>-1152165149261.1804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-1152165149261.1804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-4800688121.9215851</v>
      </c>
      <c r="L3471" s="444">
        <f t="shared" ca="1" si="149"/>
        <v>-1156965837383.1021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-1156965837383.1021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-4820690989.0962582</v>
      </c>
      <c r="L3472" s="444">
        <f t="shared" ca="1" si="149"/>
        <v>-1161786528372.1982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-1161786528372.1982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-4840777201.5508261</v>
      </c>
      <c r="L3473" s="444">
        <f t="shared" ca="1" si="149"/>
        <v>-1166627305573.749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-1166627305573.749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-4860947106.5572872</v>
      </c>
      <c r="L3474" s="444">
        <f t="shared" ca="1" si="149"/>
        <v>-1171488252680.3064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-1171488252680.3064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-4881201052.83461</v>
      </c>
      <c r="L3475" s="444">
        <f t="shared" ca="1" si="149"/>
        <v>-1176369453733.1411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-1176369453733.1411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-4901539390.5547543</v>
      </c>
      <c r="L3476" s="444">
        <f t="shared" ca="1" si="149"/>
        <v>-1181270993123.6958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-1181270993123.6958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-4921962471.348732</v>
      </c>
      <c r="L3477" s="444">
        <f t="shared" ca="1" si="149"/>
        <v>-1186192955595.0444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-1186192955595.0444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-4942470648.312685</v>
      </c>
      <c r="L3478" s="444">
        <f t="shared" ca="1" si="149"/>
        <v>-1191135426243.3572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-1191135426243.3572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-4963064276.0139885</v>
      </c>
      <c r="L3479" s="444">
        <f t="shared" ca="1" si="149"/>
        <v>-1196098490519.3711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-1196098490519.3711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-4983743710.4973793</v>
      </c>
      <c r="L3480" s="444">
        <f t="shared" ca="1" si="149"/>
        <v>-1201082234229.8684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-1201082234229.8684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-5004509309.2911186</v>
      </c>
      <c r="L3481" s="444">
        <f t="shared" ca="1" si="149"/>
        <v>-1206086743539.1594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-1206086743539.1594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-5025361431.4131641</v>
      </c>
      <c r="L3482" s="444">
        <f t="shared" ca="1" si="149"/>
        <v>-1211112104970.5725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-1211112104970.5725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-5046300437.3773851</v>
      </c>
      <c r="L3483" s="444">
        <f t="shared" ca="1" si="149"/>
        <v>-1216158405407.95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-1216158405407.95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-5067326689.199791</v>
      </c>
      <c r="L3484" s="444">
        <f t="shared" ca="1" si="149"/>
        <v>-1221225732097.1497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-1221225732097.1497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-5088440550.4047899</v>
      </c>
      <c r="L3485" s="444">
        <f t="shared" ca="1" si="149"/>
        <v>-1226314172647.5544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-1226314172647.5544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-5109642386.031477</v>
      </c>
      <c r="L3486" s="444">
        <f t="shared" ca="1" si="149"/>
        <v>-1231423815033.5859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-1231423815033.5859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-5130932562.6399412</v>
      </c>
      <c r="L3487" s="444">
        <f t="shared" ca="1" si="149"/>
        <v>-1236554747596.2258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-1236554747596.2258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-5152311448.3176079</v>
      </c>
      <c r="L3488" s="444">
        <f t="shared" ca="1" si="149"/>
        <v>-1241707059044.5435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-1241707059044.5435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-5173779412.6855974</v>
      </c>
      <c r="L3489" s="444">
        <f t="shared" ca="1" si="149"/>
        <v>-1246880838457.229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-1246880838457.229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-5195336826.9051208</v>
      </c>
      <c r="L3490" s="444">
        <f t="shared" ca="1" si="149"/>
        <v>-1252076175284.134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-1252076175284.134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-5216984063.6838913</v>
      </c>
      <c r="L3491" s="444">
        <f t="shared" ca="1" si="149"/>
        <v>-1257293159347.8179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-1257293159347.8179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-5238721497.2825747</v>
      </c>
      <c r="L3492" s="444">
        <f t="shared" ca="1" si="149"/>
        <v>-1262531880845.1003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-1262531880845.1003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-5260549503.5212517</v>
      </c>
      <c r="L3493" s="444">
        <f t="shared" ca="1" si="149"/>
        <v>-1267792430348.6216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-1267792430348.6216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-5282468459.785923</v>
      </c>
      <c r="L3494" s="444">
        <f t="shared" ca="1" si="149"/>
        <v>-1273074898808.4075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-1273074898808.4075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-5304478745.0350313</v>
      </c>
      <c r="L3495" s="444">
        <f t="shared" ca="1" si="149"/>
        <v>-1278379377553.4424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-1278379377553.4424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-5326580739.8060102</v>
      </c>
      <c r="L3496" s="444">
        <f t="shared" ca="1" si="149"/>
        <v>-1283705958293.2483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-1283705958293.2483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-5348774826.2218676</v>
      </c>
      <c r="L3497" s="444">
        <f t="shared" ca="1" si="149"/>
        <v>-1289054733119.4702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-1289054733119.4702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-5371061387.9977922</v>
      </c>
      <c r="L3498" s="444">
        <f t="shared" ca="1" si="149"/>
        <v>-1294425794507.468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-1294425794507.468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-5393440810.4477835</v>
      </c>
      <c r="L3499" s="444">
        <f t="shared" ca="1" si="149"/>
        <v>-1299819235317.9158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-1299819235317.9158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-5415913480.4913158</v>
      </c>
      <c r="L3500" s="444">
        <f t="shared" ca="1" si="149"/>
        <v>-1305235148798.407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-1305235148798.407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-5438479786.6600294</v>
      </c>
      <c r="L3501" s="444">
        <f t="shared" ca="1" si="149"/>
        <v>-1310673628585.0669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-1310673628585.0669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-5461140119.1044455</v>
      </c>
      <c r="L3502" s="444">
        <f t="shared" ca="1" si="149"/>
        <v>-1316134768704.1714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-1316134768704.1714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-5483894869.6007137</v>
      </c>
      <c r="L3503" s="444">
        <f t="shared" ca="1" si="149"/>
        <v>-1321618663573.7722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-1321618663573.7722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-5506744431.5573845</v>
      </c>
      <c r="L3504" s="444">
        <f t="shared" ca="1" si="149"/>
        <v>-1327125408005.3296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-1327125408005.3296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-5529689200.0222063</v>
      </c>
      <c r="L3505" s="444">
        <f t="shared" ca="1" si="149"/>
        <v>-1332655097205.3518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-1332655097205.3518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-5552729571.6889658</v>
      </c>
      <c r="L3506" s="444">
        <f t="shared" ca="1" si="149"/>
        <v>-1338207826777.0408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-1338207826777.0408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-5575865944.9043369</v>
      </c>
      <c r="L3507" s="444">
        <f t="shared" ca="1" si="149"/>
        <v>-1343783692721.9451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-1343783692721.9451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-5599098719.6747713</v>
      </c>
      <c r="L3508" s="444">
        <f t="shared" ca="1" si="149"/>
        <v>-1349382791441.6199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-1349382791441.6199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-5622428297.6734161</v>
      </c>
      <c r="L3509" s="444">
        <f t="shared" ca="1" si="149"/>
        <v>-1355005219739.2932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-1355005219739.2932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-5645855082.2470551</v>
      </c>
      <c r="L3510" s="444">
        <f t="shared" ca="1" si="149"/>
        <v>-1360651074821.5403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-1360651074821.5403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-5669379478.4230843</v>
      </c>
      <c r="L3511" s="444">
        <f t="shared" ca="1" si="149"/>
        <v>-1366320454299.9634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-1366320454299.9634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-5693001892.9165144</v>
      </c>
      <c r="L3512" s="444">
        <f t="shared" ca="1" si="149"/>
        <v>-1372013456192.8799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-1372013456192.8799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-5716722734.1369991</v>
      </c>
      <c r="L3513" s="444">
        <f t="shared" ca="1" si="149"/>
        <v>-1377730178927.0168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-1377730178927.0168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-5740542412.1959038</v>
      </c>
      <c r="L3514" s="444">
        <f t="shared" ca="1" si="149"/>
        <v>-1383470721339.2126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-1383470721339.2126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-5764461338.9133863</v>
      </c>
      <c r="L3515" s="444">
        <f t="shared" ca="1" si="149"/>
        <v>-1389235182678.126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-1389235182678.126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-5788479927.8255253</v>
      </c>
      <c r="L3516" s="444">
        <f t="shared" ca="1" si="149"/>
        <v>-1395023662605.9514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-1395023662605.9514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-5812598594.1914644</v>
      </c>
      <c r="L3517" s="444">
        <f t="shared" ca="1" si="149"/>
        <v>-1400836261200.1428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-1400836261200.1428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-5836817755.0005951</v>
      </c>
      <c r="L3518" s="444">
        <f t="shared" ca="1" si="149"/>
        <v>-1406673078955.1433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-1406673078955.1433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-5861137828.979764</v>
      </c>
      <c r="L3519" s="444">
        <f t="shared" ca="1" si="149"/>
        <v>-1412534216784.123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-1412534216784.123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-5885559236.6005125</v>
      </c>
      <c r="L3520" s="444">
        <f t="shared" ca="1" si="149"/>
        <v>-1418419776020.7236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-1418419776020.7236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-5910082400.0863485</v>
      </c>
      <c r="L3521" s="444">
        <f t="shared" ca="1" si="149"/>
        <v>-1424329858420.8101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-1424329858420.8101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-5934707743.420042</v>
      </c>
      <c r="L3522" s="444">
        <f t="shared" ca="1" si="149"/>
        <v>-1430264566164.23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-1430264566164.23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-5959435692.3509579</v>
      </c>
      <c r="L3523" s="444">
        <f t="shared" ca="1" si="149"/>
        <v>-1436224001856.5811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-1436224001856.5811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-5984266674.402421</v>
      </c>
      <c r="L3524" s="444">
        <f t="shared" ca="1" si="149"/>
        <v>-1442208268530.9834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-1442208268530.9834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-6009201118.879097</v>
      </c>
      <c r="L3525" s="444">
        <f t="shared" ca="1" si="149"/>
        <v>-1448217469649.8625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-1448217469649.8625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-6034239456.8744268</v>
      </c>
      <c r="L3526" s="444">
        <f t="shared" ca="1" si="149"/>
        <v>-1454251709106.7371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-1454251709106.7371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-6059382121.2780714</v>
      </c>
      <c r="L3527" s="444">
        <f t="shared" ca="1" si="149"/>
        <v>-1460311091228.0151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-1460311091228.0151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-6084629546.7833967</v>
      </c>
      <c r="L3528" s="444">
        <f t="shared" ca="1" si="149"/>
        <v>-1466395720774.7986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-1466395720774.7986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-6109982169.8949938</v>
      </c>
      <c r="L3529" s="444">
        <f t="shared" ca="1" si="149"/>
        <v>-1472505702944.6936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-1472505702944.6936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-6135440428.936223</v>
      </c>
      <c r="L3530" s="444">
        <f t="shared" ca="1" si="149"/>
        <v>-1478641143373.6299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-1478641143373.6299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-6161004764.0567913</v>
      </c>
      <c r="L3531" s="444">
        <f t="shared" ca="1" si="149"/>
        <v>-1484802148137.6868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-1484802148137.6868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-6186675617.2403612</v>
      </c>
      <c r="L3532" s="444">
        <f t="shared" ca="1" si="149"/>
        <v>-1490988823754.9272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-1490988823754.9272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-6212453432.3121967</v>
      </c>
      <c r="L3533" s="444">
        <f t="shared" ca="1" si="149"/>
        <v>-1497201277187.2395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-1497201277187.2395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-6238338654.9468307</v>
      </c>
      <c r="L3534" s="444">
        <f t="shared" ca="1" si="149"/>
        <v>-1503439615842.1863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-1503439615842.1863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-6264331732.6757765</v>
      </c>
      <c r="L3535" s="444">
        <f t="shared" ca="1" si="149"/>
        <v>-1509703947574.8621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-1509703947574.8621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-6290433114.8952589</v>
      </c>
      <c r="L3536" s="444">
        <f t="shared" ca="1" si="149"/>
        <v>-1515994380689.7573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-1515994380689.7573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-6316643252.8739891</v>
      </c>
      <c r="L3537" s="444">
        <f t="shared" ca="1" si="149"/>
        <v>-1522311023942.6313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-1522311023942.6313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-6342962599.7609634</v>
      </c>
      <c r="L3538" s="444">
        <f t="shared" ca="1" si="149"/>
        <v>-1528653986542.3923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-1528653986542.3923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-6369391610.5933018</v>
      </c>
      <c r="L3539" s="444">
        <f t="shared" ca="1" si="149"/>
        <v>-1535023378152.9856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-1535023378152.9856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-6395930742.3041067</v>
      </c>
      <c r="L3540" s="444">
        <f t="shared" ca="1" si="149"/>
        <v>-1541419308895.2898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-1541419308895.2898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-6422580453.7303743</v>
      </c>
      <c r="L3541" s="444">
        <f t="shared" ca="1" si="149"/>
        <v>-1547841889349.0203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-1547841889349.0203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-6449341205.6209173</v>
      </c>
      <c r="L3542" s="444">
        <f t="shared" ca="1" si="149"/>
        <v>-1554291230554.6411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-1554291230554.6411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-6476213460.6443377</v>
      </c>
      <c r="L3543" s="444">
        <f t="shared" ca="1" si="149"/>
        <v>-1560767444015.2854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-1560767444015.2854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-6503197683.3970222</v>
      </c>
      <c r="L3544" s="444">
        <f t="shared" ca="1" si="149"/>
        <v>-1567270641698.6824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-1567270641698.6824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-6530294340.4111767</v>
      </c>
      <c r="L3545" s="444">
        <f t="shared" ca="1" si="149"/>
        <v>-1573800936039.0935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-1573800936039.0935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-6557503900.1628895</v>
      </c>
      <c r="L3546" s="444">
        <f t="shared" ca="1" si="149"/>
        <v>-1580358439939.2563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-1580358439939.2563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-6584826833.0802345</v>
      </c>
      <c r="L3547" s="444">
        <f t="shared" ca="1" si="149"/>
        <v>-1586943266772.3367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-1586943266772.3367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-6612263611.551403</v>
      </c>
      <c r="L3548" s="444">
        <f t="shared" ca="1" si="149"/>
        <v>-1593555530383.8882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-1593555530383.8882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-6639814709.9328671</v>
      </c>
      <c r="L3549" s="444">
        <f t="shared" ca="1" si="149"/>
        <v>-1600195345093.821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-1600195345093.821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-6667480604.5575876</v>
      </c>
      <c r="L3550" s="444">
        <f t="shared" ca="1" si="149"/>
        <v>-1606862825698.3787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-1606862825698.3787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-6695261773.7432442</v>
      </c>
      <c r="L3551" s="444">
        <f t="shared" ca="1" si="149"/>
        <v>-1613558087472.1218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-1613558087472.1218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-6723158697.8005075</v>
      </c>
      <c r="L3552" s="444">
        <f t="shared" ca="1" si="149"/>
        <v>-1620281246169.9224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-1620281246169.9224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-6751171859.0413427</v>
      </c>
      <c r="L3553" s="444">
        <f t="shared" ca="1" si="149"/>
        <v>-1627032418028.9636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-1627032418028.9636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-6779301741.7873487</v>
      </c>
      <c r="L3554" s="444">
        <f t="shared" ca="1" si="149"/>
        <v>-1633811719770.751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-1633811719770.751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-6807548832.378129</v>
      </c>
      <c r="L3555" s="444">
        <f t="shared" ca="1" si="149"/>
        <v>-1640619268603.1292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-1640619268603.1292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-6835913619.1797047</v>
      </c>
      <c r="L3556" s="444">
        <f t="shared" ca="1" si="149"/>
        <v>-1647455182222.3088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-1647455182222.3088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-6864396592.5929537</v>
      </c>
      <c r="L3557" s="444">
        <f t="shared" ca="1" si="149"/>
        <v>-1654319578814.9019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-1654319578814.9019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-6892998245.0620909</v>
      </c>
      <c r="L3558" s="444">
        <f t="shared" ca="1" si="149"/>
        <v>-1661212577059.9639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-1661212577059.9639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-6921719071.0831823</v>
      </c>
      <c r="L3559" s="444">
        <f t="shared" ca="1" si="149"/>
        <v>-1668134296131.0471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-1668134296131.0471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-6950559567.2126961</v>
      </c>
      <c r="L3560" s="444">
        <f t="shared" ca="1" si="149"/>
        <v>-1675084855698.2598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-1675084855698.2598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-6979520232.0760822</v>
      </c>
      <c r="L3561" s="444">
        <f t="shared" ca="1" si="149"/>
        <v>-1682064375930.3359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-1682064375930.3359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-7008601566.3764</v>
      </c>
      <c r="L3562" s="444">
        <f t="shared" ca="1" si="149"/>
        <v>-1689072977496.7124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-1689072977496.7124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-7037804072.9029684</v>
      </c>
      <c r="L3563" s="444">
        <f t="shared" ca="1" si="149"/>
        <v>-1696110781569.6155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-1696110781569.6155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-7067128256.5400648</v>
      </c>
      <c r="L3564" s="444">
        <f t="shared" ca="1" si="149"/>
        <v>-1703177909826.1555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-1703177909826.1555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-7096574624.2756481</v>
      </c>
      <c r="L3565" s="444">
        <f t="shared" ca="1" si="149"/>
        <v>-1710274484450.4312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-1710274484450.4312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-7126143685.2101297</v>
      </c>
      <c r="L3566" s="444">
        <f t="shared" ca="1" si="149"/>
        <v>-1717400628135.6414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-1717400628135.6414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-7155835950.5651722</v>
      </c>
      <c r="L3567" s="444">
        <f t="shared" ca="1" si="149"/>
        <v>-1724556464086.2065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-1724556464086.2065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-7185651933.6925268</v>
      </c>
      <c r="L3568" s="444">
        <f t="shared" ca="1" si="149"/>
        <v>-1731742116019.8992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-1731742116019.8992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-7215592150.0829134</v>
      </c>
      <c r="L3569" s="444">
        <f t="shared" ca="1" si="149"/>
        <v>-1738957708169.9822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-1738957708169.9822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-7245657117.3749266</v>
      </c>
      <c r="L3570" s="444">
        <f t="shared" ca="1" si="149"/>
        <v>-1746203365287.3572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-1746203365287.3572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-7275847355.363987</v>
      </c>
      <c r="L3571" s="444">
        <f t="shared" ca="1" si="149"/>
        <v>-1753479212642.7212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-1753479212642.7212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-7306163386.0113392</v>
      </c>
      <c r="L3572" s="444">
        <f t="shared" ca="1" si="149"/>
        <v>-1760785376028.7324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-1760785376028.7324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-7336605733.4530525</v>
      </c>
      <c r="L3573" s="444">
        <f t="shared" ca="1" si="149"/>
        <v>-1768121981762.1855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-1768121981762.1855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-7367174924.0091057</v>
      </c>
      <c r="L3574" s="444">
        <f t="shared" ca="1" si="149"/>
        <v>-1775489156686.1946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-1775489156686.1946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-7397871486.1924782</v>
      </c>
      <c r="L3575" s="444">
        <f t="shared" ca="1" si="149"/>
        <v>-1782887028172.387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-1782887028172.387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-7428695950.7182798</v>
      </c>
      <c r="L3576" s="444">
        <f t="shared" ca="1" si="149"/>
        <v>-1790315724123.1052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-1790315724123.1052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-7459648850.5129385</v>
      </c>
      <c r="L3577" s="444">
        <f t="shared" ca="1" si="149"/>
        <v>-1797775372973.6182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-1797775372973.6182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-7490730720.7234087</v>
      </c>
      <c r="L3578" s="444">
        <f t="shared" ref="L3578:L3832" ca="1" si="154">I3578-J3578+K3578</f>
        <v>-1805266103694.3416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-1805266103694.3416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-7521942098.7264233</v>
      </c>
      <c r="L3579" s="444">
        <f t="shared" ca="1" si="154"/>
        <v>-1812788045793.0679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-1812788045793.0679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-7553283524.137784</v>
      </c>
      <c r="L3580" s="444">
        <f t="shared" ca="1" si="154"/>
        <v>-1820341329317.2056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-1820341329317.2056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-7584755538.8216906</v>
      </c>
      <c r="L3581" s="444">
        <f t="shared" ca="1" si="154"/>
        <v>-1827926084856.0273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-1827926084856.0273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-7616358686.9001131</v>
      </c>
      <c r="L3582" s="444">
        <f t="shared" ca="1" si="154"/>
        <v>-1835542443542.9275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-1835542443542.9275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-7648093514.7621984</v>
      </c>
      <c r="L3583" s="444">
        <f t="shared" ca="1" si="154"/>
        <v>-1843190537057.6897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-1843190537057.6897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-7679960571.0737066</v>
      </c>
      <c r="L3584" s="444">
        <f t="shared" ca="1" si="154"/>
        <v>-1850870497628.7634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-1850870497628.7634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-7711960406.7865143</v>
      </c>
      <c r="L3585" s="444">
        <f t="shared" ca="1" si="154"/>
        <v>-1858582458035.55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-1858582458035.55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-7744093575.1481256</v>
      </c>
      <c r="L3586" s="444">
        <f t="shared" ca="1" si="154"/>
        <v>-1866326551610.6982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-1866326551610.6982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-7776360631.7112427</v>
      </c>
      <c r="L3587" s="444">
        <f t="shared" ca="1" si="154"/>
        <v>-1874102912242.4094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-1874102912242.4094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-7808762134.3433723</v>
      </c>
      <c r="L3588" s="444">
        <f t="shared" ca="1" si="154"/>
        <v>-1881911674376.7527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-1881911674376.7527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-7841298643.2364683</v>
      </c>
      <c r="L3589" s="444">
        <f t="shared" ca="1" si="154"/>
        <v>-1889752973019.9893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-1889752973019.9893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-7873970720.9166222</v>
      </c>
      <c r="L3590" s="444">
        <f t="shared" ca="1" si="154"/>
        <v>-1897626943740.9058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-1897626943740.9058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-7906778932.2537737</v>
      </c>
      <c r="L3591" s="444">
        <f t="shared" ca="1" si="154"/>
        <v>-1905533722673.1594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-1905533722673.1594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-7939723844.4714975</v>
      </c>
      <c r="L3592" s="444">
        <f t="shared" ca="1" si="154"/>
        <v>-1913473446517.6309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-1913473446517.6309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-7972806027.1567945</v>
      </c>
      <c r="L3593" s="444">
        <f t="shared" ca="1" si="154"/>
        <v>-1921446252544.7876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-1921446252544.7876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-8006026052.269948</v>
      </c>
      <c r="L3594" s="444">
        <f t="shared" ca="1" si="154"/>
        <v>-1929452278597.0576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-1929452278597.0576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-8039384494.1544075</v>
      </c>
      <c r="L3595" s="444">
        <f t="shared" ca="1" si="154"/>
        <v>-1937491663091.2119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-1937491663091.2119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-8072881929.5467157</v>
      </c>
      <c r="L3596" s="444">
        <f t="shared" ca="1" si="154"/>
        <v>-1945564545020.7585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-1945564545020.7585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-8106518937.5864935</v>
      </c>
      <c r="L3597" s="444">
        <f t="shared" ca="1" si="154"/>
        <v>-1953671063958.345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-1953671063958.345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-8140296099.826436</v>
      </c>
      <c r="L3598" s="444">
        <f t="shared" ca="1" si="154"/>
        <v>-1961811360058.1714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-1961811360058.1714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-8174214000.2423792</v>
      </c>
      <c r="L3599" s="444">
        <f t="shared" ca="1" si="154"/>
        <v>-1969985574058.4138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-1969985574058.4138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-8208273225.243391</v>
      </c>
      <c r="L3600" s="444">
        <f t="shared" ca="1" si="154"/>
        <v>-1978193847283.6572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-1978193847283.6572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-8242474363.6819057</v>
      </c>
      <c r="L3601" s="444">
        <f t="shared" ca="1" si="154"/>
        <v>-1986436321647.3391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-1986436321647.3391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-8276818006.8639126</v>
      </c>
      <c r="L3602" s="444">
        <f t="shared" ca="1" si="154"/>
        <v>-1994713139654.2031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-1994713139654.2031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-8311304748.5591793</v>
      </c>
      <c r="L3603" s="444">
        <f t="shared" ca="1" si="154"/>
        <v>-2003024444402.7622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-2003024444402.7622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-8345935185.0115089</v>
      </c>
      <c r="L3604" s="444">
        <f t="shared" ca="1" si="154"/>
        <v>-2011370379587.7737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-2011370379587.7737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-8380709914.9490566</v>
      </c>
      <c r="L3605" s="444">
        <f t="shared" ca="1" si="154"/>
        <v>-2019751089502.7227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-2019751089502.7227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-8415629539.5946779</v>
      </c>
      <c r="L3606" s="444">
        <f t="shared" ca="1" si="154"/>
        <v>-2028166719042.3174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-2028166719042.3174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-8450694662.676321</v>
      </c>
      <c r="L3607" s="444">
        <f t="shared" ca="1" si="154"/>
        <v>-2036617413704.9937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-2036617413704.9937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-8485905890.4374733</v>
      </c>
      <c r="L3608" s="444">
        <f t="shared" ca="1" si="154"/>
        <v>-2045103319595.4312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-2045103319595.4312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-8521263831.6476297</v>
      </c>
      <c r="L3609" s="444">
        <f t="shared" ca="1" si="154"/>
        <v>-2053624583427.0789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-2053624583427.0789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-8556769097.6128292</v>
      </c>
      <c r="L3610" s="444">
        <f t="shared" ca="1" si="154"/>
        <v>-2062181352524.6917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-2062181352524.6917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-8592422302.1862144</v>
      </c>
      <c r="L3611" s="444">
        <f t="shared" ca="1" si="154"/>
        <v>-2070773774826.8779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-2070773774826.8779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-8628224061.7786579</v>
      </c>
      <c r="L3612" s="444">
        <f t="shared" ca="1" si="154"/>
        <v>-2079401998888.6565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-2079401998888.6565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-8664174995.3694</v>
      </c>
      <c r="L3613" s="444">
        <f t="shared" ca="1" si="154"/>
        <v>-2088066173884.0259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-2088066173884.0259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-8700275724.5167751</v>
      </c>
      <c r="L3614" s="444">
        <f t="shared" ca="1" si="154"/>
        <v>-2096766449608.5427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-2096766449608.5427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-8736526873.368927</v>
      </c>
      <c r="L3615" s="444">
        <f t="shared" ca="1" si="154"/>
        <v>-2105502976481.9116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-2105502976481.9116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-8772929068.6746311</v>
      </c>
      <c r="L3616" s="444">
        <f t="shared" ca="1" si="154"/>
        <v>-2114275905550.5862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-2114275905550.5862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-8809482939.7941093</v>
      </c>
      <c r="L3617" s="444">
        <f t="shared" ca="1" si="154"/>
        <v>-2123085388490.3804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-2123085388490.3804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-8846189118.709919</v>
      </c>
      <c r="L3618" s="444">
        <f t="shared" ca="1" si="154"/>
        <v>-2131931577609.0903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-2131931577609.0903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-8883048240.0378761</v>
      </c>
      <c r="L3619" s="444">
        <f t="shared" ca="1" si="154"/>
        <v>-2140814625849.1282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-2140814625849.1282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-8920060941.0380344</v>
      </c>
      <c r="L3620" s="444">
        <f t="shared" ca="1" si="154"/>
        <v>-2149734686790.1663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-2149734686790.1663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-8957227861.6256943</v>
      </c>
      <c r="L3621" s="444">
        <f t="shared" ca="1" si="154"/>
        <v>-2158691914651.792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-2158691914651.792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-8994549644.3824673</v>
      </c>
      <c r="L3622" s="444">
        <f t="shared" ca="1" si="154"/>
        <v>-2167686464296.1746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-2167686464296.1746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-9032026934.5673943</v>
      </c>
      <c r="L3623" s="444">
        <f t="shared" ca="1" si="154"/>
        <v>-2176718491230.7419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-2176718491230.7419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-9069660380.1280918</v>
      </c>
      <c r="L3624" s="444">
        <f t="shared" ca="1" si="154"/>
        <v>-2185788151610.8701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-2185788151610.8701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-9107450631.7119598</v>
      </c>
      <c r="L3625" s="444">
        <f t="shared" ca="1" si="154"/>
        <v>-2194895602242.582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-2194895602242.582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-9145398342.6774254</v>
      </c>
      <c r="L3626" s="444">
        <f t="shared" ca="1" si="154"/>
        <v>-2204041000585.2593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-2204041000585.2593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-9183504169.1052475</v>
      </c>
      <c r="L3627" s="444">
        <f t="shared" ca="1" si="154"/>
        <v>-2213224504754.3647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-2213224504754.3647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-9221768769.8098526</v>
      </c>
      <c r="L3628" s="444">
        <f t="shared" ca="1" si="154"/>
        <v>-2222446273524.1748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-2222446273524.1748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-9260192806.350729</v>
      </c>
      <c r="L3629" s="444">
        <f t="shared" ca="1" si="154"/>
        <v>-2231706466330.5254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-2231706466330.5254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-9298776943.0438557</v>
      </c>
      <c r="L3630" s="444">
        <f t="shared" ca="1" si="154"/>
        <v>-2241005243273.5693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-2241005243273.5693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-9337521846.9732056</v>
      </c>
      <c r="L3631" s="444">
        <f t="shared" ca="1" si="154"/>
        <v>-2250342765120.5425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-2250342765120.5425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-9376428188.0022602</v>
      </c>
      <c r="L3632" s="444">
        <f t="shared" ca="1" si="154"/>
        <v>-2259719193308.5449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-2259719193308.5449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-9415496638.7856045</v>
      </c>
      <c r="L3633" s="444">
        <f t="shared" ca="1" si="154"/>
        <v>-2269134689947.3306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-2269134689947.3306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-9454727874.7805443</v>
      </c>
      <c r="L3634" s="444">
        <f t="shared" ca="1" si="154"/>
        <v>-2278589417822.1113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-2278589417822.1113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-9494122574.2587967</v>
      </c>
      <c r="L3635" s="444">
        <f t="shared" ca="1" si="154"/>
        <v>-2288083540396.3701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-2288083540396.3701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-9533681418.3182087</v>
      </c>
      <c r="L3636" s="444">
        <f t="shared" ca="1" si="154"/>
        <v>-2297617221814.6885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-2297617221814.6885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-9573405090.8945351</v>
      </c>
      <c r="L3637" s="444">
        <f t="shared" ca="1" si="154"/>
        <v>-2307190626905.583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-2307190626905.583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-9613294278.773262</v>
      </c>
      <c r="L3638" s="444">
        <f t="shared" ca="1" si="154"/>
        <v>-2316803921184.3564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-2316803921184.3564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-9653349671.6014843</v>
      </c>
      <c r="L3639" s="444">
        <f t="shared" ca="1" si="154"/>
        <v>-2326457270855.958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-2326457270855.958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-9693571961.8998241</v>
      </c>
      <c r="L3640" s="444">
        <f t="shared" ca="1" si="154"/>
        <v>-2336150842817.8579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-2336150842817.8579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-9733961845.0744076</v>
      </c>
      <c r="L3641" s="444">
        <f t="shared" ca="1" si="154"/>
        <v>-2345884804662.9321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-2345884804662.9321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-9774520019.4288845</v>
      </c>
      <c r="L3642" s="444">
        <f t="shared" ca="1" si="154"/>
        <v>-2355659324682.3608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-2355659324682.3608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-9815247186.1765041</v>
      </c>
      <c r="L3643" s="444">
        <f t="shared" ca="1" si="154"/>
        <v>-2365474571868.5371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-2365474571868.5371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-9856144049.4522381</v>
      </c>
      <c r="L3644" s="444">
        <f t="shared" ca="1" si="154"/>
        <v>-2375330715917.9893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-2375330715917.9893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-9897211316.324955</v>
      </c>
      <c r="L3645" s="444">
        <f t="shared" ca="1" si="154"/>
        <v>-2385227927234.3145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-2385227927234.3145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-9938449696.8096428</v>
      </c>
      <c r="L3646" s="444">
        <f t="shared" ca="1" si="154"/>
        <v>-2395166376931.124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-2395166376931.124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-9979859903.8796825</v>
      </c>
      <c r="L3647" s="444">
        <f t="shared" ca="1" si="154"/>
        <v>-2405146236835.0039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-2405146236835.0039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-10021442653.479183</v>
      </c>
      <c r="L3648" s="444">
        <f t="shared" ca="1" si="154"/>
        <v>-2415167679488.4829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-2415167679488.4829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-10063198664.535345</v>
      </c>
      <c r="L3649" s="444">
        <f t="shared" ca="1" si="154"/>
        <v>-2425230878153.0181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-2425230878153.0181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-10105128658.970909</v>
      </c>
      <c r="L3650" s="444">
        <f t="shared" ca="1" si="154"/>
        <v>-2435336006811.9888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-2435336006811.9888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-10147233361.716619</v>
      </c>
      <c r="L3651" s="444">
        <f t="shared" ca="1" si="154"/>
        <v>-2445483240173.7056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-2445483240173.7056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-10189513500.723774</v>
      </c>
      <c r="L3652" s="444">
        <f t="shared" ca="1" si="154"/>
        <v>-2455672753674.4292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-2455672753674.4292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-10231969806.976788</v>
      </c>
      <c r="L3653" s="444">
        <f t="shared" ca="1" si="154"/>
        <v>-2465904723481.4058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-2465904723481.4058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-10274603014.505857</v>
      </c>
      <c r="L3654" s="444">
        <f t="shared" ca="1" si="154"/>
        <v>-2476179326495.9116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-2476179326495.9116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-10317413860.399632</v>
      </c>
      <c r="L3655" s="444">
        <f t="shared" ca="1" si="154"/>
        <v>-2486496740356.311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-2486496740356.311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-10360403084.817963</v>
      </c>
      <c r="L3656" s="444">
        <f t="shared" ca="1" si="154"/>
        <v>-2496857143441.1289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-2496857143441.1289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-10403571431.004704</v>
      </c>
      <c r="L3657" s="444">
        <f t="shared" ca="1" si="154"/>
        <v>-2507260714872.1338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-2507260714872.1338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-10446919645.300558</v>
      </c>
      <c r="L3658" s="444">
        <f t="shared" ca="1" si="154"/>
        <v>-2517707634517.4346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-2517707634517.4346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-10490448477.155977</v>
      </c>
      <c r="L3659" s="444">
        <f t="shared" ca="1" si="154"/>
        <v>-2528198082994.5903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-2528198082994.5903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-10534158679.144127</v>
      </c>
      <c r="L3660" s="444">
        <f t="shared" ca="1" si="154"/>
        <v>-2538732241673.7344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-2538732241673.7344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-10578051006.973892</v>
      </c>
      <c r="L3661" s="444">
        <f t="shared" ca="1" si="154"/>
        <v>-2549310292680.7085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-2549310292680.7085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-10622126219.502953</v>
      </c>
      <c r="L3662" s="444">
        <f t="shared" ca="1" si="154"/>
        <v>-2559932418900.2114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-2559932418900.2114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-10666385078.750881</v>
      </c>
      <c r="L3663" s="444">
        <f t="shared" ca="1" si="154"/>
        <v>-2570598803978.9624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-2570598803978.9624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-10710828349.912344</v>
      </c>
      <c r="L3664" s="444">
        <f t="shared" ca="1" si="154"/>
        <v>-2581309632328.8745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-2581309632328.8745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-10755456801.37031</v>
      </c>
      <c r="L3665" s="444">
        <f t="shared" ca="1" si="154"/>
        <v>-2592065089130.2446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-2592065089130.2446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-10800271204.709352</v>
      </c>
      <c r="L3666" s="444">
        <f t="shared" ca="1" si="154"/>
        <v>-2602865360334.9541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-2602865360334.9541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-10845272334.728975</v>
      </c>
      <c r="L3667" s="444">
        <f t="shared" ca="1" si="154"/>
        <v>-2613710632669.6831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-2613710632669.6831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-10890460969.457012</v>
      </c>
      <c r="L3668" s="444">
        <f t="shared" ca="1" si="154"/>
        <v>-2624601093639.1401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-2624601093639.1401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-10935837890.163084</v>
      </c>
      <c r="L3669" s="444">
        <f t="shared" ca="1" si="154"/>
        <v>-2635536931529.3032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-2635536931529.3032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-10981403881.372097</v>
      </c>
      <c r="L3670" s="444">
        <f t="shared" ca="1" si="154"/>
        <v>-2646518335410.6753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-2646518335410.6753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-11027159730.877813</v>
      </c>
      <c r="L3671" s="444">
        <f t="shared" ca="1" si="154"/>
        <v>-2657545495141.5532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-2657545495141.5532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-11073106229.756472</v>
      </c>
      <c r="L3672" s="444">
        <f t="shared" ca="1" si="154"/>
        <v>-2668618601371.3096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-2668618601371.3096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-11119244172.380457</v>
      </c>
      <c r="L3673" s="444">
        <f t="shared" ca="1" si="154"/>
        <v>-2679737845543.6899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-2679737845543.6899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-11165574356.432041</v>
      </c>
      <c r="L3674" s="444">
        <f t="shared" ca="1" si="154"/>
        <v>-2690903419900.1221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-2690903419900.1221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-11212097582.917175</v>
      </c>
      <c r="L3675" s="444">
        <f t="shared" ca="1" si="154"/>
        <v>-2702115517483.0391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-2702115517483.0391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-11258814656.179329</v>
      </c>
      <c r="L3676" s="444">
        <f t="shared" ca="1" si="154"/>
        <v>-2713374332139.2183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-2713374332139.2183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-11305726383.91341</v>
      </c>
      <c r="L3677" s="444">
        <f t="shared" ca="1" si="154"/>
        <v>-2724680058523.1318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-2724680058523.1318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-11352833577.179716</v>
      </c>
      <c r="L3678" s="444">
        <f t="shared" ca="1" si="154"/>
        <v>-2736032892100.3115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-2736032892100.3115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-11400137050.417965</v>
      </c>
      <c r="L3679" s="444">
        <f t="shared" ca="1" si="154"/>
        <v>-2747433029150.7295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-2747433029150.7295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-11447637621.461372</v>
      </c>
      <c r="L3680" s="444">
        <f t="shared" ca="1" si="154"/>
        <v>-2758880666772.1909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-2758880666772.1909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-11495336111.550795</v>
      </c>
      <c r="L3681" s="444">
        <f t="shared" ca="1" si="154"/>
        <v>-2770376002883.7417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-2770376002883.7417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-11543233345.348923</v>
      </c>
      <c r="L3682" s="444">
        <f t="shared" ca="1" si="154"/>
        <v>-2781919236229.0908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-2781919236229.0908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-11591330150.954544</v>
      </c>
      <c r="L3683" s="444">
        <f t="shared" ca="1" si="154"/>
        <v>-2793510566380.0454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-2793510566380.0454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-11639627359.916855</v>
      </c>
      <c r="L3684" s="444">
        <f t="shared" ca="1" si="154"/>
        <v>-2805150193739.9624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-2805150193739.9624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-11688125807.249844</v>
      </c>
      <c r="L3685" s="444">
        <f t="shared" ca="1" si="154"/>
        <v>-2816838319547.2124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-2816838319547.2124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-11736826331.446718</v>
      </c>
      <c r="L3686" s="444">
        <f t="shared" ca="1" si="154"/>
        <v>-2828575145878.6592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-2828575145878.6592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-11785729774.494413</v>
      </c>
      <c r="L3687" s="444">
        <f t="shared" ca="1" si="154"/>
        <v>-2840360875653.1538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-2840360875653.1538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-11834836981.888142</v>
      </c>
      <c r="L3688" s="444">
        <f t="shared" ca="1" si="154"/>
        <v>-2852195712635.042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-2852195712635.042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-11884148802.646008</v>
      </c>
      <c r="L3689" s="444">
        <f t="shared" ca="1" si="154"/>
        <v>-2864079861437.688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-2864079861437.688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-11933666089.3237</v>
      </c>
      <c r="L3690" s="444">
        <f t="shared" ca="1" si="154"/>
        <v>-2876013527527.0117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-2876013527527.0117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-11983389698.029215</v>
      </c>
      <c r="L3691" s="444">
        <f t="shared" ca="1" si="154"/>
        <v>-2887996917225.041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-2887996917225.041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-12033320488.437672</v>
      </c>
      <c r="L3692" s="444">
        <f t="shared" ca="1" si="154"/>
        <v>-2900030237713.4785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-2900030237713.4785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-12083459323.80616</v>
      </c>
      <c r="L3693" s="444">
        <f t="shared" ca="1" si="154"/>
        <v>-2912113697037.2847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-2912113697037.2847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-12133807070.988686</v>
      </c>
      <c r="L3694" s="444">
        <f t="shared" ca="1" si="154"/>
        <v>-2924247504108.2734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-2924247504108.2734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-12184364600.451139</v>
      </c>
      <c r="L3695" s="444">
        <f t="shared" ca="1" si="154"/>
        <v>-2936431868708.7246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-2936431868708.7246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-12235132786.286352</v>
      </c>
      <c r="L3696" s="444">
        <f t="shared" ca="1" si="154"/>
        <v>-2948667001495.0107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-2948667001495.0107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-12286112506.229212</v>
      </c>
      <c r="L3697" s="444">
        <f t="shared" ca="1" si="154"/>
        <v>-2960953114001.2397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-2960953114001.2397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-12337304641.671833</v>
      </c>
      <c r="L3698" s="444">
        <f t="shared" ca="1" si="154"/>
        <v>-2973290418642.9116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-2973290418642.9116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-12388710077.678799</v>
      </c>
      <c r="L3699" s="444">
        <f t="shared" ca="1" si="154"/>
        <v>-2985679128720.5903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-2985679128720.5903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-12440329703.00246</v>
      </c>
      <c r="L3700" s="444">
        <f t="shared" ca="1" si="154"/>
        <v>-2998119458423.5928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-2998119458423.5928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-12492164410.098303</v>
      </c>
      <c r="L3701" s="444">
        <f t="shared" ca="1" si="154"/>
        <v>-3010611622833.6909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-3010611622833.6909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-12544215095.140379</v>
      </c>
      <c r="L3702" s="444">
        <f t="shared" ca="1" si="154"/>
        <v>-3023155837928.8311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-3023155837928.8311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-12596482658.036797</v>
      </c>
      <c r="L3703" s="444">
        <f t="shared" ca="1" si="154"/>
        <v>-3035752320586.8677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-3035752320586.8677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-12648968002.445282</v>
      </c>
      <c r="L3704" s="444">
        <f t="shared" ca="1" si="154"/>
        <v>-3048401288589.313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-3048401288589.313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-12701672035.788803</v>
      </c>
      <c r="L3705" s="444">
        <f t="shared" ca="1" si="154"/>
        <v>-3061102960625.1016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-3061102960625.1016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-12754595669.271255</v>
      </c>
      <c r="L3706" s="444">
        <f t="shared" ca="1" si="154"/>
        <v>-3073857556294.373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-3073857556294.373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-12807739817.893221</v>
      </c>
      <c r="L3707" s="444">
        <f t="shared" ca="1" si="154"/>
        <v>-3086665296112.2661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-3086665296112.2661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-12861105400.467775</v>
      </c>
      <c r="L3708" s="444">
        <f t="shared" ca="1" si="154"/>
        <v>-3099526401512.7339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-3099526401512.7339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-12914693339.636391</v>
      </c>
      <c r="L3709" s="444">
        <f t="shared" ca="1" si="154"/>
        <v>-3112441094852.3701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-3112441094852.3701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-12968504561.884876</v>
      </c>
      <c r="L3710" s="444">
        <f t="shared" ca="1" si="154"/>
        <v>-3125409599414.2549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-3125409599414.2549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-13022539997.559395</v>
      </c>
      <c r="L3711" s="444">
        <f t="shared" ca="1" si="154"/>
        <v>-3138432139411.8145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-3138432139411.8145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-13076800580.882561</v>
      </c>
      <c r="L3712" s="444">
        <f t="shared" ca="1" si="154"/>
        <v>-3151508939992.6968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-3151508939992.6968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-13131287249.96957</v>
      </c>
      <c r="L3713" s="444">
        <f t="shared" ca="1" si="154"/>
        <v>-3164640227242.6665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-3164640227242.6665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-13186000946.844444</v>
      </c>
      <c r="L3714" s="444">
        <f t="shared" ca="1" si="154"/>
        <v>-3177826228189.5107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-3177826228189.5107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-13240942617.456295</v>
      </c>
      <c r="L3715" s="444">
        <f t="shared" ca="1" si="154"/>
        <v>-3191067170806.9668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-3191067170806.9668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-13296113211.695694</v>
      </c>
      <c r="L3716" s="444">
        <f t="shared" ca="1" si="154"/>
        <v>-3204363284018.6626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-3204363284018.6626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-13351513683.411095</v>
      </c>
      <c r="L3717" s="444">
        <f t="shared" ca="1" si="154"/>
        <v>-3217714797702.0737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-3217714797702.0737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-13407144990.425306</v>
      </c>
      <c r="L3718" s="444">
        <f t="shared" ca="1" si="154"/>
        <v>-3231121942692.499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-3231121942692.499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-13463008094.552078</v>
      </c>
      <c r="L3719" s="444">
        <f t="shared" ca="1" si="154"/>
        <v>-3244584950787.0513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-3244584950787.0513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-13519103961.612713</v>
      </c>
      <c r="L3720" s="444">
        <f t="shared" ca="1" si="154"/>
        <v>-3258104054748.6641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-3258104054748.6641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-13575433561.452766</v>
      </c>
      <c r="L3721" s="444">
        <f t="shared" ca="1" si="154"/>
        <v>-3271679488310.1167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-3271679488310.1167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-13631997867.95882</v>
      </c>
      <c r="L3722" s="444">
        <f t="shared" ca="1" si="154"/>
        <v>-3285311486178.0757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-3285311486178.0757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-13688797859.075315</v>
      </c>
      <c r="L3723" s="444">
        <f t="shared" ca="1" si="154"/>
        <v>-3299000284037.1509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-3299000284037.1509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-13745834516.821463</v>
      </c>
      <c r="L3724" s="444">
        <f t="shared" ca="1" si="154"/>
        <v>-3312746118553.9722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-3312746118553.9722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-13803108827.308218</v>
      </c>
      <c r="L3725" s="444">
        <f t="shared" ca="1" si="154"/>
        <v>-3326549227381.2803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-3326549227381.2803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-13860621780.755335</v>
      </c>
      <c r="L3726" s="444">
        <f t="shared" ca="1" si="154"/>
        <v>-3340409849162.0356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-3340409849162.0356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-13918374371.508482</v>
      </c>
      <c r="L3727" s="444">
        <f t="shared" ca="1" si="154"/>
        <v>-3354328223533.5439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-3354328223533.5439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-13976367598.056433</v>
      </c>
      <c r="L3728" s="444">
        <f t="shared" ca="1" si="154"/>
        <v>-3368304591131.6006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-3368304591131.6006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-14034602463.048336</v>
      </c>
      <c r="L3729" s="444">
        <f t="shared" ca="1" si="154"/>
        <v>-3382339193594.6489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-3382339193594.6489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-14093079973.311037</v>
      </c>
      <c r="L3730" s="444">
        <f t="shared" ca="1" si="154"/>
        <v>-3396432273567.96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-3396432273567.96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-14151801139.866499</v>
      </c>
      <c r="L3731" s="444">
        <f t="shared" ca="1" si="154"/>
        <v>-3410584074707.8267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-3410584074707.8267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-14210766977.949278</v>
      </c>
      <c r="L3732" s="444">
        <f t="shared" ca="1" si="154"/>
        <v>-3424794841685.7759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-3424794841685.7759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-14269978507.024065</v>
      </c>
      <c r="L3733" s="444">
        <f t="shared" ca="1" si="154"/>
        <v>-3439064820192.7998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-3439064820192.7998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-14329436750.803331</v>
      </c>
      <c r="L3734" s="444">
        <f t="shared" ca="1" si="154"/>
        <v>-3453394256943.603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-3453394256943.603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-14389142737.265013</v>
      </c>
      <c r="L3735" s="444">
        <f t="shared" ca="1" si="154"/>
        <v>-3467783399680.8682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-3467783399680.8682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-14449097498.670286</v>
      </c>
      <c r="L3736" s="444">
        <f t="shared" ca="1" si="154"/>
        <v>-3482232497179.5386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-3482232497179.5386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-14509302071.581413</v>
      </c>
      <c r="L3737" s="444">
        <f t="shared" ca="1" si="154"/>
        <v>-3496741799251.1201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-3496741799251.1201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-14569757496.879667</v>
      </c>
      <c r="L3738" s="444">
        <f t="shared" ca="1" si="154"/>
        <v>-3511311556748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-3511311556748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-14630464819.783335</v>
      </c>
      <c r="L3739" s="444">
        <f t="shared" ca="1" si="154"/>
        <v>-3525942021567.7832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-3525942021567.7832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-14691425089.865761</v>
      </c>
      <c r="L3740" s="444">
        <f t="shared" ca="1" si="154"/>
        <v>-3540633446657.6489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-3540633446657.6489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-14752639361.073538</v>
      </c>
      <c r="L3741" s="444">
        <f t="shared" ca="1" si="154"/>
        <v>-3555386086018.7227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-3555386086018.7227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-14814108691.74468</v>
      </c>
      <c r="L3742" s="444">
        <f t="shared" ca="1" si="154"/>
        <v>-3570200194710.4673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-3570200194710.4673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-14875834144.626947</v>
      </c>
      <c r="L3743" s="444">
        <f t="shared" ca="1" si="154"/>
        <v>-3585076028855.0942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-3585076028855.0942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-14937816786.896225</v>
      </c>
      <c r="L3744" s="444">
        <f t="shared" ca="1" si="154"/>
        <v>-3600013845641.9902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-3600013845641.9902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-15000057690.174957</v>
      </c>
      <c r="L3745" s="444">
        <f t="shared" ca="1" si="154"/>
        <v>-3615013903332.165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-3615013903332.165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-15062557930.550688</v>
      </c>
      <c r="L3746" s="444">
        <f t="shared" ca="1" si="154"/>
        <v>-3630076461262.7158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-3630076461262.7158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-15125318588.594648</v>
      </c>
      <c r="L3747" s="444">
        <f t="shared" ca="1" si="154"/>
        <v>-3645201779851.3105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-3645201779851.3105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-15188340749.380461</v>
      </c>
      <c r="L3748" s="444">
        <f t="shared" ca="1" si="154"/>
        <v>-3660390120600.6909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-3660390120600.6909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-15251625502.502878</v>
      </c>
      <c r="L3749" s="444">
        <f t="shared" ca="1" si="154"/>
        <v>-3675641746103.1938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-3675641746103.1938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-15315173942.09664</v>
      </c>
      <c r="L3750" s="444">
        <f t="shared" ca="1" si="154"/>
        <v>-3690956920045.2905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-3690956920045.2905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-15378987166.855377</v>
      </c>
      <c r="L3751" s="444">
        <f t="shared" ca="1" si="154"/>
        <v>-3706335907212.146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-3706335907212.146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-15443066280.050608</v>
      </c>
      <c r="L3752" s="444">
        <f t="shared" ca="1" si="154"/>
        <v>-3721778973492.1968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-3721778973492.1968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-15507412389.550819</v>
      </c>
      <c r="L3753" s="444">
        <f t="shared" ca="1" si="154"/>
        <v>-3737286385881.7476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-3737286385881.7476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-15572026607.840612</v>
      </c>
      <c r="L3754" s="444">
        <f t="shared" ca="1" si="154"/>
        <v>-3752858412489.5884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-3752858412489.5884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-15636910052.039951</v>
      </c>
      <c r="L3755" s="444">
        <f t="shared" ca="1" si="154"/>
        <v>-3768495322541.6284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-3768495322541.6284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-15702063843.923449</v>
      </c>
      <c r="L3756" s="444">
        <f t="shared" ca="1" si="154"/>
        <v>-3784197386385.5518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-3784197386385.5518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-15767489109.939798</v>
      </c>
      <c r="L3757" s="444">
        <f t="shared" ca="1" si="154"/>
        <v>-3799964875495.4917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-3799964875495.4917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-15833186981.231215</v>
      </c>
      <c r="L3758" s="444">
        <f t="shared" ca="1" si="154"/>
        <v>-3815798062476.7231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-3815798062476.7231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-15899158593.653011</v>
      </c>
      <c r="L3759" s="444">
        <f t="shared" ca="1" si="154"/>
        <v>-3831697221070.376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-3831697221070.376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-15965405087.793236</v>
      </c>
      <c r="L3760" s="444">
        <f t="shared" ca="1" si="154"/>
        <v>-3847662626158.1694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-3847662626158.1694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-16031927608.992373</v>
      </c>
      <c r="L3761" s="444">
        <f t="shared" ca="1" si="154"/>
        <v>-3863694553767.1616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-3863694553767.1616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-16098727307.363173</v>
      </c>
      <c r="L3762" s="444">
        <f t="shared" ca="1" si="154"/>
        <v>-3879793281074.5249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-3879793281074.5249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-16165805337.810518</v>
      </c>
      <c r="L3763" s="444">
        <f t="shared" ca="1" si="154"/>
        <v>-3895959086412.3354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-3895959086412.3354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-16233162860.051397</v>
      </c>
      <c r="L3764" s="444">
        <f t="shared" ca="1" si="154"/>
        <v>-3912192249272.3867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-3912192249272.3867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-16300801038.634945</v>
      </c>
      <c r="L3765" s="444">
        <f t="shared" ca="1" si="154"/>
        <v>-3928493050311.0215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-3928493050311.0215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-16368721042.962589</v>
      </c>
      <c r="L3766" s="444">
        <f t="shared" ca="1" si="154"/>
        <v>-3944861771353.9839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-3944861771353.9839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-16436924047.308268</v>
      </c>
      <c r="L3767" s="444">
        <f t="shared" ca="1" si="154"/>
        <v>-3961298695401.292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-3961298695401.292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-16505411230.838718</v>
      </c>
      <c r="L3768" s="444">
        <f t="shared" ca="1" si="154"/>
        <v>-3977804106632.1309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-3977804106632.1309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-16574183777.633877</v>
      </c>
      <c r="L3769" s="444">
        <f t="shared" ca="1" si="154"/>
        <v>-3994378290409.7646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-3994378290409.7646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-16643242876.707352</v>
      </c>
      <c r="L3770" s="444">
        <f t="shared" ca="1" si="154"/>
        <v>-4011021533286.4722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-4011021533286.4722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-16712589722.026968</v>
      </c>
      <c r="L3771" s="444">
        <f t="shared" ca="1" si="154"/>
        <v>-4027734123008.499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-4027734123008.499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-16782225512.535412</v>
      </c>
      <c r="L3772" s="444">
        <f t="shared" ca="1" si="154"/>
        <v>-4044516348521.0347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-4044516348521.0347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-16852151452.17098</v>
      </c>
      <c r="L3773" s="444">
        <f t="shared" ca="1" si="154"/>
        <v>-4061368499973.2056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-4061368499973.2056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-16922368749.888359</v>
      </c>
      <c r="L3774" s="444">
        <f t="shared" ca="1" si="154"/>
        <v>-4078290868723.0938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-4078290868723.0938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-16992878619.679558</v>
      </c>
      <c r="L3775" s="444">
        <f t="shared" ca="1" si="154"/>
        <v>-4095283747342.7734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-4095283747342.7734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-17063682280.594889</v>
      </c>
      <c r="L3776" s="444">
        <f t="shared" ca="1" si="154"/>
        <v>-4112347429623.3682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-4112347429623.3682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-17134780956.764034</v>
      </c>
      <c r="L3777" s="444">
        <f t="shared" ca="1" si="154"/>
        <v>-4129482210580.1323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-4129482210580.1323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-17206175877.417217</v>
      </c>
      <c r="L3778" s="444">
        <f t="shared" ca="1" si="154"/>
        <v>-4146688386457.5493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-4146688386457.5493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-17277868276.906456</v>
      </c>
      <c r="L3779" s="444">
        <f t="shared" ca="1" si="154"/>
        <v>-4163966254734.4556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-4163966254734.4556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-17349859394.726898</v>
      </c>
      <c r="L3780" s="444">
        <f t="shared" ca="1" si="154"/>
        <v>-4181316114129.1826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-4181316114129.1826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-17422150475.538261</v>
      </c>
      <c r="L3781" s="444">
        <f t="shared" ca="1" si="154"/>
        <v>-4198738264604.7207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-4198738264604.7207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-17494742769.186337</v>
      </c>
      <c r="L3782" s="444">
        <f t="shared" ca="1" si="154"/>
        <v>-4216233007373.9072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-4216233007373.9072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-17567637530.724613</v>
      </c>
      <c r="L3783" s="444">
        <f t="shared" ca="1" si="154"/>
        <v>-4233800644904.6318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-4233800644904.6318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-17640836020.435963</v>
      </c>
      <c r="L3784" s="444">
        <f t="shared" ca="1" si="154"/>
        <v>-4251441480925.0679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-4251441480925.0679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-17714339503.85445</v>
      </c>
      <c r="L3785" s="444">
        <f t="shared" ca="1" si="154"/>
        <v>-4269155820428.9224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-4269155820428.9224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-17788149251.787174</v>
      </c>
      <c r="L3786" s="444">
        <f t="shared" ca="1" si="154"/>
        <v>-4286943969680.7095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-4286943969680.7095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-17862266540.336288</v>
      </c>
      <c r="L3787" s="444">
        <f t="shared" ca="1" si="154"/>
        <v>-4304806236221.0459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-4304806236221.0459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-17936692650.921024</v>
      </c>
      <c r="L3788" s="444">
        <f t="shared" ca="1" si="154"/>
        <v>-4322742928871.9668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-4322742928871.9668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-18011428870.299862</v>
      </c>
      <c r="L3789" s="444">
        <f t="shared" ca="1" si="154"/>
        <v>-4340754357742.2666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-4340754357742.2666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-18086476490.592777</v>
      </c>
      <c r="L3790" s="444">
        <f t="shared" ca="1" si="154"/>
        <v>-4358840834232.8594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-4358840834232.8594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-18161836809.303581</v>
      </c>
      <c r="L3791" s="444">
        <f t="shared" ca="1" si="154"/>
        <v>-4377002671042.1631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-4377002671042.1631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-18237511129.342342</v>
      </c>
      <c r="L3792" s="444">
        <f t="shared" ca="1" si="154"/>
        <v>-4395240182171.5054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-4395240182171.5054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-18313500759.047935</v>
      </c>
      <c r="L3793" s="444">
        <f t="shared" ca="1" si="154"/>
        <v>-4413553682930.5537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-4413553682930.5537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-18389807012.21064</v>
      </c>
      <c r="L3794" s="444">
        <f t="shared" ca="1" si="154"/>
        <v>-4431943489942.7646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-4431943489942.7646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-18466431208.094852</v>
      </c>
      <c r="L3795" s="444">
        <f t="shared" ca="1" si="154"/>
        <v>-4450409921150.8594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-4450409921150.8594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-18543374671.461914</v>
      </c>
      <c r="L3796" s="444">
        <f t="shared" ca="1" si="154"/>
        <v>-4468953295822.3213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-4468953295822.3213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-18620638732.593006</v>
      </c>
      <c r="L3797" s="444">
        <f t="shared" ca="1" si="154"/>
        <v>-4487573934554.9141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-4487573934554.9141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-18698224727.312141</v>
      </c>
      <c r="L3798" s="444">
        <f t="shared" ca="1" si="154"/>
        <v>-4506272159282.2266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-4506272159282.2266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-18776133997.009277</v>
      </c>
      <c r="L3799" s="444">
        <f t="shared" ca="1" si="154"/>
        <v>-4525048293279.2363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-4525048293279.2363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-18854367888.663483</v>
      </c>
      <c r="L3800" s="444">
        <f t="shared" ca="1" si="154"/>
        <v>-4543902661167.8994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-4543902661167.8994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-18932927754.866249</v>
      </c>
      <c r="L3801" s="444">
        <f t="shared" ca="1" si="154"/>
        <v>-4562835588922.7656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-4562835588922.7656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-19011814953.844856</v>
      </c>
      <c r="L3802" s="444">
        <f t="shared" ca="1" si="154"/>
        <v>-4581847403876.6104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-4581847403876.6104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-19091030849.485878</v>
      </c>
      <c r="L3803" s="444">
        <f t="shared" ca="1" si="154"/>
        <v>-4600938434726.0967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-4600938434726.0967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-19170576811.358734</v>
      </c>
      <c r="L3804" s="444">
        <f t="shared" ca="1" si="154"/>
        <v>-4620109011537.4551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-4620109011537.4551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-19250454214.739395</v>
      </c>
      <c r="L3805" s="444">
        <f t="shared" ca="1" si="154"/>
        <v>-4639359465752.1943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-4639359465752.1943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-19330664440.634144</v>
      </c>
      <c r="L3806" s="444">
        <f t="shared" ca="1" si="154"/>
        <v>-4658690130192.8281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-4658690130192.8281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-19411208875.803452</v>
      </c>
      <c r="L3807" s="444">
        <f t="shared" ca="1" si="154"/>
        <v>-4678101339068.6318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-4678101339068.6318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-19492088912.785965</v>
      </c>
      <c r="L3808" s="444">
        <f t="shared" ca="1" si="154"/>
        <v>-4697593427981.418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-4697593427981.418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-19573305949.922573</v>
      </c>
      <c r="L3809" s="444">
        <f t="shared" ca="1" si="154"/>
        <v>-4717166733931.3408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-4717166733931.3408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-19654861391.380585</v>
      </c>
      <c r="L3810" s="444">
        <f t="shared" ca="1" si="154"/>
        <v>-4736821595322.7217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-4736821595322.7217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-19736756647.178005</v>
      </c>
      <c r="L3811" s="444">
        <f t="shared" ca="1" si="154"/>
        <v>-4756558351969.8994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-4756558351969.8994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-19818993133.207912</v>
      </c>
      <c r="L3812" s="444">
        <f t="shared" ca="1" si="154"/>
        <v>-4776377345103.1074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-4776377345103.1074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-19901572271.262947</v>
      </c>
      <c r="L3813" s="444">
        <f t="shared" ca="1" si="154"/>
        <v>-4796278917374.3701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-4796278917374.3701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-19984495489.059875</v>
      </c>
      <c r="L3814" s="444">
        <f t="shared" ca="1" si="154"/>
        <v>-4816263412863.4297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-4816263412863.4297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-20067764220.26429</v>
      </c>
      <c r="L3815" s="444">
        <f t="shared" ca="1" si="154"/>
        <v>-4836331177083.6943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-4836331177083.6943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-20151379904.515392</v>
      </c>
      <c r="L3816" s="444">
        <f t="shared" ca="1" si="154"/>
        <v>-4856482556988.21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-4856482556988.21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-20235343987.450874</v>
      </c>
      <c r="L3817" s="444">
        <f t="shared" ca="1" si="154"/>
        <v>-4876717900975.6611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-4876717900975.6611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-20319657920.731922</v>
      </c>
      <c r="L3818" s="444">
        <f t="shared" ca="1" si="154"/>
        <v>-4897037558896.3926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-4897037558896.3926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-20404323162.068302</v>
      </c>
      <c r="L3819" s="444">
        <f t="shared" ca="1" si="154"/>
        <v>-4917441882058.4609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-4917441882058.4609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-20489341175.243587</v>
      </c>
      <c r="L3820" s="444">
        <f t="shared" ca="1" si="154"/>
        <v>-4937931223233.7041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-4937931223233.7041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-20574713430.140434</v>
      </c>
      <c r="L3821" s="444">
        <f t="shared" ca="1" si="154"/>
        <v>-4958505936663.8447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-4958505936663.8447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-20660441402.766018</v>
      </c>
      <c r="L3822" s="444">
        <f t="shared" ca="1" si="154"/>
        <v>-4979166378066.6104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-4979166378066.6104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-20746526575.277542</v>
      </c>
      <c r="L3823" s="444">
        <f t="shared" ca="1" si="154"/>
        <v>-4999912904641.8877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-4999912904641.8877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-20832970436.007866</v>
      </c>
      <c r="L3824" s="444">
        <f t="shared" ca="1" si="154"/>
        <v>-5020745875077.8955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-5020745875077.8955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-20919774479.49123</v>
      </c>
      <c r="L3825" s="444">
        <f t="shared" ca="1" si="154"/>
        <v>-5041665649557.3867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-5041665649557.3867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-21006940206.489113</v>
      </c>
      <c r="L3826" s="444">
        <f t="shared" ca="1" si="154"/>
        <v>-5062672589763.876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-5062672589763.876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-21094469124.016151</v>
      </c>
      <c r="L3827" s="444">
        <f t="shared" ca="1" si="154"/>
        <v>-5083767058887.8926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-5083767058887.8926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-21182362745.366219</v>
      </c>
      <c r="L3828" s="444">
        <f t="shared" ca="1" si="154"/>
        <v>-5104949421633.2588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-5104949421633.2588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-21270622590.138577</v>
      </c>
      <c r="L3829" s="444">
        <f t="shared" ca="1" si="154"/>
        <v>-5126220044223.3975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-5126220044223.3975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-21359250184.264156</v>
      </c>
      <c r="L3830" s="444">
        <f t="shared" ca="1" si="154"/>
        <v>-5147579294407.6611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-5147579294407.6611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-21448247060.031921</v>
      </c>
      <c r="L3831" s="444">
        <f t="shared" ca="1" si="154"/>
        <v>-5169027541467.6934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-5169027541467.6934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-21537614756.115387</v>
      </c>
      <c r="L3832" s="444">
        <f t="shared" ca="1" si="154"/>
        <v>-5190565156223.8086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-5190565156223.8086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-21627354817.599201</v>
      </c>
      <c r="L3833" s="444">
        <f t="shared" ref="L3833:L4087" ca="1" si="159">I3833-J3833+K3833</f>
        <v>-5212192511041.4082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-5212192511041.4082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-21717468796.005867</v>
      </c>
      <c r="L3834" s="444">
        <f t="shared" ca="1" si="159"/>
        <v>-5233909979837.4141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-5233909979837.4141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-21807958249.322559</v>
      </c>
      <c r="L3835" s="444">
        <f t="shared" ca="1" si="159"/>
        <v>-5255717938086.7363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-5255717938086.7363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-21898824742.028069</v>
      </c>
      <c r="L3836" s="444">
        <f t="shared" ca="1" si="159"/>
        <v>-5277616762828.7646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-5277616762828.7646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-21990069845.119854</v>
      </c>
      <c r="L3837" s="444">
        <f t="shared" ca="1" si="159"/>
        <v>-5299606832673.8848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-5299606832673.8848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-22081695136.141186</v>
      </c>
      <c r="L3838" s="444">
        <f t="shared" ca="1" si="159"/>
        <v>-5321688527810.0264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-5321688527810.0264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-22173702199.208443</v>
      </c>
      <c r="L3839" s="444">
        <f t="shared" ca="1" si="159"/>
        <v>-5343862230009.2344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-5343862230009.2344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-22266092625.038475</v>
      </c>
      <c r="L3840" s="444">
        <f t="shared" ca="1" si="159"/>
        <v>-5366128322634.2725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-5366128322634.2725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-22358868010.976135</v>
      </c>
      <c r="L3841" s="444">
        <f t="shared" ca="1" si="159"/>
        <v>-5388487190645.249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-5388487190645.249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-22452029961.02187</v>
      </c>
      <c r="L3842" s="444">
        <f t="shared" ca="1" si="159"/>
        <v>-5410939220606.2705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-5410939220606.2705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-22545580085.859459</v>
      </c>
      <c r="L3843" s="444">
        <f t="shared" ca="1" si="159"/>
        <v>-5433484800692.1299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-5433484800692.1299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-22639520002.883873</v>
      </c>
      <c r="L3844" s="444">
        <f t="shared" ca="1" si="159"/>
        <v>-5456124320695.0137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-5456124320695.0137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-22733851336.229225</v>
      </c>
      <c r="L3845" s="444">
        <f t="shared" ca="1" si="159"/>
        <v>-5478858172031.2432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-5478858172031.2432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-22828575716.796844</v>
      </c>
      <c r="L3846" s="444">
        <f t="shared" ca="1" si="159"/>
        <v>-5501686747748.04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-5501686747748.04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-22923694782.283501</v>
      </c>
      <c r="L3847" s="444">
        <f t="shared" ca="1" si="159"/>
        <v>-5524610442530.3232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-5524610442530.3232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-23019210177.209679</v>
      </c>
      <c r="L3848" s="444">
        <f t="shared" ca="1" si="159"/>
        <v>-5547629652707.5332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-5547629652707.5332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-23115123552.948055</v>
      </c>
      <c r="L3849" s="444">
        <f t="shared" ca="1" si="159"/>
        <v>-5570744776260.4814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-5570744776260.4814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-23211436567.752007</v>
      </c>
      <c r="L3850" s="444">
        <f t="shared" ca="1" si="159"/>
        <v>-5593956212828.2334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-5593956212828.2334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-23308150886.784306</v>
      </c>
      <c r="L3851" s="444">
        <f t="shared" ca="1" si="159"/>
        <v>-5617264363715.0176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-5617264363715.0176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-23405268182.145905</v>
      </c>
      <c r="L3852" s="444">
        <f t="shared" ca="1" si="159"/>
        <v>-5640669631897.1631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-5640669631897.1631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-23502790132.904846</v>
      </c>
      <c r="L3853" s="444">
        <f t="shared" ca="1" si="159"/>
        <v>-5664172422030.0684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-5664172422030.0684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-23600718425.125286</v>
      </c>
      <c r="L3854" s="444">
        <f t="shared" ca="1" si="159"/>
        <v>-5687773140455.1934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-5687773140455.1934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-23699054751.896637</v>
      </c>
      <c r="L3855" s="444">
        <f t="shared" ca="1" si="159"/>
        <v>-5711472195207.0898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-5711472195207.0898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-23797800813.362873</v>
      </c>
      <c r="L3856" s="444">
        <f t="shared" ca="1" si="159"/>
        <v>-5735269996020.4531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-5735269996020.4531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-23896958316.751888</v>
      </c>
      <c r="L3857" s="444">
        <f t="shared" ca="1" si="159"/>
        <v>-5759166954337.2051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-5759166954337.2051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-23996528976.405022</v>
      </c>
      <c r="L3858" s="444">
        <f t="shared" ca="1" si="159"/>
        <v>-5783163483313.6104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-5783163483313.6104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-24096514513.806709</v>
      </c>
      <c r="L3859" s="444">
        <f t="shared" ca="1" si="159"/>
        <v>-5807259997827.417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-5807259997827.417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-24196916657.614239</v>
      </c>
      <c r="L3860" s="444">
        <f t="shared" ca="1" si="159"/>
        <v>-5831456914485.0313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-5831456914485.0313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-24297737143.68763</v>
      </c>
      <c r="L3861" s="444">
        <f t="shared" ca="1" si="159"/>
        <v>-5855754651628.7188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-5855754651628.7188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-24398977715.119659</v>
      </c>
      <c r="L3862" s="444">
        <f t="shared" ca="1" si="159"/>
        <v>-5880153629343.8389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-5880153629343.8389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-24500640122.265995</v>
      </c>
      <c r="L3863" s="444">
        <f t="shared" ca="1" si="159"/>
        <v>-5904654269466.1045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-5904654269466.1045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-24602726122.775436</v>
      </c>
      <c r="L3864" s="444">
        <f t="shared" ca="1" si="159"/>
        <v>-5929256995588.8799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-5929256995588.8799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-24705237481.620331</v>
      </c>
      <c r="L3865" s="444">
        <f t="shared" ca="1" si="159"/>
        <v>-5953962233070.5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-5953962233070.5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-24808175971.127083</v>
      </c>
      <c r="L3866" s="444">
        <f t="shared" ca="1" si="159"/>
        <v>-5978770409041.627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-5978770409041.627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-24911543371.006779</v>
      </c>
      <c r="L3867" s="444">
        <f t="shared" ca="1" si="159"/>
        <v>-6003681952412.6338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-6003681952412.6338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-25015341468.385975</v>
      </c>
      <c r="L3868" s="444">
        <f t="shared" ca="1" si="159"/>
        <v>-6028697293881.0195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-6028697293881.0195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-25119572057.837582</v>
      </c>
      <c r="L3869" s="444">
        <f t="shared" ca="1" si="159"/>
        <v>-6053816865938.8574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-6053816865938.8574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-25224236941.411907</v>
      </c>
      <c r="L3870" s="444">
        <f t="shared" ca="1" si="159"/>
        <v>-6079041102880.2695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-6079041102880.2695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-25329337928.667789</v>
      </c>
      <c r="L3871" s="444">
        <f t="shared" ca="1" si="159"/>
        <v>-6104370440808.9375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-6104370440808.9375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-25434876836.703907</v>
      </c>
      <c r="L3872" s="444">
        <f t="shared" ca="1" si="159"/>
        <v>-6129805317645.6416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-6129805317645.6416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-25540855490.190174</v>
      </c>
      <c r="L3873" s="444">
        <f t="shared" ca="1" si="159"/>
        <v>-6155346173135.832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-6155346173135.832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-25647275721.3993</v>
      </c>
      <c r="L3874" s="444">
        <f t="shared" ca="1" si="159"/>
        <v>-6180993448857.2314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-6180993448857.2314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-25754139370.238464</v>
      </c>
      <c r="L3875" s="444">
        <f t="shared" ca="1" si="159"/>
        <v>-6206747588227.4697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-6206747588227.4697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-25861448284.281124</v>
      </c>
      <c r="L3876" s="444">
        <f t="shared" ca="1" si="159"/>
        <v>-6232609036511.751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-6232609036511.751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-25969204318.798962</v>
      </c>
      <c r="L3877" s="444">
        <f t="shared" ca="1" si="159"/>
        <v>-6258578240830.5498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-6258578240830.5498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-26077409336.793957</v>
      </c>
      <c r="L3878" s="444">
        <f t="shared" ca="1" si="159"/>
        <v>-6284655650167.3438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-6284655650167.3438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-26186065209.030598</v>
      </c>
      <c r="L3879" s="444">
        <f t="shared" ca="1" si="159"/>
        <v>-6310841715376.374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-6310841715376.374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-26295173814.068226</v>
      </c>
      <c r="L3880" s="444">
        <f t="shared" ca="1" si="159"/>
        <v>-6337136889190.4424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-6337136889190.4424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-26404737038.29351</v>
      </c>
      <c r="L3881" s="444">
        <f t="shared" ca="1" si="159"/>
        <v>-6363541626228.7363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-6363541626228.7363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-26514756775.953068</v>
      </c>
      <c r="L3882" s="444">
        <f t="shared" ca="1" si="159"/>
        <v>-6390056383004.6895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-6390056383004.6895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-26625234929.186207</v>
      </c>
      <c r="L3883" s="444">
        <f t="shared" ca="1" si="159"/>
        <v>-6416681617933.876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-6416681617933.876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-26736173408.057816</v>
      </c>
      <c r="L3884" s="444">
        <f t="shared" ca="1" si="159"/>
        <v>-6443417791341.9336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-6443417791341.9336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-26847574130.591389</v>
      </c>
      <c r="L3885" s="444">
        <f t="shared" ca="1" si="159"/>
        <v>-6470265365472.5254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-6470265365472.5254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-26959439022.802189</v>
      </c>
      <c r="L3886" s="444">
        <f t="shared" ca="1" si="159"/>
        <v>-6497224804495.3271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-6497224804495.3271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-27071770018.73053</v>
      </c>
      <c r="L3887" s="444">
        <f t="shared" ca="1" si="159"/>
        <v>-6524296574514.0576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-6524296574514.0576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-27184569060.475239</v>
      </c>
      <c r="L3888" s="444">
        <f t="shared" ca="1" si="159"/>
        <v>-6551481143574.5332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-6551481143574.5332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-27297838098.227222</v>
      </c>
      <c r="L3889" s="444">
        <f t="shared" ca="1" si="159"/>
        <v>-6578778981672.7607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-6578778981672.7607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-27411579090.303169</v>
      </c>
      <c r="L3890" s="444">
        <f t="shared" ca="1" si="159"/>
        <v>-6606190560763.0635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-6606190560763.0635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-27525794003.179432</v>
      </c>
      <c r="L3891" s="444">
        <f t="shared" ca="1" si="159"/>
        <v>-6633716354766.2432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-6633716354766.2432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-27640484811.526012</v>
      </c>
      <c r="L3892" s="444">
        <f t="shared" ca="1" si="159"/>
        <v>-6661356839577.7695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-6661356839577.7695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-27755653498.240707</v>
      </c>
      <c r="L3893" s="444">
        <f t="shared" ca="1" si="159"/>
        <v>-6689112493076.0098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-6689112493076.0098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-27871302054.483372</v>
      </c>
      <c r="L3894" s="444">
        <f t="shared" ca="1" si="159"/>
        <v>-6716983795130.4932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-6716983795130.4932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-27987432479.710388</v>
      </c>
      <c r="L3895" s="444">
        <f t="shared" ca="1" si="159"/>
        <v>-6744971227610.2031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-6744971227610.2031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-28104046781.709179</v>
      </c>
      <c r="L3896" s="444">
        <f t="shared" ca="1" si="159"/>
        <v>-6773075274391.9121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-6773075274391.9121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-28221146976.632965</v>
      </c>
      <c r="L3897" s="444">
        <f t="shared" ca="1" si="159"/>
        <v>-6801296421368.5449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-6801296421368.5449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-28338735089.035603</v>
      </c>
      <c r="L3898" s="444">
        <f t="shared" ca="1" si="159"/>
        <v>-6829635156457.5801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-6829635156457.5801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-28456813151.906582</v>
      </c>
      <c r="L3899" s="444">
        <f t="shared" ca="1" si="159"/>
        <v>-6858091969609.4863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-6858091969609.4863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-28575383206.706196</v>
      </c>
      <c r="L3900" s="444">
        <f t="shared" ca="1" si="159"/>
        <v>-6886667352816.1924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-6886667352816.1924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-28694447303.400803</v>
      </c>
      <c r="L3901" s="444">
        <f t="shared" ca="1" si="159"/>
        <v>-6915361800119.5928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-6915361800119.5928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-28814007500.498306</v>
      </c>
      <c r="L3902" s="444">
        <f t="shared" ca="1" si="159"/>
        <v>-6944175807620.0908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-6944175807620.0908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-28934065865.08371</v>
      </c>
      <c r="L3903" s="444">
        <f t="shared" ca="1" si="159"/>
        <v>-6973109873485.1748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-6973109873485.1748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-29054624472.854889</v>
      </c>
      <c r="L3904" s="444">
        <f t="shared" ca="1" si="159"/>
        <v>-7002164497958.0293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-7002164497958.0293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-29175685408.158455</v>
      </c>
      <c r="L3905" s="444">
        <f t="shared" ca="1" si="159"/>
        <v>-7031340183366.1875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-7031340183366.1875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-29297250764.02578</v>
      </c>
      <c r="L3906" s="444">
        <f t="shared" ca="1" si="159"/>
        <v>-7060637434130.2129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-7060637434130.2129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-29419322642.209221</v>
      </c>
      <c r="L3907" s="444">
        <f t="shared" ca="1" si="159"/>
        <v>-7090056756772.4219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-7090056756772.4219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-29541903153.21843</v>
      </c>
      <c r="L3908" s="444">
        <f t="shared" ca="1" si="159"/>
        <v>-7119598659925.6406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-7119598659925.6406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-29664994416.356834</v>
      </c>
      <c r="L3909" s="444">
        <f t="shared" ca="1" si="159"/>
        <v>-7149263654341.9971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-7149263654341.9971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-29788598559.758316</v>
      </c>
      <c r="L3910" s="444">
        <f t="shared" ca="1" si="159"/>
        <v>-7179052252901.7559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-7179052252901.7559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-29912717720.423981</v>
      </c>
      <c r="L3911" s="444">
        <f t="shared" ca="1" si="159"/>
        <v>-7208964970622.1797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-7208964970622.1797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-30037354044.259079</v>
      </c>
      <c r="L3912" s="444">
        <f t="shared" ca="1" si="159"/>
        <v>-7239002324666.4385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-7239002324666.4385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-30162509686.110161</v>
      </c>
      <c r="L3913" s="444">
        <f t="shared" ca="1" si="159"/>
        <v>-7269164834352.5488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-7269164834352.5488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-30288186809.802292</v>
      </c>
      <c r="L3914" s="444">
        <f t="shared" ca="1" si="159"/>
        <v>-7299453021162.3516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-7299453021162.3516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-30414387588.176464</v>
      </c>
      <c r="L3915" s="444">
        <f t="shared" ca="1" si="159"/>
        <v>-7329867408750.5283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-7329867408750.5283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-30541114203.127201</v>
      </c>
      <c r="L3916" s="444">
        <f t="shared" ca="1" si="159"/>
        <v>-7360408522953.6553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-7360408522953.6553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-30668368845.640232</v>
      </c>
      <c r="L3917" s="444">
        <f t="shared" ca="1" si="159"/>
        <v>-7391076891799.2959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-7391076891799.2959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-30796153715.830399</v>
      </c>
      <c r="L3918" s="444">
        <f t="shared" ca="1" si="159"/>
        <v>-7421873045515.126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-7421873045515.126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-30924471022.979687</v>
      </c>
      <c r="L3919" s="444">
        <f t="shared" ca="1" si="159"/>
        <v>-7452797516538.1055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-7452797516538.1055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-31053322985.575439</v>
      </c>
      <c r="L3920" s="444">
        <f t="shared" ca="1" si="159"/>
        <v>-7483850839523.6807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-7483850839523.6807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-31182711831.348675</v>
      </c>
      <c r="L3921" s="444">
        <f t="shared" ca="1" si="159"/>
        <v>-7515033551355.0293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-7515033551355.0293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-31312639797.312626</v>
      </c>
      <c r="L3922" s="444">
        <f t="shared" ca="1" si="159"/>
        <v>-7546346191152.3418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-7546346191152.3418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-31443109129.801426</v>
      </c>
      <c r="L3923" s="444">
        <f t="shared" ca="1" si="159"/>
        <v>-7577789300282.1436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-7577789300282.1436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-31574122084.50893</v>
      </c>
      <c r="L3924" s="444">
        <f t="shared" ca="1" si="159"/>
        <v>-7609363422366.6523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-7609363422366.6523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-31705680926.527718</v>
      </c>
      <c r="L3925" s="444">
        <f t="shared" ca="1" si="159"/>
        <v>-7641069103293.1797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-7641069103293.1797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-31837787930.388248</v>
      </c>
      <c r="L3926" s="444">
        <f t="shared" ca="1" si="159"/>
        <v>-7672906891223.5684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-7672906891223.5684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-31970445380.098198</v>
      </c>
      <c r="L3927" s="444">
        <f t="shared" ca="1" si="159"/>
        <v>-7704877336603.667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-7704877336603.667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-32103655569.181942</v>
      </c>
      <c r="L3928" s="444">
        <f t="shared" ca="1" si="159"/>
        <v>-7736980992172.8486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-7736980992172.8486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-32237420800.720203</v>
      </c>
      <c r="L3929" s="444">
        <f t="shared" ca="1" si="159"/>
        <v>-7769218412973.5684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-7769218412973.5684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-32371743387.389862</v>
      </c>
      <c r="L3930" s="444">
        <f t="shared" ca="1" si="159"/>
        <v>-7801590156360.958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-7801590156360.958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-32506625651.503986</v>
      </c>
      <c r="L3931" s="444">
        <f t="shared" ca="1" si="159"/>
        <v>-7834096782012.4619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-7834096782012.4619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-32642069925.051929</v>
      </c>
      <c r="L3932" s="444">
        <f t="shared" ca="1" si="159"/>
        <v>-7866738851937.5137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-7866738851937.5137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-32778078549.739643</v>
      </c>
      <c r="L3933" s="444">
        <f t="shared" ca="1" si="159"/>
        <v>-7899516930487.2529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-7899516930487.2529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-32914653877.03022</v>
      </c>
      <c r="L3934" s="444">
        <f t="shared" ca="1" si="159"/>
        <v>-7932431584364.2832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-7932431584364.2832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-33051798268.184513</v>
      </c>
      <c r="L3935" s="444">
        <f t="shared" ca="1" si="159"/>
        <v>-7965483382632.4678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-7965483382632.4678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-33189514094.301945</v>
      </c>
      <c r="L3936" s="444">
        <f t="shared" ca="1" si="159"/>
        <v>-7998672896726.7695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-7998672896726.7695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-33327803736.361538</v>
      </c>
      <c r="L3937" s="444">
        <f t="shared" ca="1" si="159"/>
        <v>-8032000700463.1309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-8032000700463.1309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-33466669585.263046</v>
      </c>
      <c r="L3938" s="444">
        <f t="shared" ca="1" si="159"/>
        <v>-8065467370048.3936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-8065467370048.3936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-33606114041.868305</v>
      </c>
      <c r="L3939" s="444">
        <f t="shared" ca="1" si="159"/>
        <v>-8099073484090.2617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-8099073484090.2617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-33746139517.042755</v>
      </c>
      <c r="L3940" s="444">
        <f t="shared" ca="1" si="159"/>
        <v>-8132819623607.3047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-8132819623607.3047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-33886748431.697102</v>
      </c>
      <c r="L3941" s="444">
        <f t="shared" ca="1" si="159"/>
        <v>-8166706372039.002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-8166706372039.002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-34027943216.829178</v>
      </c>
      <c r="L3942" s="444">
        <f t="shared" ca="1" si="159"/>
        <v>-8200734315255.8311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-8200734315255.8311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-34169726313.56596</v>
      </c>
      <c r="L3943" s="444">
        <f t="shared" ca="1" si="159"/>
        <v>-8234904041569.3975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-8234904041569.3975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-34312100173.205822</v>
      </c>
      <c r="L3944" s="444">
        <f t="shared" ca="1" si="159"/>
        <v>-8269216141742.6035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-8269216141742.6035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-34455067257.260849</v>
      </c>
      <c r="L3945" s="444">
        <f t="shared" ca="1" si="159"/>
        <v>-8303671208999.8643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-8303671208999.8643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-34598630037.499435</v>
      </c>
      <c r="L3946" s="444">
        <f t="shared" ca="1" si="159"/>
        <v>-8338269839037.3633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-8338269839037.3633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-34742790995.989006</v>
      </c>
      <c r="L3947" s="444">
        <f t="shared" ca="1" si="159"/>
        <v>-8373012630033.3525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-8373012630033.3525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-34887552625.138969</v>
      </c>
      <c r="L3948" s="444">
        <f t="shared" ca="1" si="159"/>
        <v>-8407900182658.4912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-8407900182658.4912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-35032917427.743713</v>
      </c>
      <c r="L3949" s="444">
        <f t="shared" ca="1" si="159"/>
        <v>-8442933100086.2354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-8442933100086.2354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-35178887917.025986</v>
      </c>
      <c r="L3950" s="444">
        <f t="shared" ca="1" si="159"/>
        <v>-8478111988003.2617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-8478111988003.2617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-35325466616.68026</v>
      </c>
      <c r="L3951" s="444">
        <f t="shared" ca="1" si="159"/>
        <v>-8513437454619.9424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-8513437454619.9424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-35472656060.916428</v>
      </c>
      <c r="L3952" s="444">
        <f t="shared" ca="1" si="159"/>
        <v>-8548910110680.8584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-8548910110680.8584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-35620458794.503571</v>
      </c>
      <c r="L3953" s="444">
        <f t="shared" ca="1" si="159"/>
        <v>-8584530569475.3623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-8584530569475.3623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-35768877372.814011</v>
      </c>
      <c r="L3954" s="444">
        <f t="shared" ca="1" si="159"/>
        <v>-8620299446848.1768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-8620299446848.1768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-35917914361.867401</v>
      </c>
      <c r="L3955" s="444">
        <f t="shared" ca="1" si="159"/>
        <v>-8656217361210.0439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-8656217361210.0439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-36067572338.375183</v>
      </c>
      <c r="L3956" s="444">
        <f t="shared" ca="1" si="159"/>
        <v>-8692284933548.4189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-8692284933548.4189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-36217853889.78508</v>
      </c>
      <c r="L3957" s="444">
        <f t="shared" ca="1" si="159"/>
        <v>-8728502787438.2041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-8728502787438.2041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-36368761614.325851</v>
      </c>
      <c r="L3958" s="444">
        <f t="shared" ca="1" si="159"/>
        <v>-8764871549052.5303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-8764871549052.5303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-36520298121.052208</v>
      </c>
      <c r="L3959" s="444">
        <f t="shared" ca="1" si="159"/>
        <v>-8801391847173.582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-8801391847173.582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-36672466029.889923</v>
      </c>
      <c r="L3960" s="444">
        <f t="shared" ca="1" si="159"/>
        <v>-8838064313203.4727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-8838064313203.4727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-36825267971.681137</v>
      </c>
      <c r="L3961" s="444">
        <f t="shared" ca="1" si="159"/>
        <v>-8874889581175.1543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-8874889581175.1543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-36978706588.229813</v>
      </c>
      <c r="L3962" s="444">
        <f t="shared" ca="1" si="159"/>
        <v>-8911868287763.3848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-8911868287763.3848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-37132784532.347435</v>
      </c>
      <c r="L3963" s="444">
        <f t="shared" ca="1" si="159"/>
        <v>-8949001072295.7324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-8949001072295.7324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-37287504467.898888</v>
      </c>
      <c r="L3964" s="444">
        <f t="shared" ca="1" si="159"/>
        <v>-8986288576763.6309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-8986288576763.6309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-37442869069.848465</v>
      </c>
      <c r="L3965" s="444">
        <f t="shared" ca="1" si="159"/>
        <v>-9023731445833.4785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-9023731445833.4785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-37598881024.30616</v>
      </c>
      <c r="L3966" s="444">
        <f t="shared" ca="1" si="159"/>
        <v>-9061330326857.7852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-9061330326857.7852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-37755543028.574104</v>
      </c>
      <c r="L3967" s="444">
        <f t="shared" ca="1" si="159"/>
        <v>-9099085869886.3594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-9099085869886.3594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-37912857791.193161</v>
      </c>
      <c r="L3968" s="444">
        <f t="shared" ca="1" si="159"/>
        <v>-9136998727677.5527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-9136998727677.5527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-38070828031.989799</v>
      </c>
      <c r="L3969" s="444">
        <f t="shared" ca="1" si="159"/>
        <v>-9175069555709.543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-9175069555709.543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-38229456482.123093</v>
      </c>
      <c r="L3970" s="444">
        <f t="shared" ca="1" si="159"/>
        <v>-9213299012191.666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-9213299012191.666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-38388745884.131943</v>
      </c>
      <c r="L3971" s="444">
        <f t="shared" ca="1" si="159"/>
        <v>-9251687758075.7988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-9251687758075.7988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-38548698991.982498</v>
      </c>
      <c r="L3972" s="444">
        <f t="shared" ca="1" si="159"/>
        <v>-9290236457067.7813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-9290236457067.7813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-38709318571.115753</v>
      </c>
      <c r="L3973" s="444">
        <f t="shared" ca="1" si="159"/>
        <v>-9328945775638.8965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-9328945775638.8965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-38870607398.495399</v>
      </c>
      <c r="L3974" s="444">
        <f t="shared" ca="1" si="159"/>
        <v>-9367816383037.3926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-9367816383037.3926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-39032568262.6558</v>
      </c>
      <c r="L3975" s="444">
        <f t="shared" ca="1" si="159"/>
        <v>-9406848951300.0488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-9406848951300.0488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-39195203963.750206</v>
      </c>
      <c r="L3976" s="444">
        <f t="shared" ca="1" si="159"/>
        <v>-9446044155263.7988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-9446044155263.7988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-39358517313.599159</v>
      </c>
      <c r="L3977" s="444">
        <f t="shared" ca="1" si="159"/>
        <v>-9485402672577.3984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-9485402672577.3984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-39522511135.739159</v>
      </c>
      <c r="L3978" s="444">
        <f t="shared" ca="1" si="159"/>
        <v>-9524925183713.1367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-9524925183713.1367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-39687188265.471405</v>
      </c>
      <c r="L3979" s="444">
        <f t="shared" ca="1" si="159"/>
        <v>-9564612371978.6074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-9564612371978.6074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-39852551549.910866</v>
      </c>
      <c r="L3980" s="444">
        <f t="shared" ca="1" si="159"/>
        <v>-9604464923528.5176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-9604464923528.5176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-40018603848.035492</v>
      </c>
      <c r="L3981" s="444">
        <f t="shared" ca="1" si="159"/>
        <v>-9644483527376.5527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-9644483527376.5527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-40185348030.735634</v>
      </c>
      <c r="L3982" s="444">
        <f t="shared" ca="1" si="159"/>
        <v>-9684668875407.2891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-9684668875407.2891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-40352786980.863701</v>
      </c>
      <c r="L3983" s="444">
        <f t="shared" ca="1" si="159"/>
        <v>-9725021662388.1523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-9725021662388.1523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-40520923593.283966</v>
      </c>
      <c r="L3984" s="444">
        <f t="shared" ca="1" si="159"/>
        <v>-9765542585981.4355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-9765542585981.4355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-40689760774.922646</v>
      </c>
      <c r="L3985" s="444">
        <f t="shared" ca="1" si="159"/>
        <v>-9806232346756.3574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-9806232346756.3574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-40859301444.818153</v>
      </c>
      <c r="L3986" s="444">
        <f t="shared" ca="1" si="159"/>
        <v>-9847091648201.1758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-9847091648201.1758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-41029548534.171562</v>
      </c>
      <c r="L3987" s="444">
        <f t="shared" ca="1" si="159"/>
        <v>-9888121196735.3477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-9888121196735.3477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-41200504986.397278</v>
      </c>
      <c r="L3988" s="444">
        <f t="shared" ca="1" si="159"/>
        <v>-9929321701721.7441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-9929321701721.7441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-41372173757.173935</v>
      </c>
      <c r="L3989" s="444">
        <f t="shared" ca="1" si="159"/>
        <v>-9970693875478.918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-9970693875478.918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-41544557814.495491</v>
      </c>
      <c r="L3990" s="444">
        <f t="shared" ca="1" si="159"/>
        <v>-10012238433293.414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-10012238433293.414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-41717660138.722557</v>
      </c>
      <c r="L3991" s="444">
        <f t="shared" ca="1" si="159"/>
        <v>-10053956093432.137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-10053956093432.137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-41891483722.633904</v>
      </c>
      <c r="L3992" s="444">
        <f t="shared" ca="1" si="159"/>
        <v>-10095847577154.771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-10095847577154.771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-42066031571.47821</v>
      </c>
      <c r="L3993" s="444">
        <f t="shared" ca="1" si="159"/>
        <v>-10137913608726.25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-10137913608726.25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-42241306703.026039</v>
      </c>
      <c r="L3994" s="444">
        <f t="shared" ca="1" si="159"/>
        <v>-10180154915429.275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-10180154915429.275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-42417312147.621979</v>
      </c>
      <c r="L3995" s="444">
        <f t="shared" ca="1" si="159"/>
        <v>-10222572227576.896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-10222572227576.896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-42594050948.237068</v>
      </c>
      <c r="L3996" s="444">
        <f t="shared" ca="1" si="159"/>
        <v>-10265166278525.133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-10265166278525.133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-42771526160.521385</v>
      </c>
      <c r="L3997" s="444">
        <f t="shared" ca="1" si="159"/>
        <v>-10307937804685.654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-10307937804685.654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-42949740852.856895</v>
      </c>
      <c r="L3998" s="444">
        <f t="shared" ca="1" si="159"/>
        <v>-10350887545538.512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-10350887545538.512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-43128698106.410461</v>
      </c>
      <c r="L3999" s="444">
        <f t="shared" ca="1" si="159"/>
        <v>-10394016243644.922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-10394016243644.922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-43308401015.187172</v>
      </c>
      <c r="L4000" s="444">
        <f t="shared" ca="1" si="159"/>
        <v>-10437324644660.109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-10437324644660.109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-43488852686.083786</v>
      </c>
      <c r="L4001" s="444">
        <f t="shared" ca="1" si="159"/>
        <v>-10480813497346.193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-10480813497346.193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-43670056238.942474</v>
      </c>
      <c r="L4002" s="444">
        <f t="shared" ca="1" si="159"/>
        <v>-10524483553585.137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-10524483553585.137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-43852014806.604736</v>
      </c>
      <c r="L4003" s="444">
        <f t="shared" ca="1" si="159"/>
        <v>-10568335568391.742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-10568335568391.742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-44034731534.965591</v>
      </c>
      <c r="L4004" s="444">
        <f t="shared" ca="1" si="159"/>
        <v>-10612370299926.707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-10612370299926.707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-44218209583.027946</v>
      </c>
      <c r="L4005" s="444">
        <f t="shared" ca="1" si="159"/>
        <v>-10656588509509.734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-10656588509509.734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-44402452122.95723</v>
      </c>
      <c r="L4006" s="444">
        <f t="shared" ca="1" si="159"/>
        <v>-10700990961632.691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-10700990961632.691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-44587462340.136215</v>
      </c>
      <c r="L4007" s="444">
        <f t="shared" ca="1" si="159"/>
        <v>-10745578423972.828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-10745578423972.828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-44773243433.220116</v>
      </c>
      <c r="L4008" s="444">
        <f t="shared" ca="1" si="159"/>
        <v>-10790351667406.049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-10790351667406.049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-44959798614.191872</v>
      </c>
      <c r="L4009" s="444">
        <f t="shared" ca="1" si="159"/>
        <v>-10835311466020.24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-10835311466020.24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-45147131108.417664</v>
      </c>
      <c r="L4010" s="444">
        <f t="shared" ca="1" si="159"/>
        <v>-10880458597128.658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-10880458597128.658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-45335244154.702744</v>
      </c>
      <c r="L4011" s="444">
        <f t="shared" ca="1" si="159"/>
        <v>-10925793841283.361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-10925793841283.361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-45524141005.347336</v>
      </c>
      <c r="L4012" s="444">
        <f t="shared" ca="1" si="159"/>
        <v>-10971317982288.709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-10971317982288.709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-45713824926.202957</v>
      </c>
      <c r="L4013" s="444">
        <f t="shared" ca="1" si="159"/>
        <v>-11017031807214.912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-11017031807214.912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-45904299196.728798</v>
      </c>
      <c r="L4014" s="444">
        <f t="shared" ca="1" si="159"/>
        <v>-11062936106411.641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-11062936106411.641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-46095567110.0485</v>
      </c>
      <c r="L4015" s="444">
        <f t="shared" ca="1" si="159"/>
        <v>-11109031673521.689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-11109031673521.689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-46287631973.007042</v>
      </c>
      <c r="L4016" s="444">
        <f t="shared" ca="1" si="159"/>
        <v>-11155319305494.697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-11155319305494.697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-46480497106.227905</v>
      </c>
      <c r="L4017" s="444">
        <f t="shared" ca="1" si="159"/>
        <v>-11201799802600.926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-11201799802600.926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-46674165844.170525</v>
      </c>
      <c r="L4018" s="444">
        <f t="shared" ca="1" si="159"/>
        <v>-11248473968445.096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-11248473968445.096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-46868641535.187897</v>
      </c>
      <c r="L4019" s="444">
        <f t="shared" ca="1" si="159"/>
        <v>-11295342609980.283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-11295342609980.283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-47063927541.584511</v>
      </c>
      <c r="L4020" s="444">
        <f t="shared" ca="1" si="159"/>
        <v>-11342406537521.867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-11342406537521.867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-47260027239.674446</v>
      </c>
      <c r="L4021" s="444">
        <f t="shared" ca="1" si="159"/>
        <v>-11389666564761.541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-11389666564761.541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-47456944019.839752</v>
      </c>
      <c r="L4022" s="444">
        <f t="shared" ca="1" si="159"/>
        <v>-11437123508781.381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-11437123508781.381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-47654681286.589088</v>
      </c>
      <c r="L4023" s="444">
        <f t="shared" ca="1" si="159"/>
        <v>-11484778190067.971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-11484778190067.971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-47853242458.616547</v>
      </c>
      <c r="L4024" s="444">
        <f t="shared" ca="1" si="159"/>
        <v>-11532631432526.588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-11532631432526.588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-48052630968.860779</v>
      </c>
      <c r="L4025" s="444">
        <f t="shared" ca="1" si="159"/>
        <v>-11580684063495.449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-11580684063495.449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-48252850264.564369</v>
      </c>
      <c r="L4026" s="444">
        <f t="shared" ca="1" si="159"/>
        <v>-11628936913760.014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-11628936913760.014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-48453903807.333389</v>
      </c>
      <c r="L4027" s="444">
        <f t="shared" ca="1" si="159"/>
        <v>-11677390817567.348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-11677390817567.348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-48655795073.197281</v>
      </c>
      <c r="L4028" s="444">
        <f t="shared" ca="1" si="159"/>
        <v>-11726046612640.545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-11726046612640.545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-48858527552.668938</v>
      </c>
      <c r="L4029" s="444">
        <f t="shared" ca="1" si="159"/>
        <v>-11774905140193.213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-11774905140193.213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-49062104750.805054</v>
      </c>
      <c r="L4030" s="444">
        <f t="shared" ca="1" si="159"/>
        <v>-11823967244944.018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-11823967244944.018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-49266530187.266739</v>
      </c>
      <c r="L4031" s="444">
        <f t="shared" ca="1" si="159"/>
        <v>-11873233775131.285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-11873233775131.285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-49471807396.380356</v>
      </c>
      <c r="L4032" s="444">
        <f t="shared" ca="1" si="159"/>
        <v>-11922705582527.666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-11922705582527.666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-49677939927.198608</v>
      </c>
      <c r="L4033" s="444">
        <f t="shared" ca="1" si="159"/>
        <v>-11972383522454.865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-11972383522454.865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-49884931343.561935</v>
      </c>
      <c r="L4034" s="444">
        <f t="shared" ca="1" si="159"/>
        <v>-12022268453798.428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-12022268453798.428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-50092785224.160118</v>
      </c>
      <c r="L4035" s="444">
        <f t="shared" ca="1" si="159"/>
        <v>-12072361239022.588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-12072361239022.588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-50301505162.594116</v>
      </c>
      <c r="L4036" s="444">
        <f t="shared" ca="1" si="159"/>
        <v>-12122662744185.182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-12122662744185.182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-50511094767.438255</v>
      </c>
      <c r="L4037" s="444">
        <f t="shared" ca="1" si="159"/>
        <v>-12173173838952.619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-12173173838952.619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-50721557662.302582</v>
      </c>
      <c r="L4038" s="444">
        <f t="shared" ca="1" si="159"/>
        <v>-12223895396614.922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-12223895396614.922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-50932897485.895508</v>
      </c>
      <c r="L4039" s="444">
        <f t="shared" ca="1" si="159"/>
        <v>-12274828294100.816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-12274828294100.816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-51145117892.086731</v>
      </c>
      <c r="L4040" s="444">
        <f t="shared" ca="1" si="159"/>
        <v>-12325973411992.902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-12325973411992.902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-51358222549.970428</v>
      </c>
      <c r="L4041" s="444">
        <f t="shared" ca="1" si="159"/>
        <v>-12377331634542.873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-12377331634542.873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-51572215143.928635</v>
      </c>
      <c r="L4042" s="444">
        <f t="shared" ca="1" si="159"/>
        <v>-12428903849686.801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-12428903849686.801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-51787099373.695</v>
      </c>
      <c r="L4043" s="444">
        <f t="shared" ca="1" si="159"/>
        <v>-12480690949060.496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-12480690949060.496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-52002878954.418732</v>
      </c>
      <c r="L4044" s="444">
        <f t="shared" ca="1" si="159"/>
        <v>-12532693828014.914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-12532693828014.914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-52219557616.728806</v>
      </c>
      <c r="L4045" s="444">
        <f t="shared" ca="1" si="159"/>
        <v>-12584913385631.643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-12584913385631.643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-52437139106.798508</v>
      </c>
      <c r="L4046" s="444">
        <f t="shared" ca="1" si="159"/>
        <v>-12637350524738.441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-12637350524738.441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-52655627186.410172</v>
      </c>
      <c r="L4047" s="444">
        <f t="shared" ca="1" si="159"/>
        <v>-12690006151924.852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-12690006151924.852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-52875025633.020218</v>
      </c>
      <c r="L4048" s="444">
        <f t="shared" ca="1" si="159"/>
        <v>-12742881177557.871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-12742881177557.871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-53095338239.824463</v>
      </c>
      <c r="L4049" s="444">
        <f t="shared" ca="1" si="159"/>
        <v>-12795976515797.695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-12795976515797.695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-53316568815.82373</v>
      </c>
      <c r="L4050" s="444">
        <f t="shared" ca="1" si="159"/>
        <v>-12849293084613.52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-12849293084613.52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-53538721185.889664</v>
      </c>
      <c r="L4051" s="444">
        <f t="shared" ca="1" si="159"/>
        <v>-12902831805799.41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-12902831805799.41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-53761799190.830872</v>
      </c>
      <c r="L4052" s="444">
        <f t="shared" ca="1" si="159"/>
        <v>-12956593604990.24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-12956593604990.24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-53985806687.459335</v>
      </c>
      <c r="L4053" s="444">
        <f t="shared" ca="1" si="159"/>
        <v>-13010579411677.699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-13010579411677.699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-54210747548.657082</v>
      </c>
      <c r="L4054" s="444">
        <f t="shared" ca="1" si="159"/>
        <v>-13064790159226.355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-13064790159226.355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-54436625663.443146</v>
      </c>
      <c r="L4055" s="444">
        <f t="shared" ca="1" si="159"/>
        <v>-13119226784889.799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-13119226784889.799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-54663444937.040825</v>
      </c>
      <c r="L4056" s="444">
        <f t="shared" ca="1" si="159"/>
        <v>-13173890229826.84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-13173890229826.84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-54891209290.945168</v>
      </c>
      <c r="L4057" s="444">
        <f t="shared" ca="1" si="159"/>
        <v>-13228781439117.785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-13228781439117.785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-55119922662.990768</v>
      </c>
      <c r="L4058" s="444">
        <f t="shared" ca="1" si="159"/>
        <v>-13283901361780.775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-13283901361780.775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-55349589007.419899</v>
      </c>
      <c r="L4059" s="444">
        <f t="shared" ca="1" si="159"/>
        <v>-13339250950788.195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-13339250950788.195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-55580212294.950813</v>
      </c>
      <c r="L4060" s="444">
        <f t="shared" ca="1" si="159"/>
        <v>-13394831163083.146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-13394831163083.146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-55811796512.846443</v>
      </c>
      <c r="L4061" s="444">
        <f t="shared" ca="1" si="159"/>
        <v>-13450642959595.992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-13450642959595.992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-56044345664.983299</v>
      </c>
      <c r="L4062" s="444">
        <f t="shared" ca="1" si="159"/>
        <v>-13506687305260.975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-13506687305260.975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-56277863771.920723</v>
      </c>
      <c r="L4063" s="444">
        <f t="shared" ca="1" si="159"/>
        <v>-13562965169032.895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-13562965169032.895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-56512354870.97039</v>
      </c>
      <c r="L4064" s="444">
        <f t="shared" ca="1" si="159"/>
        <v>-13619477523903.865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-13619477523903.865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-56747823016.266106</v>
      </c>
      <c r="L4065" s="444">
        <f t="shared" ca="1" si="159"/>
        <v>-13676225346920.131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-13676225346920.131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-56984272278.833878</v>
      </c>
      <c r="L4066" s="444">
        <f t="shared" ca="1" si="159"/>
        <v>-13733209619198.965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-13733209619198.965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-57221706746.662361</v>
      </c>
      <c r="L4067" s="444">
        <f t="shared" ca="1" si="159"/>
        <v>-13790431325945.627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-13790431325945.627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-57460130524.773445</v>
      </c>
      <c r="L4068" s="444">
        <f t="shared" ca="1" si="159"/>
        <v>-13847891456470.4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-13847891456470.4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-57699547735.293335</v>
      </c>
      <c r="L4069" s="444">
        <f t="shared" ca="1" si="159"/>
        <v>-13905591004205.693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-13905591004205.693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-57939962517.52372</v>
      </c>
      <c r="L4070" s="444">
        <f t="shared" ca="1" si="159"/>
        <v>-13963530966723.217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-13963530966723.217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-58181379028.013412</v>
      </c>
      <c r="L4071" s="444">
        <f t="shared" ca="1" si="159"/>
        <v>-14021712345751.23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-14021712345751.23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-58423801440.630127</v>
      </c>
      <c r="L4072" s="444">
        <f t="shared" ca="1" si="159"/>
        <v>-14080136147191.861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-14080136147191.861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-58667233946.632759</v>
      </c>
      <c r="L4073" s="444">
        <f t="shared" ca="1" si="159"/>
        <v>-14138803381138.494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-14138803381138.494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-58911680754.743713</v>
      </c>
      <c r="L4074" s="444">
        <f t="shared" ca="1" si="159"/>
        <v>-14197715061893.238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-14197715061893.238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-59157146091.221825</v>
      </c>
      <c r="L4075" s="444">
        <f t="shared" ca="1" si="159"/>
        <v>-14256872207984.461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-14256872207984.461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-59403634199.935249</v>
      </c>
      <c r="L4076" s="444">
        <f t="shared" ca="1" si="159"/>
        <v>-14316275842184.396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-14316275842184.396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-59651149342.434982</v>
      </c>
      <c r="L4077" s="444">
        <f t="shared" ca="1" si="159"/>
        <v>-14375926991526.832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-14375926991526.832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-59899695798.028473</v>
      </c>
      <c r="L4078" s="444">
        <f t="shared" ca="1" si="159"/>
        <v>-14435826687324.861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-14435826687324.861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-60149277863.853577</v>
      </c>
      <c r="L4079" s="444">
        <f t="shared" ca="1" si="159"/>
        <v>-14495975965188.715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-14495975965188.715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-60399899854.952972</v>
      </c>
      <c r="L4080" s="444">
        <f t="shared" ca="1" si="159"/>
        <v>-14556375865043.668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-14556375865043.668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-60651566104.348618</v>
      </c>
      <c r="L4081" s="444">
        <f t="shared" ca="1" si="159"/>
        <v>-14617027431148.016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-14617027431148.016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-60904280963.116722</v>
      </c>
      <c r="L4082" s="444">
        <f t="shared" ca="1" si="159"/>
        <v>-14677931712111.133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-14677931712111.133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-61158048800.463051</v>
      </c>
      <c r="L4083" s="444">
        <f t="shared" ca="1" si="159"/>
        <v>-14739089760911.596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-14739089760911.596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-61412874003.798325</v>
      </c>
      <c r="L4084" s="444">
        <f t="shared" ca="1" si="159"/>
        <v>-14800502634915.395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-14800502634915.395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-61668760978.81414</v>
      </c>
      <c r="L4085" s="444">
        <f t="shared" ca="1" si="159"/>
        <v>-14862171395894.209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-14862171395894.209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-61925714149.559204</v>
      </c>
      <c r="L4086" s="444">
        <f t="shared" ca="1" si="159"/>
        <v>-14924097110043.768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-14924097110043.768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-62183737958.515694</v>
      </c>
      <c r="L4087" s="444">
        <f t="shared" ca="1" si="159"/>
        <v>-14986280848002.283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-14986280848002.283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-62442836866.676178</v>
      </c>
      <c r="L4088" s="444">
        <f t="shared" ref="L4088:L4342" ca="1" si="164">I4088-J4088+K4088</f>
        <v>-15048723684868.959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-15048723684868.959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-62703015353.620651</v>
      </c>
      <c r="L4089" s="444">
        <f t="shared" ca="1" si="164"/>
        <v>-15111426700222.58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-15111426700222.58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-62964277917.594086</v>
      </c>
      <c r="L4090" s="444">
        <f t="shared" ca="1" si="164"/>
        <v>-15174390978140.174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-15174390978140.174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-63226629075.584053</v>
      </c>
      <c r="L4091" s="444">
        <f t="shared" ca="1" si="164"/>
        <v>-15237617607215.758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-15237617607215.758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-63490073363.398979</v>
      </c>
      <c r="L4092" s="444">
        <f t="shared" ca="1" si="164"/>
        <v>-15301107680579.156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-15301107680579.156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-63754615335.746483</v>
      </c>
      <c r="L4093" s="444">
        <f t="shared" ca="1" si="164"/>
        <v>-15364862295914.902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-15364862295914.902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-64020259566.312103</v>
      </c>
      <c r="L4094" s="444">
        <f t="shared" ca="1" si="164"/>
        <v>-15428882555481.215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-15428882555481.215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-64287010647.838394</v>
      </c>
      <c r="L4095" s="444">
        <f t="shared" ca="1" si="164"/>
        <v>-15493169566129.053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-15493169566129.053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-64554873192.204384</v>
      </c>
      <c r="L4096" s="444">
        <f t="shared" ca="1" si="164"/>
        <v>-15557724439321.258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-15557724439321.258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-64823851830.505241</v>
      </c>
      <c r="L4097" s="444">
        <f t="shared" ca="1" si="164"/>
        <v>-15622548291151.764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-15622548291151.764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-65093951213.132347</v>
      </c>
      <c r="L4098" s="444">
        <f t="shared" ca="1" si="164"/>
        <v>-15687642242364.896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-15687642242364.896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-65365176009.853745</v>
      </c>
      <c r="L4099" s="444">
        <f t="shared" ca="1" si="164"/>
        <v>-15753007418374.75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-15753007418374.75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-65637530909.894783</v>
      </c>
      <c r="L4100" s="444">
        <f t="shared" ca="1" si="164"/>
        <v>-15818644949284.645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-15818644949284.645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-65911020622.019348</v>
      </c>
      <c r="L4101" s="444">
        <f t="shared" ca="1" si="164"/>
        <v>-15884555969906.664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-15884555969906.664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-66185649874.611099</v>
      </c>
      <c r="L4102" s="444">
        <f t="shared" ca="1" si="164"/>
        <v>-15950741619781.275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-15950741619781.275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-66461423415.755318</v>
      </c>
      <c r="L4103" s="444">
        <f t="shared" ca="1" si="164"/>
        <v>-16017203043197.031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-16017203043197.031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-66738346013.320953</v>
      </c>
      <c r="L4104" s="444">
        <f t="shared" ca="1" si="164"/>
        <v>-16083941389210.352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-16083941389210.352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-67016422455.043129</v>
      </c>
      <c r="L4105" s="444">
        <f t="shared" ca="1" si="164"/>
        <v>-16150957811665.395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-16150957811665.395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-67295657548.605804</v>
      </c>
      <c r="L4106" s="444">
        <f t="shared" ca="1" si="164"/>
        <v>-16218253469214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-16218253469214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-67576056121.724991</v>
      </c>
      <c r="L4107" s="444">
        <f t="shared" ca="1" si="164"/>
        <v>-16285829525335.725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-16285829525335.725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-67857623022.232185</v>
      </c>
      <c r="L4108" s="444">
        <f t="shared" ca="1" si="164"/>
        <v>-16353687148357.957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-16353687148357.957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-68140363118.15815</v>
      </c>
      <c r="L4109" s="444">
        <f t="shared" ca="1" si="164"/>
        <v>-16421827511476.115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-16421827511476.115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-68424281297.817154</v>
      </c>
      <c r="L4110" s="444">
        <f t="shared" ca="1" si="164"/>
        <v>-16490251792773.932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-16490251792773.932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-68709382469.89138</v>
      </c>
      <c r="L4111" s="444">
        <f t="shared" ca="1" si="164"/>
        <v>-16558961175243.822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-16558961175243.822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-68995671563.51593</v>
      </c>
      <c r="L4112" s="444">
        <f t="shared" ca="1" si="164"/>
        <v>-16627956846807.338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-16627956846807.338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-69283153528.363907</v>
      </c>
      <c r="L4113" s="444">
        <f t="shared" ca="1" si="164"/>
        <v>-16697240000335.701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-16697240000335.701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-69571833334.732086</v>
      </c>
      <c r="L4114" s="444">
        <f t="shared" ca="1" si="164"/>
        <v>-16766811833670.434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-16766811833670.434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-69861715973.626801</v>
      </c>
      <c r="L4115" s="444">
        <f t="shared" ca="1" si="164"/>
        <v>-16836673549644.061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-16836673549644.061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-70152806456.85025</v>
      </c>
      <c r="L4116" s="444">
        <f t="shared" ca="1" si="164"/>
        <v>-16906826356100.91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-16906826356100.91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-70445109817.087112</v>
      </c>
      <c r="L4117" s="444">
        <f t="shared" ca="1" si="164"/>
        <v>-16977271465917.998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-16977271465917.998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-70738631107.991669</v>
      </c>
      <c r="L4118" s="444">
        <f t="shared" ca="1" si="164"/>
        <v>-17048010097025.99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-17048010097025.99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-71033375404.274963</v>
      </c>
      <c r="L4119" s="444">
        <f t="shared" ca="1" si="164"/>
        <v>-17119043472430.266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-17119043472430.266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-71329347801.79277</v>
      </c>
      <c r="L4120" s="444">
        <f t="shared" ca="1" si="164"/>
        <v>-17190372820232.059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-17190372820232.059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-71626553417.633575</v>
      </c>
      <c r="L4121" s="444">
        <f t="shared" ca="1" si="164"/>
        <v>-17261999373649.691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-17261999373649.691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-71924997390.207047</v>
      </c>
      <c r="L4122" s="444">
        <f t="shared" ca="1" si="164"/>
        <v>-17333924371039.898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-17333924371039.898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-72224684879.332916</v>
      </c>
      <c r="L4123" s="444">
        <f t="shared" ca="1" si="164"/>
        <v>-17406149055919.23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-17406149055919.23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-72525621066.330124</v>
      </c>
      <c r="L4124" s="444">
        <f t="shared" ca="1" si="164"/>
        <v>-17478674676985.561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-17478674676985.561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-72827811154.106506</v>
      </c>
      <c r="L4125" s="444">
        <f t="shared" ca="1" si="164"/>
        <v>-17551502488139.668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-17551502488139.668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-73131260367.248611</v>
      </c>
      <c r="L4126" s="444">
        <f t="shared" ca="1" si="164"/>
        <v>-17624633748506.918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-17624633748506.918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-73435973952.112152</v>
      </c>
      <c r="L4127" s="444">
        <f t="shared" ca="1" si="164"/>
        <v>-17698069722459.031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-17698069722459.031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-73741957176.912628</v>
      </c>
      <c r="L4128" s="444">
        <f t="shared" ca="1" si="164"/>
        <v>-17771811679635.945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-17771811679635.945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-74049215331.816437</v>
      </c>
      <c r="L4129" s="444">
        <f t="shared" ca="1" si="164"/>
        <v>-17845860894967.762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-17845860894967.762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-74357753729.032333</v>
      </c>
      <c r="L4130" s="444">
        <f t="shared" ca="1" si="164"/>
        <v>-17920218648696.793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-17920218648696.793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-74667577702.903305</v>
      </c>
      <c r="L4131" s="444">
        <f t="shared" ca="1" si="164"/>
        <v>-17994886226399.695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-17994886226399.695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-74978692609.998734</v>
      </c>
      <c r="L4132" s="444">
        <f t="shared" ca="1" si="164"/>
        <v>-18069864919009.695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-18069864919009.695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-75291103829.207062</v>
      </c>
      <c r="L4133" s="444">
        <f t="shared" ca="1" si="164"/>
        <v>-18145156022838.902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-18145156022838.902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-75604816761.828766</v>
      </c>
      <c r="L4134" s="444">
        <f t="shared" ca="1" si="164"/>
        <v>-18220760839600.73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-18220760839600.73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-75919836831.669708</v>
      </c>
      <c r="L4135" s="444">
        <f t="shared" ca="1" si="164"/>
        <v>-18296680676432.398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-18296680676432.398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-76236169485.134995</v>
      </c>
      <c r="L4136" s="444">
        <f t="shared" ca="1" si="164"/>
        <v>-18372916845917.535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-18372916845917.535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-76553820191.323059</v>
      </c>
      <c r="L4137" s="444">
        <f t="shared" ca="1" si="164"/>
        <v>-18449470666108.859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-18449470666108.859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-76872794442.120239</v>
      </c>
      <c r="L4138" s="444">
        <f t="shared" ca="1" si="164"/>
        <v>-18526343460550.98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-18526343460550.98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-77193097752.295746</v>
      </c>
      <c r="L4139" s="444">
        <f t="shared" ca="1" si="164"/>
        <v>-18603536558303.277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-18603536558303.277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-77514735659.596985</v>
      </c>
      <c r="L4140" s="444">
        <f t="shared" ca="1" si="164"/>
        <v>-18681051293962.875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-18681051293962.875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-77837713724.845306</v>
      </c>
      <c r="L4141" s="444">
        <f t="shared" ca="1" si="164"/>
        <v>-18758889007687.719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-18758889007687.719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-78162037532.032166</v>
      </c>
      <c r="L4142" s="444">
        <f t="shared" ca="1" si="164"/>
        <v>-18837051045219.75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-18837051045219.75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-78487712688.415619</v>
      </c>
      <c r="L4143" s="444">
        <f t="shared" ca="1" si="164"/>
        <v>-18915538757908.164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-18915538757908.164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-78814744824.617355</v>
      </c>
      <c r="L4144" s="444">
        <f t="shared" ca="1" si="164"/>
        <v>-18994353502732.781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-18994353502732.781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-79143139594.719925</v>
      </c>
      <c r="L4145" s="444">
        <f t="shared" ca="1" si="164"/>
        <v>-19073496642327.5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-19073496642327.5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-79472902676.364578</v>
      </c>
      <c r="L4146" s="444">
        <f t="shared" ca="1" si="164"/>
        <v>-19152969545003.863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-19152969545003.863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-79804039770.849426</v>
      </c>
      <c r="L4147" s="444">
        <f t="shared" ca="1" si="164"/>
        <v>-19232773584774.711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-19232773584774.711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-80136556603.227966</v>
      </c>
      <c r="L4148" s="444">
        <f t="shared" ca="1" si="164"/>
        <v>-19312910141377.938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-19312910141377.938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-80470458922.408066</v>
      </c>
      <c r="L4149" s="444">
        <f t="shared" ca="1" si="164"/>
        <v>-19393380600300.344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-19393380600300.344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-80805752501.251434</v>
      </c>
      <c r="L4150" s="444">
        <f t="shared" ca="1" si="164"/>
        <v>-19474186352801.594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-19474186352801.594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-81142443136.673309</v>
      </c>
      <c r="L4151" s="444">
        <f t="shared" ca="1" si="164"/>
        <v>-19555328795938.266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-19555328795938.266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-81480536649.742767</v>
      </c>
      <c r="L4152" s="444">
        <f t="shared" ca="1" si="164"/>
        <v>-19636809332588.008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-19636809332588.008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-81820038885.783371</v>
      </c>
      <c r="L4153" s="444">
        <f t="shared" ca="1" si="164"/>
        <v>-19718629371473.793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-19718629371473.793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-82160955714.474136</v>
      </c>
      <c r="L4154" s="444">
        <f t="shared" ca="1" si="164"/>
        <v>-19800790327188.266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-19800790327188.266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-82503293029.951111</v>
      </c>
      <c r="L4155" s="444">
        <f t="shared" ca="1" si="164"/>
        <v>-19883293620218.215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-19883293620218.215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-82847056750.909225</v>
      </c>
      <c r="L4156" s="444">
        <f t="shared" ca="1" si="164"/>
        <v>-19966140676969.125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-19966140676969.125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-83192252820.704681</v>
      </c>
      <c r="L4157" s="444">
        <f t="shared" ca="1" si="164"/>
        <v>-20049332929789.828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-20049332929789.828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-83538887207.457611</v>
      </c>
      <c r="L4158" s="444">
        <f t="shared" ca="1" si="164"/>
        <v>-20132871816997.285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-20132871816997.285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-83886965904.15535</v>
      </c>
      <c r="L4159" s="444">
        <f t="shared" ca="1" si="164"/>
        <v>-20216758782901.441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-20216758782901.441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-84236494928.756012</v>
      </c>
      <c r="L4160" s="444">
        <f t="shared" ca="1" si="164"/>
        <v>-20300995277830.199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-20300995277830.199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-84587480324.292496</v>
      </c>
      <c r="L4161" s="444">
        <f t="shared" ca="1" si="164"/>
        <v>-20385582758154.492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-20385582758154.492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-84939928158.977051</v>
      </c>
      <c r="L4162" s="444">
        <f t="shared" ca="1" si="164"/>
        <v>-20470522686313.469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-20470522686313.469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-85293844526.306122</v>
      </c>
      <c r="L4163" s="444">
        <f t="shared" ca="1" si="164"/>
        <v>-20555816530839.773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-20555816530839.773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-85649235545.165726</v>
      </c>
      <c r="L4164" s="444">
        <f t="shared" ca="1" si="164"/>
        <v>-20641465766384.938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-20641465766384.938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-86006107359.937241</v>
      </c>
      <c r="L4165" s="444">
        <f t="shared" ca="1" si="164"/>
        <v>-20727471873744.875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-20727471873744.875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-86364466140.603638</v>
      </c>
      <c r="L4166" s="444">
        <f t="shared" ca="1" si="164"/>
        <v>-20813836339885.48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-20813836339885.48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-86724318082.856171</v>
      </c>
      <c r="L4167" s="444">
        <f t="shared" ca="1" si="164"/>
        <v>-20900560657968.336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-20900560657968.336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-87085669408.201401</v>
      </c>
      <c r="L4168" s="444">
        <f t="shared" ca="1" si="164"/>
        <v>-20987646327376.539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-20987646327376.539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-87448526364.068909</v>
      </c>
      <c r="L4169" s="444">
        <f t="shared" ca="1" si="164"/>
        <v>-21075094853740.609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-21075094853740.609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-87812895223.919205</v>
      </c>
      <c r="L4170" s="444">
        <f t="shared" ca="1" si="164"/>
        <v>-21162907748964.527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-21162907748964.527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-88178782287.352203</v>
      </c>
      <c r="L4171" s="444">
        <f t="shared" ca="1" si="164"/>
        <v>-21251086531251.879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-21251086531251.879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-88546193880.216156</v>
      </c>
      <c r="L4172" s="444">
        <f t="shared" ca="1" si="164"/>
        <v>-21339632725132.094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-21339632725132.094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-88915136354.717056</v>
      </c>
      <c r="L4173" s="444">
        <f t="shared" ca="1" si="164"/>
        <v>-21428547861486.813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-21428547861486.813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-89285616089.528381</v>
      </c>
      <c r="L4174" s="444">
        <f t="shared" ca="1" si="164"/>
        <v>-21517833477576.34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-21517833477576.34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-89657639489.901413</v>
      </c>
      <c r="L4175" s="444">
        <f t="shared" ca="1" si="164"/>
        <v>-21607491117066.242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-21607491117066.242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-90031212987.776001</v>
      </c>
      <c r="L4176" s="444">
        <f t="shared" ca="1" si="164"/>
        <v>-21697522330054.02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-21697522330054.02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-90406343041.891754</v>
      </c>
      <c r="L4177" s="444">
        <f t="shared" ca="1" si="164"/>
        <v>-21787928673095.91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-21787928673095.91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-90783036137.899628</v>
      </c>
      <c r="L4178" s="444">
        <f t="shared" ca="1" si="164"/>
        <v>-21878711709233.809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-21878711709233.809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-91161298788.474197</v>
      </c>
      <c r="L4179" s="444">
        <f t="shared" ca="1" si="164"/>
        <v>-21969873008022.281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-21969873008022.281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-91541137533.426178</v>
      </c>
      <c r="L4180" s="444">
        <f t="shared" ca="1" si="164"/>
        <v>-22061414145555.707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-22061414145555.707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-91922558939.815445</v>
      </c>
      <c r="L4181" s="444">
        <f t="shared" ca="1" si="164"/>
        <v>-22153336704495.523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-22153336704495.523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-92305569602.064682</v>
      </c>
      <c r="L4182" s="444">
        <f t="shared" ca="1" si="164"/>
        <v>-22245642274097.59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-22245642274097.59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-92690176142.073288</v>
      </c>
      <c r="L4183" s="444">
        <f t="shared" ca="1" si="164"/>
        <v>-22338332450239.664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-22338332450239.664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-93076385209.33194</v>
      </c>
      <c r="L4184" s="444">
        <f t="shared" ca="1" si="164"/>
        <v>-22431408835448.996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-22431408835448.996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-93464203481.037476</v>
      </c>
      <c r="L4185" s="444">
        <f t="shared" ca="1" si="164"/>
        <v>-22524873038930.035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-22524873038930.035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-93853637662.208481</v>
      </c>
      <c r="L4186" s="444">
        <f t="shared" ca="1" si="164"/>
        <v>-22618726676592.242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-22618726676592.242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-94244694485.80101</v>
      </c>
      <c r="L4187" s="444">
        <f t="shared" ca="1" si="164"/>
        <v>-22712971371078.043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-22712971371078.043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-94637380712.82518</v>
      </c>
      <c r="L4188" s="444">
        <f t="shared" ca="1" si="164"/>
        <v>-22807608751790.867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-22807608751790.867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-95031703132.461945</v>
      </c>
      <c r="L4189" s="444">
        <f t="shared" ca="1" si="164"/>
        <v>-22902640454923.328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-22902640454923.328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-95427668562.180527</v>
      </c>
      <c r="L4190" s="444">
        <f t="shared" ca="1" si="164"/>
        <v>-22998068123485.508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-22998068123485.508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-95825283847.856277</v>
      </c>
      <c r="L4191" s="444">
        <f t="shared" ca="1" si="164"/>
        <v>-23093893407333.363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-23093893407333.363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-96224555863.889008</v>
      </c>
      <c r="L4192" s="444">
        <f t="shared" ca="1" si="164"/>
        <v>-23190117963197.254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-23190117963197.254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-96625491513.321884</v>
      </c>
      <c r="L4193" s="444">
        <f t="shared" ca="1" si="164"/>
        <v>-23286743454710.574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-23286743454710.574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-97028097727.960724</v>
      </c>
      <c r="L4194" s="444">
        <f t="shared" ca="1" si="164"/>
        <v>-23383771552438.535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-23383771552438.535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-97432381468.493896</v>
      </c>
      <c r="L4195" s="444">
        <f t="shared" ca="1" si="164"/>
        <v>-23481203933907.027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-23481203933907.027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-97838349724.61261</v>
      </c>
      <c r="L4196" s="444">
        <f t="shared" ca="1" si="164"/>
        <v>-23579042283631.641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-23579042283631.641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-98246009515.131836</v>
      </c>
      <c r="L4197" s="444">
        <f t="shared" ca="1" si="164"/>
        <v>-23677288293146.773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-23677288293146.773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-98655367888.111557</v>
      </c>
      <c r="L4198" s="444">
        <f t="shared" ca="1" si="164"/>
        <v>-23775943661034.887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-23775943661034.887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-99066431920.978699</v>
      </c>
      <c r="L4199" s="444">
        <f t="shared" ca="1" si="164"/>
        <v>-23875010092955.867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-23875010092955.867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-99479208720.649445</v>
      </c>
      <c r="L4200" s="444">
        <f t="shared" ca="1" si="164"/>
        <v>-23974489301676.516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-23974489301676.516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-99893705423.652145</v>
      </c>
      <c r="L4201" s="444">
        <f t="shared" ca="1" si="164"/>
        <v>-24074383007100.168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-24074383007100.168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-100309929196.2507</v>
      </c>
      <c r="L4202" s="444">
        <f t="shared" ca="1" si="164"/>
        <v>-24174692936296.418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-24174692936296.418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-100727887234.56841</v>
      </c>
      <c r="L4203" s="444">
        <f t="shared" ca="1" si="164"/>
        <v>-24275420823530.988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-24275420823530.988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-101147586764.71245</v>
      </c>
      <c r="L4204" s="444">
        <f t="shared" ca="1" si="164"/>
        <v>-24376568410295.699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-24376568410295.699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-101569035042.89874</v>
      </c>
      <c r="L4205" s="444">
        <f t="shared" ca="1" si="164"/>
        <v>-24478137445338.598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-24478137445338.598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-101992239355.57748</v>
      </c>
      <c r="L4206" s="444">
        <f t="shared" ca="1" si="164"/>
        <v>-24580129684694.176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-24580129684694.176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-102417207019.55907</v>
      </c>
      <c r="L4207" s="444">
        <f t="shared" ca="1" si="164"/>
        <v>-24682546891713.734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-24682546891713.734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-102843945382.14056</v>
      </c>
      <c r="L4208" s="444">
        <f t="shared" ca="1" si="164"/>
        <v>-24785390837095.875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-24785390837095.875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-103272461821.23282</v>
      </c>
      <c r="L4209" s="444">
        <f t="shared" ca="1" si="164"/>
        <v>-24888663298917.109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-24888663298917.109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-103702763745.48796</v>
      </c>
      <c r="L4210" s="444">
        <f t="shared" ca="1" si="164"/>
        <v>-24992366062662.598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-24992366062662.598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-104134858594.42749</v>
      </c>
      <c r="L4211" s="444">
        <f t="shared" ca="1" si="164"/>
        <v>-25096500921257.023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-25096500921257.023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-104568753838.57092</v>
      </c>
      <c r="L4212" s="444">
        <f t="shared" ca="1" si="164"/>
        <v>-25201069675095.594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-25201069675095.594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-105004456979.56497</v>
      </c>
      <c r="L4213" s="444">
        <f t="shared" ca="1" si="164"/>
        <v>-25306074132075.16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-25306074132075.16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-105441975550.31317</v>
      </c>
      <c r="L4214" s="444">
        <f t="shared" ca="1" si="164"/>
        <v>-25411516107625.473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-25411516107625.473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-105881317115.10614</v>
      </c>
      <c r="L4215" s="444">
        <f t="shared" ca="1" si="164"/>
        <v>-25517397424740.578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-25517397424740.578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-106322489269.75241</v>
      </c>
      <c r="L4216" s="444">
        <f t="shared" ca="1" si="164"/>
        <v>-25623719914010.332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-25623719914010.332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-106765499641.70972</v>
      </c>
      <c r="L4217" s="444">
        <f t="shared" ca="1" si="164"/>
        <v>-25730485413652.043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-25730485413652.043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-107210355890.21684</v>
      </c>
      <c r="L4218" s="444">
        <f t="shared" ca="1" si="164"/>
        <v>-25837695769542.262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-25837695769542.262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-107657065706.42609</v>
      </c>
      <c r="L4219" s="444">
        <f t="shared" ca="1" si="164"/>
        <v>-25945352835248.688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-25945352835248.688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-108105636813.53619</v>
      </c>
      <c r="L4220" s="444">
        <f t="shared" ca="1" si="164"/>
        <v>-26053458472062.223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-26053458472062.223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-108556076966.92593</v>
      </c>
      <c r="L4221" s="444">
        <f t="shared" ca="1" si="164"/>
        <v>-26162014549029.148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-26162014549029.148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-109008393954.28812</v>
      </c>
      <c r="L4222" s="444">
        <f t="shared" ca="1" si="164"/>
        <v>-26271022942983.438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-26271022942983.438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-109462595595.76433</v>
      </c>
      <c r="L4223" s="444">
        <f t="shared" ca="1" si="164"/>
        <v>-26380485538579.203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-26380485538579.203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-109918689744.08002</v>
      </c>
      <c r="L4224" s="444">
        <f t="shared" ca="1" si="164"/>
        <v>-26490404228323.281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-26490404228323.281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-110376684284.68034</v>
      </c>
      <c r="L4225" s="444">
        <f t="shared" ca="1" si="164"/>
        <v>-26600780912607.961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-26600780912607.961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-110836587135.8665</v>
      </c>
      <c r="L4226" s="444">
        <f t="shared" ca="1" si="164"/>
        <v>-26711617499743.828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-26711617499743.828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-111298406248.93262</v>
      </c>
      <c r="L4227" s="444">
        <f t="shared" ca="1" si="164"/>
        <v>-26822915905992.762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-26822915905992.762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-111762149608.30318</v>
      </c>
      <c r="L4228" s="444">
        <f t="shared" ca="1" si="164"/>
        <v>-26934678055601.066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-26934678055601.066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-112227825231.67111</v>
      </c>
      <c r="L4229" s="444">
        <f t="shared" ca="1" si="164"/>
        <v>-27046905880832.738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-27046905880832.738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-112695441170.13641</v>
      </c>
      <c r="L4230" s="444">
        <f t="shared" ca="1" si="164"/>
        <v>-27159601322002.875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-27159601322002.875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-113165005508.34531</v>
      </c>
      <c r="L4231" s="444">
        <f t="shared" ca="1" si="164"/>
        <v>-27272766327511.219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-27272766327511.219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-113636526364.63008</v>
      </c>
      <c r="L4232" s="444">
        <f t="shared" ca="1" si="164"/>
        <v>-27386402853875.848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-27386402853875.848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-114110011891.14937</v>
      </c>
      <c r="L4233" s="444">
        <f t="shared" ca="1" si="164"/>
        <v>-27500512865766.996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-27500512865766.996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-114585470274.02914</v>
      </c>
      <c r="L4234" s="444">
        <f t="shared" ca="1" si="164"/>
        <v>-27615098336041.023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-27615098336041.023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-115062909733.50426</v>
      </c>
      <c r="L4235" s="444">
        <f t="shared" ca="1" si="164"/>
        <v>-27730161245774.527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-27730161245774.527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-115542338524.06055</v>
      </c>
      <c r="L4236" s="444">
        <f t="shared" ca="1" si="164"/>
        <v>-27845703584298.586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-27845703584298.586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-116023764934.57745</v>
      </c>
      <c r="L4237" s="444">
        <f t="shared" ca="1" si="164"/>
        <v>-27961727349233.164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-27961727349233.164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-116507197288.47151</v>
      </c>
      <c r="L4238" s="444">
        <f t="shared" ca="1" si="164"/>
        <v>-28078234546521.637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-28078234546521.637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-116992643943.84013</v>
      </c>
      <c r="L4239" s="444">
        <f t="shared" ca="1" si="164"/>
        <v>-28195227190465.477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-28195227190465.477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-117480113293.60616</v>
      </c>
      <c r="L4240" s="444">
        <f t="shared" ca="1" si="164"/>
        <v>-28312707303759.082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-28312707303759.082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-117969613765.66283</v>
      </c>
      <c r="L4241" s="444">
        <f t="shared" ca="1" si="164"/>
        <v>-28430676917524.746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-28430676917524.746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-118461153823.01979</v>
      </c>
      <c r="L4242" s="444">
        <f t="shared" ca="1" si="164"/>
        <v>-28549138071347.766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-28549138071347.766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-118954741963.94902</v>
      </c>
      <c r="L4243" s="444">
        <f t="shared" ca="1" si="164"/>
        <v>-28668092813311.715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-28668092813311.715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-119450386722.13216</v>
      </c>
      <c r="L4244" s="444">
        <f t="shared" ca="1" si="164"/>
        <v>-28787543200033.848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-28787543200033.848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-119948096666.80769</v>
      </c>
      <c r="L4245" s="444">
        <f t="shared" ca="1" si="164"/>
        <v>-28907491296700.656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-28907491296700.656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-120447880402.9194</v>
      </c>
      <c r="L4246" s="444">
        <f t="shared" ca="1" si="164"/>
        <v>-29027939177103.574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-29027939177103.574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-120949746571.26488</v>
      </c>
      <c r="L4247" s="444">
        <f t="shared" ca="1" si="164"/>
        <v>-29148888923674.84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-29148888923674.84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-121453703848.64519</v>
      </c>
      <c r="L4248" s="444">
        <f t="shared" ca="1" si="164"/>
        <v>-29270342627523.484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-29270342627523.484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-121959760948.01451</v>
      </c>
      <c r="L4249" s="444">
        <f t="shared" ca="1" si="164"/>
        <v>-29392302388471.5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-29392302388471.5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-122467926618.63124</v>
      </c>
      <c r="L4250" s="444">
        <f t="shared" ca="1" si="164"/>
        <v>-29514770315090.133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-29514770315090.133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-122978209646.20888</v>
      </c>
      <c r="L4251" s="444">
        <f t="shared" ca="1" si="164"/>
        <v>-29637748524736.34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-29637748524736.34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-123490618853.06808</v>
      </c>
      <c r="L4252" s="444">
        <f t="shared" ca="1" si="164"/>
        <v>-29761239143589.406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-29761239143589.406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-124005163098.28918</v>
      </c>
      <c r="L4253" s="444">
        <f t="shared" ca="1" si="164"/>
        <v>-29885244306687.695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-29885244306687.695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-124521851277.8654</v>
      </c>
      <c r="L4254" s="444">
        <f t="shared" ca="1" si="164"/>
        <v>-30009766157965.563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-30009766157965.563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-125040692324.85652</v>
      </c>
      <c r="L4255" s="444">
        <f t="shared" ca="1" si="164"/>
        <v>-30134806850290.418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-30134806850290.418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-125561695209.54341</v>
      </c>
      <c r="L4256" s="444">
        <f t="shared" ca="1" si="164"/>
        <v>-30260368545499.961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-30260368545499.961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-126084868939.58319</v>
      </c>
      <c r="L4257" s="444">
        <f t="shared" ca="1" si="164"/>
        <v>-30386453414439.543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-30386453414439.543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-126610222560.16476</v>
      </c>
      <c r="L4258" s="444">
        <f t="shared" ca="1" si="164"/>
        <v>-30513063636999.707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-30513063636999.707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-127137765154.16545</v>
      </c>
      <c r="L4259" s="444">
        <f t="shared" ca="1" si="164"/>
        <v>-30640201402153.871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-30640201402153.871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-127667505842.3078</v>
      </c>
      <c r="L4260" s="444">
        <f t="shared" ca="1" si="164"/>
        <v>-30767868907996.18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-30767868907996.18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-128199453783.31741</v>
      </c>
      <c r="L4261" s="444">
        <f t="shared" ca="1" si="164"/>
        <v>-30896068361779.496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-30896068361779.496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-128733618174.08122</v>
      </c>
      <c r="L4262" s="444">
        <f t="shared" ca="1" si="164"/>
        <v>-31024801979953.578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-31024801979953.578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-129270008249.80658</v>
      </c>
      <c r="L4263" s="444">
        <f t="shared" ca="1" si="164"/>
        <v>-31154071988203.383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-31154071988203.383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-129808633284.18076</v>
      </c>
      <c r="L4264" s="444">
        <f t="shared" ca="1" si="164"/>
        <v>-31283880621487.563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-31283880621487.563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-130349502589.53149</v>
      </c>
      <c r="L4265" s="444">
        <f t="shared" ca="1" si="164"/>
        <v>-31414230124077.094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-31414230124077.094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-130892625516.98788</v>
      </c>
      <c r="L4266" s="444">
        <f t="shared" ca="1" si="164"/>
        <v>-31545122749594.082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-31545122749594.082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-131438011456.64201</v>
      </c>
      <c r="L4267" s="444">
        <f t="shared" ca="1" si="164"/>
        <v>-31676560761050.723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-31676560761050.723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-131985669837.71136</v>
      </c>
      <c r="L4268" s="444">
        <f t="shared" ca="1" si="164"/>
        <v>-31808546430888.434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-31808546430888.434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-132535610128.7018</v>
      </c>
      <c r="L4269" s="444">
        <f t="shared" ca="1" si="164"/>
        <v>-31941082041017.137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-31941082041017.137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-133087841837.5714</v>
      </c>
      <c r="L4270" s="444">
        <f t="shared" ca="1" si="164"/>
        <v>-32074169882854.707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-32074169882854.707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-133642374511.89462</v>
      </c>
      <c r="L4271" s="444">
        <f t="shared" ca="1" si="164"/>
        <v>-32207812257366.602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-32207812257366.602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-134199217739.02751</v>
      </c>
      <c r="L4272" s="444">
        <f t="shared" ca="1" si="164"/>
        <v>-32342011475105.629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-32342011475105.629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-134758381146.27345</v>
      </c>
      <c r="L4273" s="444">
        <f t="shared" ca="1" si="164"/>
        <v>-32476769856251.902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-32476769856251.902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-135319874401.04959</v>
      </c>
      <c r="L4274" s="444">
        <f t="shared" ca="1" si="164"/>
        <v>-32612089730652.953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-32612089730652.953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-135883707211.05397</v>
      </c>
      <c r="L4275" s="444">
        <f t="shared" ca="1" si="164"/>
        <v>-32747973437864.008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-32747973437864.008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-136449889324.43336</v>
      </c>
      <c r="L4276" s="444">
        <f t="shared" ca="1" si="164"/>
        <v>-32884423327188.441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-32884423327188.441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-137018430529.95184</v>
      </c>
      <c r="L4277" s="444">
        <f t="shared" ca="1" si="164"/>
        <v>-33021441757718.395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-33021441757718.395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-137589340657.15997</v>
      </c>
      <c r="L4278" s="444">
        <f t="shared" ca="1" si="164"/>
        <v>-33159031098375.555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-33159031098375.555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-138162629576.56482</v>
      </c>
      <c r="L4279" s="444">
        <f t="shared" ca="1" si="164"/>
        <v>-33297193727952.121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-33297193727952.121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-138738307199.80048</v>
      </c>
      <c r="L4280" s="444">
        <f t="shared" ca="1" si="164"/>
        <v>-33435932035151.922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-33435932035151.922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-139316383479.79968</v>
      </c>
      <c r="L4281" s="444">
        <f t="shared" ca="1" si="164"/>
        <v>-33575248418631.723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-33575248418631.723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-139896868410.96552</v>
      </c>
      <c r="L4282" s="444">
        <f t="shared" ca="1" si="164"/>
        <v>-33715145287042.688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-33715145287042.688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-140479772029.34454</v>
      </c>
      <c r="L4283" s="444">
        <f t="shared" ca="1" si="164"/>
        <v>-33855625059072.031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-33855625059072.031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-141065104412.80014</v>
      </c>
      <c r="L4284" s="444">
        <f t="shared" ca="1" si="164"/>
        <v>-33996690163484.832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-33996690163484.832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-141652875681.1868</v>
      </c>
      <c r="L4285" s="444">
        <f t="shared" ca="1" si="164"/>
        <v>-34138343039166.02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-34138343039166.02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-142243095996.52505</v>
      </c>
      <c r="L4286" s="444">
        <f t="shared" ca="1" si="164"/>
        <v>-34280586135162.543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-34280586135162.543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-142835775563.17725</v>
      </c>
      <c r="L4287" s="444">
        <f t="shared" ca="1" si="164"/>
        <v>-34423421910725.719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-34423421910725.719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-143430924628.02383</v>
      </c>
      <c r="L4288" s="444">
        <f t="shared" ca="1" si="164"/>
        <v>-34566852835353.742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-34566852835353.742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-144028553480.64059</v>
      </c>
      <c r="L4289" s="444">
        <f t="shared" ca="1" si="164"/>
        <v>-34710881388834.383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-34710881388834.383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-144628672453.47662</v>
      </c>
      <c r="L4290" s="444">
        <f t="shared" ca="1" si="164"/>
        <v>-34855510061287.859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-34855510061287.859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-145231291922.03275</v>
      </c>
      <c r="L4291" s="444">
        <f t="shared" ca="1" si="164"/>
        <v>-35000741353209.891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-35000741353209.891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-145836422305.0412</v>
      </c>
      <c r="L4292" s="444">
        <f t="shared" ca="1" si="164"/>
        <v>-35146577775514.934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-35146577775514.934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-146444074064.64554</v>
      </c>
      <c r="L4293" s="444">
        <f t="shared" ca="1" si="164"/>
        <v>-35293021849579.578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-35293021849579.578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-147054257706.58157</v>
      </c>
      <c r="L4294" s="444">
        <f t="shared" ca="1" si="164"/>
        <v>-35440076107286.156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-35440076107286.156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-147666983780.35898</v>
      </c>
      <c r="L4295" s="444">
        <f t="shared" ca="1" si="164"/>
        <v>-35587743091066.516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-35587743091066.516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-148282262879.44382</v>
      </c>
      <c r="L4296" s="444">
        <f t="shared" ca="1" si="164"/>
        <v>-35736025353945.961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-35736025353945.961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-148900105641.4415</v>
      </c>
      <c r="L4297" s="444">
        <f t="shared" ca="1" si="164"/>
        <v>-35884925459587.406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-35884925459587.406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-149520522748.28085</v>
      </c>
      <c r="L4298" s="444">
        <f t="shared" ca="1" si="164"/>
        <v>-36034445982335.688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-36034445982335.688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-150143524926.39868</v>
      </c>
      <c r="L4299" s="444">
        <f t="shared" ca="1" si="164"/>
        <v>-36184589507262.086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-36184589507262.086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-150769122946.92535</v>
      </c>
      <c r="L4300" s="444">
        <f t="shared" ca="1" si="164"/>
        <v>-36335358630209.008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-36335358630209.008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-151397327625.87085</v>
      </c>
      <c r="L4301" s="444">
        <f t="shared" ca="1" si="164"/>
        <v>-36486755957834.875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-36486755957834.875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-152028149824.31198</v>
      </c>
      <c r="L4302" s="444">
        <f t="shared" ca="1" si="164"/>
        <v>-36638784107659.188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-36638784107659.188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-152661600448.57996</v>
      </c>
      <c r="L4303" s="444">
        <f t="shared" ca="1" si="164"/>
        <v>-36791445708107.766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-36791445708107.766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-153297690450.44904</v>
      </c>
      <c r="L4304" s="444">
        <f t="shared" ca="1" si="164"/>
        <v>-36944743398558.211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-36944743398558.211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-153936430827.32587</v>
      </c>
      <c r="L4305" s="444">
        <f t="shared" ca="1" si="164"/>
        <v>-37098679829385.539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-37098679829385.539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-154577832622.43976</v>
      </c>
      <c r="L4306" s="444">
        <f t="shared" ca="1" si="164"/>
        <v>-37253257662007.977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-37253257662007.977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-155221906925.03323</v>
      </c>
      <c r="L4307" s="444">
        <f t="shared" ca="1" si="164"/>
        <v>-37408479568933.008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-37408479568933.008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-155868664870.5542</v>
      </c>
      <c r="L4308" s="444">
        <f t="shared" ca="1" si="164"/>
        <v>-37564348233803.563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-37564348233803.563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-156518117640.84818</v>
      </c>
      <c r="L4309" s="444">
        <f t="shared" ca="1" si="164"/>
        <v>-37720866351444.414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-37720866351444.414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-157170276464.35172</v>
      </c>
      <c r="L4310" s="444">
        <f t="shared" ca="1" si="164"/>
        <v>-37878036627908.766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-37878036627908.766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-157825152616.28653</v>
      </c>
      <c r="L4311" s="444">
        <f t="shared" ca="1" si="164"/>
        <v>-38035861780525.055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-38035861780525.055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-158482757418.8544</v>
      </c>
      <c r="L4312" s="444">
        <f t="shared" ca="1" si="164"/>
        <v>-38194344537943.906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-38194344537943.906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-159143102241.43295</v>
      </c>
      <c r="L4313" s="444">
        <f t="shared" ca="1" si="164"/>
        <v>-38353487640185.336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-38353487640185.336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-159806198500.77222</v>
      </c>
      <c r="L4314" s="444">
        <f t="shared" ca="1" si="164"/>
        <v>-38513293838686.109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-38513293838686.109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-160472057661.19211</v>
      </c>
      <c r="L4315" s="444">
        <f t="shared" ca="1" si="164"/>
        <v>-38673765896347.305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-38673765896347.305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-161140691234.78043</v>
      </c>
      <c r="L4316" s="444">
        <f t="shared" ca="1" si="164"/>
        <v>-38834906587582.086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-38834906587582.086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-161812110781.59201</v>
      </c>
      <c r="L4317" s="444">
        <f t="shared" ca="1" si="164"/>
        <v>-38996718698363.68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-38996718698363.68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-162486327909.84866</v>
      </c>
      <c r="L4318" s="444">
        <f t="shared" ca="1" si="164"/>
        <v>-39159205026273.531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-39159205026273.531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-163163354276.13971</v>
      </c>
      <c r="L4319" s="444">
        <f t="shared" ca="1" si="164"/>
        <v>-39322368380549.672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-39322368380549.672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-163843201585.62363</v>
      </c>
      <c r="L4320" s="444">
        <f t="shared" ca="1" si="164"/>
        <v>-39486211582135.297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-39486211582135.297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-164525881592.23041</v>
      </c>
      <c r="L4321" s="444">
        <f t="shared" ca="1" si="164"/>
        <v>-39650737463727.523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-39650737463727.523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-165211406098.86469</v>
      </c>
      <c r="L4322" s="444">
        <f t="shared" ca="1" si="164"/>
        <v>-39815948869826.391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-39815948869826.391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-165899786957.60995</v>
      </c>
      <c r="L4323" s="444">
        <f t="shared" ca="1" si="164"/>
        <v>-39981848656784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-39981848656784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-166591036069.93332</v>
      </c>
      <c r="L4324" s="444">
        <f t="shared" ca="1" si="164"/>
        <v>-40148439692853.93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-40148439692853.93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-167285165386.89136</v>
      </c>
      <c r="L4325" s="444">
        <f t="shared" ca="1" si="164"/>
        <v>-40315724858240.82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-40315724858240.82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-167982186909.33676</v>
      </c>
      <c r="L4326" s="444">
        <f t="shared" ca="1" si="164"/>
        <v>-40483707045150.156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-40483707045150.156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-168682112688.12564</v>
      </c>
      <c r="L4327" s="444">
        <f t="shared" ca="1" si="164"/>
        <v>-40652389157838.281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-40652389157838.281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-169384954824.32617</v>
      </c>
      <c r="L4328" s="444">
        <f t="shared" ca="1" si="164"/>
        <v>-40821774112662.609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-40821774112662.609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-170090725469.42755</v>
      </c>
      <c r="L4329" s="444">
        <f t="shared" ca="1" si="164"/>
        <v>-40991864838132.039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-40991864838132.039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-170799436825.55017</v>
      </c>
      <c r="L4330" s="444">
        <f t="shared" ca="1" si="164"/>
        <v>-41162664274957.586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-41162664274957.586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-171511101145.65662</v>
      </c>
      <c r="L4331" s="444">
        <f t="shared" ca="1" si="164"/>
        <v>-41334175376103.242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-41334175376103.242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-172225730733.76352</v>
      </c>
      <c r="L4332" s="444">
        <f t="shared" ca="1" si="164"/>
        <v>-41506401106837.008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-41506401106837.008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-172943337945.15421</v>
      </c>
      <c r="L4333" s="444">
        <f t="shared" ca="1" si="164"/>
        <v>-41679344444782.164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-41679344444782.164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-173663935186.59235</v>
      </c>
      <c r="L4334" s="444">
        <f t="shared" ca="1" si="164"/>
        <v>-41853008379968.758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-41853008379968.758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-174387534916.5365</v>
      </c>
      <c r="L4335" s="444">
        <f t="shared" ca="1" si="164"/>
        <v>-42027395914885.297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-42027395914885.297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-175114149645.35541</v>
      </c>
      <c r="L4336" s="444">
        <f t="shared" ca="1" si="164"/>
        <v>-42202510064530.648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-42202510064530.648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-175843791935.54437</v>
      </c>
      <c r="L4337" s="444">
        <f t="shared" ca="1" si="164"/>
        <v>-42378353856466.195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-42378353856466.195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-176576474401.94247</v>
      </c>
      <c r="L4338" s="444">
        <f t="shared" ca="1" si="164"/>
        <v>-42554930330868.141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-42554930330868.141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-177312209711.95059</v>
      </c>
      <c r="L4339" s="444">
        <f t="shared" ca="1" si="164"/>
        <v>-42732242540580.094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-42732242540580.094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-178051010585.7504</v>
      </c>
      <c r="L4340" s="444">
        <f t="shared" ca="1" si="164"/>
        <v>-42910293551165.844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-42910293551165.844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-178792889796.52435</v>
      </c>
      <c r="L4341" s="444">
        <f t="shared" ca="1" si="164"/>
        <v>-43089086440962.367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-43089086440962.367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-179537860170.67651</v>
      </c>
      <c r="L4342" s="444">
        <f t="shared" ca="1" si="164"/>
        <v>-43268624301133.047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-43268624301133.047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-180285934588.05435</v>
      </c>
      <c r="L4343" s="444">
        <f t="shared" ref="L4343:L4597" ca="1" si="169">I4343-J4343+K4343</f>
        <v>-43448910235721.102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-43448910235721.102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-181037125982.17126</v>
      </c>
      <c r="L4344" s="444">
        <f t="shared" ca="1" si="169"/>
        <v>-43629947361703.273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-43629947361703.273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-181791447340.4303</v>
      </c>
      <c r="L4345" s="444">
        <f t="shared" ca="1" si="169"/>
        <v>-43811738809043.703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-43811738809043.703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-182548911704.34875</v>
      </c>
      <c r="L4346" s="444">
        <f t="shared" ca="1" si="169"/>
        <v>-43994287720748.055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-43994287720748.055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-183309532169.78357</v>
      </c>
      <c r="L4347" s="444">
        <f t="shared" ca="1" si="169"/>
        <v>-44177597252917.836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-44177597252917.836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-184073321887.15765</v>
      </c>
      <c r="L4348" s="444">
        <f t="shared" ca="1" si="169"/>
        <v>-44361670574804.992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-44361670574804.992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-184840294061.68747</v>
      </c>
      <c r="L4349" s="444">
        <f t="shared" ca="1" si="169"/>
        <v>-44546510868866.68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-44546510868866.68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-185610461953.61118</v>
      </c>
      <c r="L4350" s="444">
        <f t="shared" ca="1" si="169"/>
        <v>-44732121330820.289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-44732121330820.289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-186383838878.41788</v>
      </c>
      <c r="L4351" s="444">
        <f t="shared" ca="1" si="169"/>
        <v>-44918505169698.703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-44918505169698.703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-187160438207.07794</v>
      </c>
      <c r="L4352" s="444">
        <f t="shared" ca="1" si="169"/>
        <v>-45105665607905.781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-45105665607905.781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-187940273366.27408</v>
      </c>
      <c r="L4353" s="444">
        <f t="shared" ca="1" si="169"/>
        <v>-45293605881272.055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-45293605881272.055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-188723357838.63354</v>
      </c>
      <c r="L4354" s="444">
        <f t="shared" ca="1" si="169"/>
        <v>-45482329239110.688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-45482329239110.688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-189509705162.96118</v>
      </c>
      <c r="L4355" s="444">
        <f t="shared" ca="1" si="169"/>
        <v>-45671838944273.648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-45671838944273.648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-190299328934.47354</v>
      </c>
      <c r="L4356" s="444">
        <f t="shared" ca="1" si="169"/>
        <v>-45862138273208.125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-45862138273208.125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-191092242805.03384</v>
      </c>
      <c r="L4357" s="444">
        <f t="shared" ca="1" si="169"/>
        <v>-46053230516013.156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-46053230516013.156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-191888460483.38815</v>
      </c>
      <c r="L4358" s="444">
        <f t="shared" ca="1" si="169"/>
        <v>-46245118976496.547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-46245118976496.547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-192687995735.40228</v>
      </c>
      <c r="L4359" s="444">
        <f t="shared" ca="1" si="169"/>
        <v>-46437806972231.945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-46437806972231.945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-193490862384.29977</v>
      </c>
      <c r="L4360" s="444">
        <f t="shared" ca="1" si="169"/>
        <v>-46631297834616.242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-46631297834616.242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-194297074310.901</v>
      </c>
      <c r="L4361" s="444">
        <f t="shared" ca="1" si="169"/>
        <v>-46825594908927.141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-46825594908927.141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-195106645453.8631</v>
      </c>
      <c r="L4362" s="444">
        <f t="shared" ca="1" si="169"/>
        <v>-47020701554381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-47020701554381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-195919589809.92084</v>
      </c>
      <c r="L4363" s="444">
        <f t="shared" ca="1" si="169"/>
        <v>-47216621144190.922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-47216621144190.922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-196735921434.12885</v>
      </c>
      <c r="L4364" s="444">
        <f t="shared" ca="1" si="169"/>
        <v>-47413357065625.047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-47413357065625.047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-197555654440.10437</v>
      </c>
      <c r="L4365" s="444">
        <f t="shared" ca="1" si="169"/>
        <v>-47610912720065.148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-47610912720065.148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-198378803000.27145</v>
      </c>
      <c r="L4366" s="444">
        <f t="shared" ca="1" si="169"/>
        <v>-47809291523065.422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-47809291523065.422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-199205381346.10593</v>
      </c>
      <c r="L4367" s="444">
        <f t="shared" ca="1" si="169"/>
        <v>-48008496904411.531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-48008496904411.531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-200035403768.38138</v>
      </c>
      <c r="L4368" s="444">
        <f t="shared" ca="1" si="169"/>
        <v>-48208532308179.914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-48208532308179.914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-200868884617.41632</v>
      </c>
      <c r="L4369" s="444">
        <f t="shared" ca="1" si="169"/>
        <v>-48409401192797.328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-48409401192797.328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-201705838303.3222</v>
      </c>
      <c r="L4370" s="444">
        <f t="shared" ca="1" si="169"/>
        <v>-48611107031100.648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-48611107031100.648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-202546279296.25269</v>
      </c>
      <c r="L4371" s="444">
        <f t="shared" ca="1" si="169"/>
        <v>-48813653310396.898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-48813653310396.898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-203390222126.65375</v>
      </c>
      <c r="L4372" s="444">
        <f t="shared" ca="1" si="169"/>
        <v>-49017043532523.555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-49017043532523.555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-204237681385.5148</v>
      </c>
      <c r="L4373" s="444">
        <f t="shared" ca="1" si="169"/>
        <v>-49221281213909.07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-49221281213909.07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-205088671724.62112</v>
      </c>
      <c r="L4374" s="444">
        <f t="shared" ca="1" si="169"/>
        <v>-49426369885633.695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-49426369885633.695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-205943207856.80707</v>
      </c>
      <c r="L4375" s="444">
        <f t="shared" ca="1" si="169"/>
        <v>-49632313093490.5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-49632313093490.5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-206801304556.21042</v>
      </c>
      <c r="L4376" s="444">
        <f t="shared" ca="1" si="169"/>
        <v>-49839114398046.711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-49839114398046.711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-207662976658.52795</v>
      </c>
      <c r="L4377" s="444">
        <f t="shared" ca="1" si="169"/>
        <v>-50046777374705.242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-50046777374705.242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-208528239061.27185</v>
      </c>
      <c r="L4378" s="444">
        <f t="shared" ca="1" si="169"/>
        <v>-50255305613766.516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-50255305613766.516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-209397106724.02716</v>
      </c>
      <c r="L4379" s="444">
        <f t="shared" ca="1" si="169"/>
        <v>-50464702720490.539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-50464702720490.539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-210269594668.71057</v>
      </c>
      <c r="L4380" s="444">
        <f t="shared" ca="1" si="169"/>
        <v>-50674972315159.25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-50674972315159.25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-211145717979.8302</v>
      </c>
      <c r="L4381" s="444">
        <f t="shared" ca="1" si="169"/>
        <v>-50886118033139.078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-50886118033139.078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-212025491804.74615</v>
      </c>
      <c r="L4382" s="444">
        <f t="shared" ca="1" si="169"/>
        <v>-51098143524943.828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-51098143524943.828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-212908931353.93262</v>
      </c>
      <c r="L4383" s="444">
        <f t="shared" ca="1" si="169"/>
        <v>-51311052456297.758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-51311052456297.758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-213796051901.24066</v>
      </c>
      <c r="L4384" s="444">
        <f t="shared" ca="1" si="169"/>
        <v>-51524848508199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-51524848508199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-214686868784.16251</v>
      </c>
      <c r="L4385" s="444">
        <f t="shared" ca="1" si="169"/>
        <v>-51739535376983.164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-51739535376983.164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-215581397404.09653</v>
      </c>
      <c r="L4386" s="444">
        <f t="shared" ca="1" si="169"/>
        <v>-51955116774387.258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-51955116774387.258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-216479653226.61359</v>
      </c>
      <c r="L4387" s="444">
        <f t="shared" ca="1" si="169"/>
        <v>-52171596427613.875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-52171596427613.875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-217381651781.72449</v>
      </c>
      <c r="L4388" s="444">
        <f t="shared" ca="1" si="169"/>
        <v>-52388978079395.602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-52388978079395.602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-218287408664.14835</v>
      </c>
      <c r="L4389" s="444">
        <f t="shared" ca="1" si="169"/>
        <v>-52607265488059.75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-52607265488059.75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-219196939533.58228</v>
      </c>
      <c r="L4390" s="444">
        <f t="shared" ca="1" si="169"/>
        <v>-52826462427593.336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-52826462427593.336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-220110260114.97223</v>
      </c>
      <c r="L4391" s="444">
        <f t="shared" ca="1" si="169"/>
        <v>-53046572687708.305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-53046572687708.305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-221027386198.78461</v>
      </c>
      <c r="L4392" s="444">
        <f t="shared" ca="1" si="169"/>
        <v>-53267600073907.086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-53267600073907.086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-221948333641.27951</v>
      </c>
      <c r="L4393" s="444">
        <f t="shared" ca="1" si="169"/>
        <v>-53489548407548.367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-53489548407548.367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-222873118364.78485</v>
      </c>
      <c r="L4394" s="444">
        <f t="shared" ca="1" si="169"/>
        <v>-53712421525913.148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-53712421525913.148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-223801756357.97144</v>
      </c>
      <c r="L4395" s="444">
        <f t="shared" ca="1" si="169"/>
        <v>-53936223282271.117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-53936223282271.117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-224734263676.12964</v>
      </c>
      <c r="L4396" s="444">
        <f t="shared" ca="1" si="169"/>
        <v>-54160957545947.25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-54160957545947.25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-225670656441.44687</v>
      </c>
      <c r="L4397" s="444">
        <f t="shared" ca="1" si="169"/>
        <v>-54386628202388.695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-54386628202388.695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-226610950843.28622</v>
      </c>
      <c r="L4398" s="444">
        <f t="shared" ca="1" si="169"/>
        <v>-54613239153231.984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-54613239153231.984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-227555163138.46658</v>
      </c>
      <c r="L4399" s="444">
        <f t="shared" ca="1" si="169"/>
        <v>-54840794316370.453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-54840794316370.453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-228503309651.54355</v>
      </c>
      <c r="L4400" s="444">
        <f t="shared" ca="1" si="169"/>
        <v>-55069297626022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-55069297626022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-229455406775.09167</v>
      </c>
      <c r="L4401" s="444">
        <f t="shared" ca="1" si="169"/>
        <v>-55298753032797.094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-55298753032797.094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-230411470969.98788</v>
      </c>
      <c r="L4402" s="444">
        <f t="shared" ca="1" si="169"/>
        <v>-55529164503767.078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-55529164503767.078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-231371518765.69617</v>
      </c>
      <c r="L4403" s="444">
        <f t="shared" ca="1" si="169"/>
        <v>-55760536022532.773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-55760536022532.773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-232335566760.55322</v>
      </c>
      <c r="L4404" s="444">
        <f t="shared" ca="1" si="169"/>
        <v>-55992871589293.328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-55992871589293.328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-233303631622.05554</v>
      </c>
      <c r="L4405" s="444">
        <f t="shared" ca="1" si="169"/>
        <v>-56226175220915.383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-56226175220915.383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-234275730087.1474</v>
      </c>
      <c r="L4406" s="444">
        <f t="shared" ca="1" si="169"/>
        <v>-56460450951002.531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-56460450951002.531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-235251878962.51053</v>
      </c>
      <c r="L4407" s="444">
        <f t="shared" ca="1" si="169"/>
        <v>-56695702829965.039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-56695702829965.039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-236232095124.85434</v>
      </c>
      <c r="L4408" s="444">
        <f t="shared" ca="1" si="169"/>
        <v>-56931934925089.891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-56931934925089.891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-237216395521.20786</v>
      </c>
      <c r="L4409" s="444">
        <f t="shared" ca="1" si="169"/>
        <v>-57169151320611.102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-57169151320611.102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-238204797169.21292</v>
      </c>
      <c r="L4410" s="444">
        <f t="shared" ca="1" si="169"/>
        <v>-57407356117780.313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-57407356117780.313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-239197317157.41797</v>
      </c>
      <c r="L4411" s="444">
        <f t="shared" ca="1" si="169"/>
        <v>-57646553434937.734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-57646553434937.734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-240193972645.57388</v>
      </c>
      <c r="L4412" s="444">
        <f t="shared" ca="1" si="169"/>
        <v>-57886747407583.305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-57886747407583.305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-241194780864.93042</v>
      </c>
      <c r="L4413" s="444">
        <f t="shared" ca="1" si="169"/>
        <v>-58127942188448.234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-58127942188448.234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-242199759118.5343</v>
      </c>
      <c r="L4414" s="444">
        <f t="shared" ca="1" si="169"/>
        <v>-58370141947566.766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-58370141947566.766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-243208924781.52823</v>
      </c>
      <c r="L4415" s="444">
        <f t="shared" ca="1" si="169"/>
        <v>-58613350872348.297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-58613350872348.297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-244222295301.45123</v>
      </c>
      <c r="L4416" s="444">
        <f t="shared" ca="1" si="169"/>
        <v>-58857573167649.75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-58857573167649.75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-245239888198.54065</v>
      </c>
      <c r="L4417" s="444">
        <f t="shared" ca="1" si="169"/>
        <v>-59102813055848.289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-59102813055848.289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-246261721066.03455</v>
      </c>
      <c r="L4418" s="444">
        <f t="shared" ca="1" si="169"/>
        <v>-59349074776914.32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-59349074776914.32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-247287811570.47632</v>
      </c>
      <c r="L4419" s="444">
        <f t="shared" ca="1" si="169"/>
        <v>-59596362588484.797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-59596362588484.797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-248318177452.01999</v>
      </c>
      <c r="L4420" s="444">
        <f t="shared" ca="1" si="169"/>
        <v>-59844680765936.82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-59844680765936.82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-249352836524.73676</v>
      </c>
      <c r="L4421" s="444">
        <f t="shared" ca="1" si="169"/>
        <v>-60094033602461.555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-60094033602461.555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-250391806676.92313</v>
      </c>
      <c r="L4422" s="444">
        <f t="shared" ca="1" si="169"/>
        <v>-60344425409138.477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-60344425409138.477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-251435105871.41031</v>
      </c>
      <c r="L4423" s="444">
        <f t="shared" ca="1" si="169"/>
        <v>-60595860515009.891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-60595860515009.891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-252482752145.87451</v>
      </c>
      <c r="L4424" s="444">
        <f t="shared" ca="1" si="169"/>
        <v>-60848343267155.766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-60848343267155.766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-253534763613.14899</v>
      </c>
      <c r="L4425" s="444">
        <f t="shared" ca="1" si="169"/>
        <v>-61101878030768.914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-61101878030768.914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-254591158461.53714</v>
      </c>
      <c r="L4426" s="444">
        <f t="shared" ca="1" si="169"/>
        <v>-61356469189230.453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-61356469189230.453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-255651954955.12689</v>
      </c>
      <c r="L4427" s="444">
        <f t="shared" ca="1" si="169"/>
        <v>-61612121144185.578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-61612121144185.578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-256717171434.1066</v>
      </c>
      <c r="L4428" s="444">
        <f t="shared" ca="1" si="169"/>
        <v>-61868838315619.688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-61868838315619.688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-257786826315.08206</v>
      </c>
      <c r="L4429" s="444">
        <f t="shared" ca="1" si="169"/>
        <v>-62126625141934.773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-62126625141934.773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-258860938091.3949</v>
      </c>
      <c r="L4430" s="444">
        <f t="shared" ca="1" si="169"/>
        <v>-62385486080026.172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-62385486080026.172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-259939525333.44238</v>
      </c>
      <c r="L4431" s="444">
        <f t="shared" ca="1" si="169"/>
        <v>-62645425605359.617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-62645425605359.617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-261022606688.99841</v>
      </c>
      <c r="L4432" s="444">
        <f t="shared" ca="1" si="169"/>
        <v>-62906448212048.617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-62906448212048.617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-262110200883.53592</v>
      </c>
      <c r="L4433" s="444">
        <f t="shared" ca="1" si="169"/>
        <v>-63168558412932.156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-63168558412932.156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-263202326720.55066</v>
      </c>
      <c r="L4434" s="444">
        <f t="shared" ca="1" si="169"/>
        <v>-63431760739652.703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-63431760739652.703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-264299003081.88626</v>
      </c>
      <c r="L4435" s="444">
        <f t="shared" ca="1" si="169"/>
        <v>-63696059742734.586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-63696059742734.586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-265400248928.06076</v>
      </c>
      <c r="L4436" s="444">
        <f t="shared" ca="1" si="169"/>
        <v>-63961459991662.648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-63961459991662.648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-266506083298.59436</v>
      </c>
      <c r="L4437" s="444">
        <f t="shared" ca="1" si="169"/>
        <v>-64227966074961.242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-64227966074961.242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-267616525312.3385</v>
      </c>
      <c r="L4438" s="444">
        <f t="shared" ca="1" si="169"/>
        <v>-64495582600273.578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-64495582600273.578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-268731594167.80658</v>
      </c>
      <c r="L4439" s="444">
        <f t="shared" ca="1" si="169"/>
        <v>-64764314194441.383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-64764314194441.383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-269851309143.50577</v>
      </c>
      <c r="L4440" s="444">
        <f t="shared" ca="1" si="169"/>
        <v>-65034165503584.891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-65034165503584.891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-270975689598.27039</v>
      </c>
      <c r="L4441" s="444">
        <f t="shared" ca="1" si="169"/>
        <v>-65305141193183.164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-65305141193183.164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-272104754971.59653</v>
      </c>
      <c r="L4442" s="444">
        <f t="shared" ca="1" si="169"/>
        <v>-65577245948154.758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-65577245948154.758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-273238524783.97815</v>
      </c>
      <c r="L4443" s="444">
        <f t="shared" ca="1" si="169"/>
        <v>-65850484472938.734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-65850484472938.734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-274377018637.24475</v>
      </c>
      <c r="L4444" s="444">
        <f t="shared" ca="1" si="169"/>
        <v>-66124861491575.977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-66124861491575.977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-275520256214.8999</v>
      </c>
      <c r="L4445" s="444">
        <f t="shared" ca="1" si="169"/>
        <v>-66400381747790.875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-66400381747790.875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-276668257282.46204</v>
      </c>
      <c r="L4446" s="444">
        <f t="shared" ca="1" si="169"/>
        <v>-66677050005073.336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-66677050005073.336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-277821041687.8056</v>
      </c>
      <c r="L4447" s="444">
        <f t="shared" ca="1" si="169"/>
        <v>-66954871046761.141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-66954871046761.141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-278978629361.50476</v>
      </c>
      <c r="L4448" s="444">
        <f t="shared" ca="1" si="169"/>
        <v>-67233849676122.648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-67233849676122.648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-280141040317.17767</v>
      </c>
      <c r="L4449" s="444">
        <f t="shared" ca="1" si="169"/>
        <v>-67513990716439.828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-67513990716439.828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-281308294651.83264</v>
      </c>
      <c r="L4450" s="444">
        <f t="shared" ca="1" si="169"/>
        <v>-67795299011091.664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-67795299011091.664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-282480412546.21527</v>
      </c>
      <c r="L4451" s="444">
        <f t="shared" ca="1" si="169"/>
        <v>-68077779423637.883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-68077779423637.883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-283657414265.15784</v>
      </c>
      <c r="L4452" s="444">
        <f t="shared" ca="1" si="169"/>
        <v>-68361436837903.039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-68361436837903.039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-284839320157.92932</v>
      </c>
      <c r="L4453" s="444">
        <f t="shared" ca="1" si="169"/>
        <v>-68646276158060.969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-68646276158060.969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-286026150658.58734</v>
      </c>
      <c r="L4454" s="444">
        <f t="shared" ca="1" si="169"/>
        <v>-68932302308719.555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-68932302308719.555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-287217926286.33148</v>
      </c>
      <c r="L4455" s="444">
        <f t="shared" ca="1" si="169"/>
        <v>-69219520235005.883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-69219520235005.883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-288414667645.85785</v>
      </c>
      <c r="L4456" s="444">
        <f t="shared" ca="1" si="169"/>
        <v>-69507934902651.742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-69507934902651.742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-289616395427.71558</v>
      </c>
      <c r="L4457" s="444">
        <f t="shared" ca="1" si="169"/>
        <v>-69797551298079.461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-69797551298079.461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-290823130408.66443</v>
      </c>
      <c r="L4458" s="444">
        <f t="shared" ca="1" si="169"/>
        <v>-70088374428488.125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-70088374428488.125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-292034893452.03387</v>
      </c>
      <c r="L4459" s="444">
        <f t="shared" ca="1" si="169"/>
        <v>-70380409321940.156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-70380409321940.156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-293251705508.08398</v>
      </c>
      <c r="L4460" s="444">
        <f t="shared" ca="1" si="169"/>
        <v>-70673661027448.234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-70673661027448.234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-294473587614.36761</v>
      </c>
      <c r="L4461" s="444">
        <f t="shared" ca="1" si="169"/>
        <v>-70968134615062.609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-70968134615062.609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-295700560896.09418</v>
      </c>
      <c r="L4462" s="444">
        <f t="shared" ca="1" si="169"/>
        <v>-71263835175958.703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-71263835175958.703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-296932646566.49457</v>
      </c>
      <c r="L4463" s="444">
        <f t="shared" ca="1" si="169"/>
        <v>-71560767822525.203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-71560767822525.203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-298169865927.18835</v>
      </c>
      <c r="L4464" s="444">
        <f t="shared" ca="1" si="169"/>
        <v>-71858937688452.391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-71858937688452.391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-299412240368.55164</v>
      </c>
      <c r="L4465" s="444">
        <f t="shared" ca="1" si="169"/>
        <v>-72158349928820.938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-72158349928820.938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-300659791370.08722</v>
      </c>
      <c r="L4466" s="444">
        <f t="shared" ca="1" si="169"/>
        <v>-72459009720191.031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-72459009720191.031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-301912540500.79596</v>
      </c>
      <c r="L4467" s="444">
        <f t="shared" ca="1" si="169"/>
        <v>-72760922260691.828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-72760922260691.828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-303170509419.54926</v>
      </c>
      <c r="L4468" s="444">
        <f t="shared" ca="1" si="169"/>
        <v>-73064092770111.375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-73064092770111.375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-304433719875.46405</v>
      </c>
      <c r="L4469" s="444">
        <f t="shared" ca="1" si="169"/>
        <v>-73368526489986.844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-73368526489986.844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-305702193708.2785</v>
      </c>
      <c r="L4470" s="444">
        <f t="shared" ca="1" si="169"/>
        <v>-73674228683695.125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-73674228683695.125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-306975952848.72968</v>
      </c>
      <c r="L4471" s="444">
        <f t="shared" ca="1" si="169"/>
        <v>-73981204636543.859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-73981204636543.859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-308255019318.93274</v>
      </c>
      <c r="L4472" s="444">
        <f t="shared" ca="1" si="169"/>
        <v>-74289459655862.797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-74289459655862.797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-309539415232.76166</v>
      </c>
      <c r="L4473" s="444">
        <f t="shared" ca="1" si="169"/>
        <v>-74598999071095.563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-74598999071095.563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-310829162796.23151</v>
      </c>
      <c r="L4474" s="444">
        <f t="shared" ca="1" si="169"/>
        <v>-74909828233891.797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-74909828233891.797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-312124284307.88251</v>
      </c>
      <c r="L4475" s="444">
        <f t="shared" ca="1" si="169"/>
        <v>-75221952518199.672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-75221952518199.672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-313424802159.16528</v>
      </c>
      <c r="L4476" s="444">
        <f t="shared" ca="1" si="169"/>
        <v>-75535377320358.844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-75535377320358.844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-314730738834.82849</v>
      </c>
      <c r="L4477" s="444">
        <f t="shared" ca="1" si="169"/>
        <v>-75850108059193.672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-75850108059193.672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-316042116913.30695</v>
      </c>
      <c r="L4478" s="444">
        <f t="shared" ca="1" si="169"/>
        <v>-76166150176106.984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-76166150176106.984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-317358959067.11243</v>
      </c>
      <c r="L4479" s="444">
        <f t="shared" ca="1" si="169"/>
        <v>-76483509135174.094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-76483509135174.094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-318681288063.2254</v>
      </c>
      <c r="L4480" s="444">
        <f t="shared" ca="1" si="169"/>
        <v>-76802190423237.313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-76802190423237.313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-320009126763.48877</v>
      </c>
      <c r="L4481" s="444">
        <f t="shared" ca="1" si="169"/>
        <v>-77122199550000.797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-77122199550000.797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-321342498125.0033</v>
      </c>
      <c r="L4482" s="444">
        <f t="shared" ca="1" si="169"/>
        <v>-77443542048125.797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-77443542048125.797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-322681425200.52417</v>
      </c>
      <c r="L4483" s="444">
        <f t="shared" ca="1" si="169"/>
        <v>-77766223473326.328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-77766223473326.328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-324025931138.85968</v>
      </c>
      <c r="L4484" s="444">
        <f t="shared" ca="1" si="169"/>
        <v>-78090249404465.188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-78090249404465.188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-325376039185.27161</v>
      </c>
      <c r="L4485" s="444">
        <f t="shared" ca="1" si="169"/>
        <v>-78415625443650.453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-78415625443650.453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-326731772681.87689</v>
      </c>
      <c r="L4486" s="444">
        <f t="shared" ca="1" si="169"/>
        <v>-78742357216332.328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-78742357216332.328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-328093155068.05139</v>
      </c>
      <c r="L4487" s="444">
        <f t="shared" ca="1" si="169"/>
        <v>-79070450371400.375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-79070450371400.375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-329460209880.8349</v>
      </c>
      <c r="L4488" s="444">
        <f t="shared" ca="1" si="169"/>
        <v>-79399910581281.203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-79399910581281.203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-330832960755.33832</v>
      </c>
      <c r="L4489" s="444">
        <f t="shared" ca="1" si="169"/>
        <v>-79730743542036.547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-79730743542036.547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-332211431425.15228</v>
      </c>
      <c r="L4490" s="444">
        <f t="shared" ca="1" si="169"/>
        <v>-80062954973461.703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-80062954973461.703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-333595645722.75708</v>
      </c>
      <c r="L4491" s="444">
        <f t="shared" ca="1" si="169"/>
        <v>-80396550619184.453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-80396550619184.453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-334985627579.93524</v>
      </c>
      <c r="L4492" s="444">
        <f t="shared" ca="1" si="169"/>
        <v>-80731536246764.391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-80731536246764.391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-336381401028.18494</v>
      </c>
      <c r="L4493" s="444">
        <f t="shared" ca="1" si="169"/>
        <v>-81067917647792.578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-81067917647792.578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-337782990199.13574</v>
      </c>
      <c r="L4494" s="444">
        <f t="shared" ca="1" si="169"/>
        <v>-81405700637991.719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-81405700637991.719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-339190419324.96552</v>
      </c>
      <c r="L4495" s="444">
        <f t="shared" ca="1" si="169"/>
        <v>-81744891057316.688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-81744891057316.688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-340603712738.81952</v>
      </c>
      <c r="L4496" s="444">
        <f t="shared" ca="1" si="169"/>
        <v>-82085494770055.5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-82085494770055.5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-342022894875.23126</v>
      </c>
      <c r="L4497" s="444">
        <f t="shared" ca="1" si="169"/>
        <v>-82427517664930.734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-82427517664930.734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-343447990270.54474</v>
      </c>
      <c r="L4498" s="444">
        <f t="shared" ca="1" si="169"/>
        <v>-82770965655201.281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-82770965655201.281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-344879023563.33868</v>
      </c>
      <c r="L4499" s="444">
        <f t="shared" ca="1" si="169"/>
        <v>-83115844678764.625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-83115844678764.625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-346316019494.8526</v>
      </c>
      <c r="L4500" s="444">
        <f t="shared" ca="1" si="169"/>
        <v>-83462160698259.484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-83462160698259.484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-347759002909.41449</v>
      </c>
      <c r="L4501" s="444">
        <f t="shared" ca="1" si="169"/>
        <v>-83809919701168.906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-83809919701168.906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-349207998754.87042</v>
      </c>
      <c r="L4502" s="444">
        <f t="shared" ca="1" si="169"/>
        <v>-84159127699923.781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-84159127699923.781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-350663032083.01575</v>
      </c>
      <c r="L4503" s="444">
        <f t="shared" ca="1" si="169"/>
        <v>-84509790732006.797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-84509790732006.797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-352124128050.02832</v>
      </c>
      <c r="L4504" s="444">
        <f t="shared" ca="1" si="169"/>
        <v>-84861914860056.828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-84861914860056.828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-353591311916.90344</v>
      </c>
      <c r="L4505" s="444">
        <f t="shared" ca="1" si="169"/>
        <v>-85215506171973.734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-85215506171973.734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-355064609049.89056</v>
      </c>
      <c r="L4506" s="444">
        <f t="shared" ca="1" si="169"/>
        <v>-85570570781023.625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-85570570781023.625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-356544044920.93176</v>
      </c>
      <c r="L4507" s="444">
        <f t="shared" ca="1" si="169"/>
        <v>-85927114825944.563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-85927114825944.563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-358029645108.10236</v>
      </c>
      <c r="L4508" s="444">
        <f t="shared" ca="1" si="169"/>
        <v>-86285144471052.672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-86285144471052.672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-359521435296.0528</v>
      </c>
      <c r="L4509" s="444">
        <f t="shared" ca="1" si="169"/>
        <v>-86644665906348.719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-86644665906348.719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-361019441276.453</v>
      </c>
      <c r="L4510" s="444">
        <f t="shared" ca="1" si="169"/>
        <v>-87005685347625.172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-87005685347625.172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-362523688948.43823</v>
      </c>
      <c r="L4511" s="444">
        <f t="shared" ca="1" si="169"/>
        <v>-87368209036573.609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-87368209036573.609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-364034204319.0567</v>
      </c>
      <c r="L4512" s="444">
        <f t="shared" ca="1" si="169"/>
        <v>-87732243240892.672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-87732243240892.672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-365551013503.71948</v>
      </c>
      <c r="L4513" s="444">
        <f t="shared" ca="1" si="169"/>
        <v>-88097794254396.391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-88097794254396.391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-367074142726.65161</v>
      </c>
      <c r="L4514" s="444">
        <f t="shared" ca="1" si="169"/>
        <v>-88464868397123.047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-88464868397123.047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-368603618321.34601</v>
      </c>
      <c r="L4515" s="444">
        <f t="shared" ca="1" si="169"/>
        <v>-88833472015444.391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-88833472015444.391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-370139466731.01831</v>
      </c>
      <c r="L4516" s="444">
        <f t="shared" ca="1" si="169"/>
        <v>-89203611482175.406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-89203611482175.406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-371681714509.06421</v>
      </c>
      <c r="L4517" s="444">
        <f t="shared" ca="1" si="169"/>
        <v>-89575293196684.469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-89575293196684.469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-373230388319.51862</v>
      </c>
      <c r="L4518" s="444">
        <f t="shared" ca="1" si="169"/>
        <v>-89948523585003.984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-89948523585003.984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-374785514937.5166</v>
      </c>
      <c r="L4519" s="444">
        <f t="shared" ca="1" si="169"/>
        <v>-90323309099941.5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-90323309099941.5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-376347121249.75623</v>
      </c>
      <c r="L4520" s="444">
        <f t="shared" ca="1" si="169"/>
        <v>-90699656221191.25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-90699656221191.25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-377915234254.96356</v>
      </c>
      <c r="L4521" s="444">
        <f t="shared" ca="1" si="169"/>
        <v>-91077571455446.219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-91077571455446.219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-379489881064.35925</v>
      </c>
      <c r="L4522" s="444">
        <f t="shared" ca="1" si="169"/>
        <v>-91457061336510.578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-91457061336510.578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-381071088902.12738</v>
      </c>
      <c r="L4523" s="444">
        <f t="shared" ca="1" si="169"/>
        <v>-91838132425412.703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-91838132425412.703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-382658885105.88623</v>
      </c>
      <c r="L4524" s="444">
        <f t="shared" ca="1" si="169"/>
        <v>-92220791310518.594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-92220791310518.594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-384253297127.16083</v>
      </c>
      <c r="L4525" s="444">
        <f t="shared" ca="1" si="169"/>
        <v>-92605044607645.75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-92605044607645.75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-385854352531.8573</v>
      </c>
      <c r="L4526" s="444">
        <f t="shared" ca="1" si="169"/>
        <v>-92990898960177.609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-92990898960177.609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-387462079000.74005</v>
      </c>
      <c r="L4527" s="444">
        <f t="shared" ca="1" si="169"/>
        <v>-93378361039178.344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-93378361039178.344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-389076504329.90979</v>
      </c>
      <c r="L4528" s="444">
        <f t="shared" ca="1" si="169"/>
        <v>-93767437543508.25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-93767437543508.25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-390697656431.28436</v>
      </c>
      <c r="L4529" s="444">
        <f t="shared" ca="1" si="169"/>
        <v>-94158135199939.531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-94158135199939.531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-392325563333.08136</v>
      </c>
      <c r="L4530" s="444">
        <f t="shared" ca="1" si="169"/>
        <v>-94550460763272.609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-94550460763272.609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-393960253180.30255</v>
      </c>
      <c r="L4531" s="444">
        <f t="shared" ca="1" si="169"/>
        <v>-94944421016452.906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-94944421016452.906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-395601754235.22046</v>
      </c>
      <c r="L4532" s="444">
        <f t="shared" ca="1" si="169"/>
        <v>-95340022770688.125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-95340022770688.125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-397250094877.86719</v>
      </c>
      <c r="L4533" s="444">
        <f t="shared" ca="1" si="169"/>
        <v>-95737272865566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-95737272865566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-398905303606.52502</v>
      </c>
      <c r="L4534" s="444">
        <f t="shared" ca="1" si="169"/>
        <v>-96136178169172.531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-96136178169172.531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-400567409038.21887</v>
      </c>
      <c r="L4535" s="444">
        <f t="shared" ca="1" si="169"/>
        <v>-96536745578210.75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-96536745578210.75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-402236439909.21143</v>
      </c>
      <c r="L4536" s="444">
        <f t="shared" ca="1" si="169"/>
        <v>-96938982018119.969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-96938982018119.969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-403912425075.49988</v>
      </c>
      <c r="L4537" s="444">
        <f t="shared" ca="1" si="169"/>
        <v>-97342894443195.469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-97342894443195.469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-405595393513.31445</v>
      </c>
      <c r="L4538" s="444">
        <f t="shared" ca="1" si="169"/>
        <v>-97748489836708.781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-97748489836708.781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-407285374319.61993</v>
      </c>
      <c r="L4539" s="444">
        <f t="shared" ca="1" si="169"/>
        <v>-98155775211028.406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-98155775211028.406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-408982396712.61835</v>
      </c>
      <c r="L4540" s="444">
        <f t="shared" ca="1" si="169"/>
        <v>-98564757607741.031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-98564757607741.031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-410686490032.25427</v>
      </c>
      <c r="L4541" s="444">
        <f t="shared" ca="1" si="169"/>
        <v>-98975444097773.281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-98975444097773.281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-412397683740.72198</v>
      </c>
      <c r="L4542" s="444">
        <f t="shared" ca="1" si="169"/>
        <v>-99387841781514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-99387841781514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-414116007422.97498</v>
      </c>
      <c r="L4543" s="444">
        <f t="shared" ca="1" si="169"/>
        <v>-99801957788936.969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-99801957788936.969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-415841490787.23737</v>
      </c>
      <c r="L4544" s="444">
        <f t="shared" ca="1" si="169"/>
        <v>-100217799279724.2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-100217799279724.2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-417574163665.51752</v>
      </c>
      <c r="L4545" s="444">
        <f t="shared" ca="1" si="169"/>
        <v>-100635373443389.72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-100635373443389.72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-419314056014.12384</v>
      </c>
      <c r="L4546" s="444">
        <f t="shared" ca="1" si="169"/>
        <v>-101054687499403.84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-101054687499403.84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-421061197914.18268</v>
      </c>
      <c r="L4547" s="444">
        <f t="shared" ca="1" si="169"/>
        <v>-101475748697318.03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-101475748697318.03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-422815619572.15845</v>
      </c>
      <c r="L4548" s="444">
        <f t="shared" ca="1" si="169"/>
        <v>-101898564316890.19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-101898564316890.19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-424577351320.37579</v>
      </c>
      <c r="L4549" s="444">
        <f t="shared" ca="1" si="169"/>
        <v>-102323141668210.56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-102323141668210.56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-426346423617.54401</v>
      </c>
      <c r="L4550" s="444">
        <f t="shared" ca="1" si="169"/>
        <v>-102749488091828.11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-102749488091828.11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-428122867049.28381</v>
      </c>
      <c r="L4551" s="444">
        <f t="shared" ca="1" si="169"/>
        <v>-103177610958877.39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-103177610958877.39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-429906712328.65576</v>
      </c>
      <c r="L4552" s="444">
        <f t="shared" ca="1" si="169"/>
        <v>-103607517671206.05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-103607517671206.05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-431697990296.69183</v>
      </c>
      <c r="L4553" s="444">
        <f t="shared" ca="1" si="169"/>
        <v>-104039215661502.73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-104039215661502.73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-433496731922.92804</v>
      </c>
      <c r="L4554" s="444">
        <f t="shared" ca="1" si="169"/>
        <v>-104472712393425.66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-104472712393425.66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-435302968305.94025</v>
      </c>
      <c r="L4555" s="444">
        <f t="shared" ca="1" si="169"/>
        <v>-104908015361731.59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-104908015361731.59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-437116730673.88165</v>
      </c>
      <c r="L4556" s="444">
        <f t="shared" ca="1" si="169"/>
        <v>-105345132092405.47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-105345132092405.47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-438938050385.02277</v>
      </c>
      <c r="L4557" s="444">
        <f t="shared" ca="1" si="169"/>
        <v>-105784070142790.48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-105784070142790.48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-440766958928.2937</v>
      </c>
      <c r="L4558" s="444">
        <f t="shared" ca="1" si="169"/>
        <v>-106224837101718.78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-106224837101718.78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-442603487923.82825</v>
      </c>
      <c r="L4559" s="444">
        <f t="shared" ca="1" si="169"/>
        <v>-106667440589642.61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-106667440589642.61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-444447669123.51086</v>
      </c>
      <c r="L4560" s="444">
        <f t="shared" ca="1" si="169"/>
        <v>-107111888258766.13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-107111888258766.13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-446299534411.52551</v>
      </c>
      <c r="L4561" s="444">
        <f t="shared" ca="1" si="169"/>
        <v>-107558187793177.66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-107558187793177.66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-448159115804.90692</v>
      </c>
      <c r="L4562" s="444">
        <f t="shared" ca="1" si="169"/>
        <v>-108006346908982.56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-108006346908982.56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-450026445454.09399</v>
      </c>
      <c r="L4563" s="444">
        <f t="shared" ca="1" si="169"/>
        <v>-108456373354436.66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-108456373354436.66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-451901555643.48608</v>
      </c>
      <c r="L4564" s="444">
        <f t="shared" ca="1" si="169"/>
        <v>-108908274910080.14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-108908274910080.14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-453784478792.00055</v>
      </c>
      <c r="L4565" s="444">
        <f t="shared" ca="1" si="169"/>
        <v>-109362059388872.14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-109362059388872.14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-455675247453.63391</v>
      </c>
      <c r="L4566" s="444">
        <f t="shared" ca="1" si="169"/>
        <v>-109817734636325.78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-109817734636325.78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-457573894318.02411</v>
      </c>
      <c r="L4567" s="444">
        <f t="shared" ca="1" si="169"/>
        <v>-110275308530643.81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-110275308530643.81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-459480452211.01581</v>
      </c>
      <c r="L4568" s="444">
        <f t="shared" ca="1" si="169"/>
        <v>-110734788982854.83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-110734788982854.83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-461394954095.22845</v>
      </c>
      <c r="L4569" s="444">
        <f t="shared" ca="1" si="169"/>
        <v>-111196183936950.06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-111196183936950.06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-463317433070.62524</v>
      </c>
      <c r="L4570" s="444">
        <f t="shared" ca="1" si="169"/>
        <v>-111659501370020.69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-111659501370020.69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-465247922375.08618</v>
      </c>
      <c r="L4571" s="444">
        <f t="shared" ca="1" si="169"/>
        <v>-112124749292395.78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-112124749292395.78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-467186455384.98242</v>
      </c>
      <c r="L4572" s="444">
        <f t="shared" ca="1" si="169"/>
        <v>-112591935747780.77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-112591935747780.77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-469133065615.75311</v>
      </c>
      <c r="L4573" s="444">
        <f t="shared" ca="1" si="169"/>
        <v>-113061068813396.52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-113061068813396.52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-471087786722.48547</v>
      </c>
      <c r="L4574" s="444">
        <f t="shared" ca="1" si="169"/>
        <v>-113532156600119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-113532156600119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-473050652500.49585</v>
      </c>
      <c r="L4575" s="444">
        <f t="shared" ca="1" si="169"/>
        <v>-114005207252619.5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-114005207252619.5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-475021696885.91449</v>
      </c>
      <c r="L4576" s="444">
        <f t="shared" ca="1" si="169"/>
        <v>-114480228949505.42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-114480228949505.42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-477000953956.27258</v>
      </c>
      <c r="L4577" s="444">
        <f t="shared" ca="1" si="169"/>
        <v>-114957229903461.69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-114957229903461.69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-478988457931.09033</v>
      </c>
      <c r="L4578" s="444">
        <f t="shared" ca="1" si="169"/>
        <v>-115436218361392.78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-115436218361392.78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-480984243172.46991</v>
      </c>
      <c r="L4579" s="444">
        <f t="shared" ca="1" si="169"/>
        <v>-115917202604565.25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-115917202604565.25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-482988344185.6886</v>
      </c>
      <c r="L4580" s="444">
        <f t="shared" ca="1" si="169"/>
        <v>-116400190948750.94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-116400190948750.94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-485000795619.79559</v>
      </c>
      <c r="L4581" s="444">
        <f t="shared" ca="1" si="169"/>
        <v>-116885191744370.73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-116885191744370.73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-487021632268.21136</v>
      </c>
      <c r="L4582" s="444">
        <f t="shared" ca="1" si="169"/>
        <v>-117372213376638.95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-117372213376638.95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-489050889069.32904</v>
      </c>
      <c r="L4583" s="444">
        <f t="shared" ca="1" si="169"/>
        <v>-117861264265708.28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-117861264265708.28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-491088601107.11786</v>
      </c>
      <c r="L4584" s="444">
        <f t="shared" ca="1" si="169"/>
        <v>-118352352866815.41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-118352352866815.41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-493134803611.73083</v>
      </c>
      <c r="L4585" s="444">
        <f t="shared" ca="1" si="169"/>
        <v>-118845487670427.14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-118845487670427.14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-495189531960.11304</v>
      </c>
      <c r="L4586" s="444">
        <f t="shared" ca="1" si="169"/>
        <v>-119340677202387.25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-119340677202387.25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-497252821676.61346</v>
      </c>
      <c r="L4587" s="444">
        <f t="shared" ca="1" si="169"/>
        <v>-119837930024063.86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-119837930024063.86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-499324708433.59949</v>
      </c>
      <c r="L4588" s="444">
        <f t="shared" ca="1" si="169"/>
        <v>-120337254732497.45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-120337254732497.45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-501405228052.07269</v>
      </c>
      <c r="L4589" s="444">
        <f t="shared" ca="1" si="169"/>
        <v>-120838659960549.53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-120838659960549.53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-503494416502.28973</v>
      </c>
      <c r="L4590" s="444">
        <f t="shared" ca="1" si="169"/>
        <v>-121342154377051.83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-121342154377051.83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-505592309904.38263</v>
      </c>
      <c r="L4591" s="444">
        <f t="shared" ca="1" si="169"/>
        <v>-121847746686956.2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-121847746686956.2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-507698944528.98413</v>
      </c>
      <c r="L4592" s="444">
        <f t="shared" ca="1" si="169"/>
        <v>-122355445631485.19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-122355445631485.19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-509814356797.85492</v>
      </c>
      <c r="L4593" s="444">
        <f t="shared" ca="1" si="169"/>
        <v>-122865259988283.05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-122865259988283.05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-511938583284.51276</v>
      </c>
      <c r="L4594" s="444">
        <f t="shared" ca="1" si="169"/>
        <v>-123377198571567.56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-123377198571567.56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-514071660714.86481</v>
      </c>
      <c r="L4595" s="444">
        <f t="shared" ca="1" si="169"/>
        <v>-123891270232282.42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-123891270232282.42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-516213625967.84344</v>
      </c>
      <c r="L4596" s="444">
        <f t="shared" ca="1" si="169"/>
        <v>-124407483858250.27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-124407483858250.27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-518364516076.04272</v>
      </c>
      <c r="L4597" s="444">
        <f t="shared" ca="1" si="169"/>
        <v>-124925848374326.31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-124925848374326.31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-520524368226.35962</v>
      </c>
      <c r="L4598" s="444">
        <f t="shared" ref="L4598:L4852" ca="1" si="174">I4598-J4598+K4598</f>
        <v>-125446372742552.67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-125446372742552.67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-522693219760.63611</v>
      </c>
      <c r="L4599" s="444">
        <f t="shared" ca="1" si="174"/>
        <v>-125969065962313.31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-125969065962313.31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-524871108176.30548</v>
      </c>
      <c r="L4600" s="444">
        <f t="shared" ca="1" si="174"/>
        <v>-126493937070489.63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-126493937070489.63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-527058071127.0401</v>
      </c>
      <c r="L4601" s="444">
        <f t="shared" ca="1" si="174"/>
        <v>-127020995141616.67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-127020995141616.67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-529254146423.40277</v>
      </c>
      <c r="L4602" s="444">
        <f t="shared" ca="1" si="174"/>
        <v>-127550249288040.08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-127550249288040.08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-531459372033.50031</v>
      </c>
      <c r="L4603" s="444">
        <f t="shared" ca="1" si="174"/>
        <v>-128081708660073.58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-128081708660073.58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-533673786083.63989</v>
      </c>
      <c r="L4604" s="444">
        <f t="shared" ca="1" si="174"/>
        <v>-128615382446157.22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-128615382446157.22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-535897426858.9884</v>
      </c>
      <c r="L4605" s="444">
        <f t="shared" ca="1" si="174"/>
        <v>-129151279873016.2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-129151279873016.2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-538130332804.23419</v>
      </c>
      <c r="L4606" s="444">
        <f t="shared" ca="1" si="174"/>
        <v>-129689410205820.44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-129689410205820.44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-540372542524.25183</v>
      </c>
      <c r="L4607" s="444">
        <f t="shared" ca="1" si="174"/>
        <v>-130229782748344.69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-130229782748344.69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-542624094784.76947</v>
      </c>
      <c r="L4608" s="444">
        <f t="shared" ca="1" si="174"/>
        <v>-130772406843129.45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-130772406843129.45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-544885028513.03937</v>
      </c>
      <c r="L4609" s="444">
        <f t="shared" ca="1" si="174"/>
        <v>-131317291871642.5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-131317291871642.5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-547155382798.51044</v>
      </c>
      <c r="L4610" s="444">
        <f t="shared" ca="1" si="174"/>
        <v>-131864447254441.02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-131864447254441.02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-549435196893.50421</v>
      </c>
      <c r="L4611" s="444">
        <f t="shared" ca="1" si="174"/>
        <v>-132413882451334.52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-132413882451334.52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-551724510213.8938</v>
      </c>
      <c r="L4612" s="444">
        <f t="shared" ca="1" si="174"/>
        <v>-132965606961548.41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-132965606961548.41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-554023362339.78503</v>
      </c>
      <c r="L4613" s="444">
        <f t="shared" ca="1" si="174"/>
        <v>-133519630323888.19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-133519630323888.19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-556331793016.20081</v>
      </c>
      <c r="L4614" s="444">
        <f t="shared" ca="1" si="174"/>
        <v>-134075962116904.39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-134075962116904.39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-558649842153.76831</v>
      </c>
      <c r="L4615" s="444">
        <f t="shared" ca="1" si="174"/>
        <v>-134634611959058.16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-134634611959058.16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-560977549829.40894</v>
      </c>
      <c r="L4616" s="444">
        <f t="shared" ca="1" si="174"/>
        <v>-135195589508887.56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-135195589508887.56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-563314956287.03149</v>
      </c>
      <c r="L4617" s="444">
        <f t="shared" ca="1" si="174"/>
        <v>-135758904465174.59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-135758904465174.59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-565662101938.22742</v>
      </c>
      <c r="L4618" s="444">
        <f t="shared" ca="1" si="174"/>
        <v>-136324566567112.83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-136324566567112.83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-568019027362.97009</v>
      </c>
      <c r="L4619" s="444">
        <f t="shared" ca="1" si="174"/>
        <v>-136892585594475.8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-136892585594475.8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-570385773310.3158</v>
      </c>
      <c r="L4620" s="444">
        <f t="shared" ca="1" si="174"/>
        <v>-137462971367786.11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-137462971367786.11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-572762380699.10876</v>
      </c>
      <c r="L4621" s="444">
        <f t="shared" ca="1" si="174"/>
        <v>-138035733748485.22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-138035733748485.22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-575148890618.68835</v>
      </c>
      <c r="L4622" s="444">
        <f t="shared" ca="1" si="174"/>
        <v>-138610882639103.91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-138610882639103.91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-577545344329.59961</v>
      </c>
      <c r="L4623" s="444">
        <f t="shared" ca="1" si="174"/>
        <v>-139188427983433.5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-139188427983433.5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-579951783264.30627</v>
      </c>
      <c r="L4624" s="444">
        <f t="shared" ca="1" si="174"/>
        <v>-139768379766697.81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-139768379766697.81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-582368249027.90747</v>
      </c>
      <c r="L4625" s="444">
        <f t="shared" ca="1" si="174"/>
        <v>-140350748015725.72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-140350748015725.72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-584794783398.85718</v>
      </c>
      <c r="L4626" s="444">
        <f t="shared" ca="1" si="174"/>
        <v>-140935542799124.56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-140935542799124.56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-587231428329.68567</v>
      </c>
      <c r="L4627" s="444">
        <f t="shared" ca="1" si="174"/>
        <v>-141522774227454.25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-141522774227454.25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-589678225947.72607</v>
      </c>
      <c r="L4628" s="444">
        <f t="shared" ca="1" si="174"/>
        <v>-142112452453401.97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-142112452453401.97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-592135218555.84155</v>
      </c>
      <c r="L4629" s="444">
        <f t="shared" ca="1" si="174"/>
        <v>-142704587671957.81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-142704587671957.81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-594602448633.15759</v>
      </c>
      <c r="L4630" s="444">
        <f t="shared" ca="1" si="174"/>
        <v>-143299190120590.97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-143299190120590.97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-597079958835.79565</v>
      </c>
      <c r="L4631" s="444">
        <f t="shared" ca="1" si="174"/>
        <v>-143896270079426.75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-143896270079426.75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-599567791997.61145</v>
      </c>
      <c r="L4632" s="444">
        <f t="shared" ca="1" si="174"/>
        <v>-144495837871424.38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-144495837871424.38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-602065991130.93494</v>
      </c>
      <c r="L4633" s="444">
        <f t="shared" ca="1" si="174"/>
        <v>-145097903862555.31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-145097903862555.31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-604574599427.31384</v>
      </c>
      <c r="L4634" s="444">
        <f t="shared" ca="1" si="174"/>
        <v>-145702478461982.63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-145702478461982.63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-607093660258.26099</v>
      </c>
      <c r="L4635" s="444">
        <f t="shared" ca="1" si="174"/>
        <v>-146309572122240.88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-146309572122240.88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-609623217176.00366</v>
      </c>
      <c r="L4636" s="444">
        <f t="shared" ca="1" si="174"/>
        <v>-146919195339416.88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-146919195339416.88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-612163313914.23694</v>
      </c>
      <c r="L4637" s="444">
        <f t="shared" ca="1" si="174"/>
        <v>-147531358653331.13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-147531358653331.13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-614713994388.87964</v>
      </c>
      <c r="L4638" s="444">
        <f t="shared" ca="1" si="174"/>
        <v>-148146072647720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-148146072647720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-617275302698.83337</v>
      </c>
      <c r="L4639" s="444">
        <f t="shared" ca="1" si="174"/>
        <v>-148763347950418.84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-148763347950418.84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-619847283126.74512</v>
      </c>
      <c r="L4640" s="444">
        <f t="shared" ca="1" si="174"/>
        <v>-149383195233545.59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-149383195233545.59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-622429980139.77332</v>
      </c>
      <c r="L4641" s="444">
        <f t="shared" ca="1" si="174"/>
        <v>-150005625213685.38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-150005625213685.38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-625023438390.35571</v>
      </c>
      <c r="L4642" s="444">
        <f t="shared" ca="1" si="174"/>
        <v>-150630648652075.72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-150630648652075.72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-627627702716.98218</v>
      </c>
      <c r="L4643" s="444">
        <f t="shared" ca="1" si="174"/>
        <v>-151258276354792.69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-151258276354792.69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-630242818144.96948</v>
      </c>
      <c r="L4644" s="444">
        <f t="shared" ca="1" si="174"/>
        <v>-151888519172937.66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-151888519172937.66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-632868829887.24023</v>
      </c>
      <c r="L4645" s="444">
        <f t="shared" ca="1" si="174"/>
        <v>-152521388002824.91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-152521388002824.91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-635505783345.10376</v>
      </c>
      <c r="L4646" s="444">
        <f t="shared" ca="1" si="174"/>
        <v>-153156893786170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-153156893786170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-638153724109.04163</v>
      </c>
      <c r="L4647" s="444">
        <f t="shared" ca="1" si="174"/>
        <v>-153795047510279.03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-153795047510279.03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-640812697959.49597</v>
      </c>
      <c r="L4648" s="444">
        <f t="shared" ca="1" si="174"/>
        <v>-154435860208238.53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-154435860208238.53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-643482750867.66052</v>
      </c>
      <c r="L4649" s="444">
        <f t="shared" ca="1" si="174"/>
        <v>-155079342959106.19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-155079342959106.19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-646163928996.27576</v>
      </c>
      <c r="L4650" s="444">
        <f t="shared" ca="1" si="174"/>
        <v>-155725506888102.47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-155725506888102.47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-648856278700.427</v>
      </c>
      <c r="L4651" s="444">
        <f t="shared" ca="1" si="174"/>
        <v>-156374363166802.91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-156374363166802.91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-651559846528.34546</v>
      </c>
      <c r="L4652" s="444">
        <f t="shared" ca="1" si="174"/>
        <v>-157025923013331.25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-157025923013331.25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-654274679222.2135</v>
      </c>
      <c r="L4653" s="444">
        <f t="shared" ca="1" si="174"/>
        <v>-157680197692553.47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-157680197692553.47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-657000823718.97278</v>
      </c>
      <c r="L4654" s="444">
        <f t="shared" ca="1" si="174"/>
        <v>-158337198516272.44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-158337198516272.44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-659738327151.13513</v>
      </c>
      <c r="L4655" s="444">
        <f t="shared" ca="1" si="174"/>
        <v>-158996936843423.56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-158996936843423.56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-662487236847.59814</v>
      </c>
      <c r="L4656" s="444">
        <f t="shared" ca="1" si="174"/>
        <v>-159659424080271.16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-159659424080271.16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-665247600334.46313</v>
      </c>
      <c r="L4657" s="444">
        <f t="shared" ca="1" si="174"/>
        <v>-160324671680605.63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-160324671680605.63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-668019465335.85681</v>
      </c>
      <c r="L4658" s="444">
        <f t="shared" ca="1" si="174"/>
        <v>-160992691145941.47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-160992691145941.47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-670802879774.7561</v>
      </c>
      <c r="L4659" s="444">
        <f t="shared" ca="1" si="174"/>
        <v>-161663494025716.22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-161663494025716.22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-673597891773.81763</v>
      </c>
      <c r="L4660" s="444">
        <f t="shared" ca="1" si="174"/>
        <v>-162337091917490.03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-162337091917490.03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-676404549656.2085</v>
      </c>
      <c r="L4661" s="444">
        <f t="shared" ca="1" si="174"/>
        <v>-163013496467146.25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-163013496467146.25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-679222901946.44275</v>
      </c>
      <c r="L4662" s="444">
        <f t="shared" ca="1" si="174"/>
        <v>-163692719369092.69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-163692719369092.69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-682052997371.21948</v>
      </c>
      <c r="L4663" s="444">
        <f t="shared" ca="1" si="174"/>
        <v>-164374772366463.91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-164374772366463.91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-684894884860.26624</v>
      </c>
      <c r="L4664" s="444">
        <f t="shared" ca="1" si="174"/>
        <v>-165059667251324.19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-165059667251324.19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-687748613547.18408</v>
      </c>
      <c r="L4665" s="444">
        <f t="shared" ca="1" si="174"/>
        <v>-165747415864871.38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-165747415864871.38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-690614232770.29736</v>
      </c>
      <c r="L4666" s="444">
        <f t="shared" ca="1" si="174"/>
        <v>-166438030097641.69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-166438030097641.69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-693491792073.50708</v>
      </c>
      <c r="L4667" s="444">
        <f t="shared" ca="1" si="174"/>
        <v>-167131521889715.19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-167131521889715.19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-696381341207.14661</v>
      </c>
      <c r="L4668" s="444">
        <f t="shared" ca="1" si="174"/>
        <v>-167827903230922.34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-167827903230922.34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-699282930128.84314</v>
      </c>
      <c r="L4669" s="444">
        <f t="shared" ca="1" si="174"/>
        <v>-168527186161051.19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-168527186161051.19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-702196609004.37988</v>
      </c>
      <c r="L4670" s="444">
        <f t="shared" ca="1" si="174"/>
        <v>-169229382770055.56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-169229382770055.56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-705122428208.56482</v>
      </c>
      <c r="L4671" s="444">
        <f t="shared" ca="1" si="174"/>
        <v>-169934505198264.13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-169934505198264.13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-708060438326.10046</v>
      </c>
      <c r="L4672" s="444">
        <f t="shared" ca="1" si="174"/>
        <v>-170642565636590.22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-170642565636590.22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-711010690152.45923</v>
      </c>
      <c r="L4673" s="444">
        <f t="shared" ca="1" si="174"/>
        <v>-171353576326742.69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-171353576326742.69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-713973234694.76123</v>
      </c>
      <c r="L4674" s="444">
        <f t="shared" ca="1" si="174"/>
        <v>-172067549561437.44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-172067549561437.44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-716948123172.65601</v>
      </c>
      <c r="L4675" s="444">
        <f t="shared" ca="1" si="174"/>
        <v>-172784497684610.09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-172784497684610.09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-719935407019.20874</v>
      </c>
      <c r="L4676" s="444">
        <f t="shared" ca="1" si="174"/>
        <v>-173504433091629.31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-173504433091629.31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-722935137881.78882</v>
      </c>
      <c r="L4677" s="444">
        <f t="shared" ca="1" si="174"/>
        <v>-174227368229511.09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-174227368229511.09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-725947367622.96289</v>
      </c>
      <c r="L4678" s="444">
        <f t="shared" ca="1" si="174"/>
        <v>-174953315597134.06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-174953315597134.06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-728972148321.39197</v>
      </c>
      <c r="L4679" s="444">
        <f t="shared" ca="1" si="174"/>
        <v>-175682287745455.47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-175682287745455.47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-732009532272.73108</v>
      </c>
      <c r="L4680" s="444">
        <f t="shared" ca="1" si="174"/>
        <v>-176414297277728.19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-176414297277728.19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-735059571990.53406</v>
      </c>
      <c r="L4681" s="444">
        <f t="shared" ca="1" si="174"/>
        <v>-177149356849718.72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-177149356849718.72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-738122320207.16138</v>
      </c>
      <c r="L4682" s="444">
        <f t="shared" ca="1" si="174"/>
        <v>-177887479169925.88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-177887479169925.88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-741197829874.69116</v>
      </c>
      <c r="L4683" s="444">
        <f t="shared" ca="1" si="174"/>
        <v>-178628676999800.56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-178628676999800.56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-744286154165.83569</v>
      </c>
      <c r="L4684" s="444">
        <f t="shared" ca="1" si="174"/>
        <v>-179372963153966.41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-179372963153966.41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-747387346474.85999</v>
      </c>
      <c r="L4685" s="444">
        <f t="shared" ca="1" si="174"/>
        <v>-180120350500441.28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-180120350500441.28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-750501460418.50537</v>
      </c>
      <c r="L4686" s="444">
        <f t="shared" ca="1" si="174"/>
        <v>-180870851960859.78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-180870851960859.78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-753628549836.91577</v>
      </c>
      <c r="L4687" s="444">
        <f t="shared" ca="1" si="174"/>
        <v>-181624480510696.69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-181624480510696.69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-756768668794.56958</v>
      </c>
      <c r="L4688" s="444">
        <f t="shared" ca="1" si="174"/>
        <v>-182381249179491.25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-182381249179491.25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-759921871581.2135</v>
      </c>
      <c r="L4689" s="444">
        <f t="shared" ca="1" si="174"/>
        <v>-183141171051072.47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-183141171051072.47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-763088212712.802</v>
      </c>
      <c r="L4690" s="444">
        <f t="shared" ca="1" si="174"/>
        <v>-183904259263785.28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-183904259263785.28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-766267746932.43872</v>
      </c>
      <c r="L4691" s="444">
        <f t="shared" ca="1" si="174"/>
        <v>-184670527010717.72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-184670527010717.72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-769460529211.32385</v>
      </c>
      <c r="L4692" s="444">
        <f t="shared" ca="1" si="174"/>
        <v>-185439987539929.03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-185439987539929.03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-772666614749.70435</v>
      </c>
      <c r="L4693" s="444">
        <f t="shared" ca="1" si="174"/>
        <v>-186212654154678.75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-186212654154678.75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-775886058977.82813</v>
      </c>
      <c r="L4694" s="444">
        <f t="shared" ca="1" si="174"/>
        <v>-186988540213656.56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-186988540213656.56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-779118917556.90234</v>
      </c>
      <c r="L4695" s="444">
        <f t="shared" ca="1" si="174"/>
        <v>-187767659131213.47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-187767659131213.47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-782365246380.05615</v>
      </c>
      <c r="L4696" s="444">
        <f t="shared" ca="1" si="174"/>
        <v>-188550024377593.53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-188550024377593.53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-785625101573.3064</v>
      </c>
      <c r="L4697" s="444">
        <f t="shared" ca="1" si="174"/>
        <v>-189335649479166.84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-189335649479166.84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-788898539496.52856</v>
      </c>
      <c r="L4698" s="444">
        <f t="shared" ca="1" si="174"/>
        <v>-190124548018663.38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-190124548018663.38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-792185616744.43066</v>
      </c>
      <c r="L4699" s="444">
        <f t="shared" ca="1" si="174"/>
        <v>-190916733635407.81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-190916733635407.81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-795486390147.53259</v>
      </c>
      <c r="L4700" s="444">
        <f t="shared" ca="1" si="174"/>
        <v>-191712220025555.34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-191712220025555.34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-798800916773.14722</v>
      </c>
      <c r="L4701" s="444">
        <f t="shared" ca="1" si="174"/>
        <v>-192511020942328.5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-192511020942328.5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-802129253926.36877</v>
      </c>
      <c r="L4702" s="444">
        <f t="shared" ca="1" si="174"/>
        <v>-193313150196254.88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-193313150196254.88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-805471459151.06201</v>
      </c>
      <c r="L4703" s="444">
        <f t="shared" ca="1" si="174"/>
        <v>-194118621655405.94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-194118621655405.94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-808827590230.85803</v>
      </c>
      <c r="L4704" s="444">
        <f t="shared" ca="1" si="174"/>
        <v>-194927449245636.78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-194927449245636.78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-812197705190.1532</v>
      </c>
      <c r="L4705" s="444">
        <f t="shared" ca="1" si="174"/>
        <v>-195739646950826.94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-195739646950826.94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-815581862295.11218</v>
      </c>
      <c r="L4706" s="444">
        <f t="shared" ca="1" si="174"/>
        <v>-196555228813122.06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-196555228813122.06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-818980120054.67529</v>
      </c>
      <c r="L4707" s="444">
        <f t="shared" ca="1" si="174"/>
        <v>-197374208933176.75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-197374208933176.75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-822392537221.56982</v>
      </c>
      <c r="L4708" s="444">
        <f t="shared" ca="1" si="174"/>
        <v>-198196601470398.31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-198196601470398.31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-825819172793.32629</v>
      </c>
      <c r="L4709" s="444">
        <f t="shared" ca="1" si="174"/>
        <v>-199022420643191.63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-199022420643191.63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-829260086013.29846</v>
      </c>
      <c r="L4710" s="444">
        <f t="shared" ca="1" si="174"/>
        <v>-199851680729204.94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-199851680729204.94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-832715336371.68726</v>
      </c>
      <c r="L4711" s="444">
        <f t="shared" ca="1" si="174"/>
        <v>-200684396065576.63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-200684396065576.63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-836184983606.56921</v>
      </c>
      <c r="L4712" s="444">
        <f t="shared" ca="1" si="174"/>
        <v>-201520581049183.19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-201520581049183.19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-839669087704.92993</v>
      </c>
      <c r="L4713" s="444">
        <f t="shared" ca="1" si="174"/>
        <v>-202360250136888.13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-202360250136888.13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-843167708903.70056</v>
      </c>
      <c r="L4714" s="444">
        <f t="shared" ca="1" si="174"/>
        <v>-203203417845791.81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-203203417845791.81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-846680907690.79919</v>
      </c>
      <c r="L4715" s="444">
        <f t="shared" ca="1" si="174"/>
        <v>-204050098753482.63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-204050098753482.63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-850208744806.17761</v>
      </c>
      <c r="L4716" s="444">
        <f t="shared" ca="1" si="174"/>
        <v>-204900307498288.81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-204900307498288.81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-853751281242.87</v>
      </c>
      <c r="L4717" s="444">
        <f t="shared" ca="1" si="174"/>
        <v>-205754058779531.69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-205754058779531.69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-857308578248.04871</v>
      </c>
      <c r="L4718" s="444">
        <f t="shared" ca="1" si="174"/>
        <v>-206611367357779.75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-206611367357779.75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-860880697324.08228</v>
      </c>
      <c r="L4719" s="444">
        <f t="shared" ca="1" si="174"/>
        <v>-207472248055103.84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-207472248055103.84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-864467700229.59937</v>
      </c>
      <c r="L4720" s="444">
        <f t="shared" ca="1" si="174"/>
        <v>-208336715755333.44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-208336715755333.44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-868069648980.55603</v>
      </c>
      <c r="L4721" s="444">
        <f t="shared" ca="1" si="174"/>
        <v>-209204785404314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-209204785404314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-871686605851.30835</v>
      </c>
      <c r="L4722" s="444">
        <f t="shared" ca="1" si="174"/>
        <v>-210076472010165.31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-210076472010165.31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-875318633375.68884</v>
      </c>
      <c r="L4723" s="444">
        <f t="shared" ca="1" si="174"/>
        <v>-210951790643541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-210951790643541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-878965794348.08752</v>
      </c>
      <c r="L4724" s="444">
        <f t="shared" ca="1" si="174"/>
        <v>-211830756437889.09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-211830756437889.09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-882628151824.53784</v>
      </c>
      <c r="L4725" s="444">
        <f t="shared" ca="1" si="174"/>
        <v>-212713384589713.63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-212713384589713.63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-886305769123.80676</v>
      </c>
      <c r="L4726" s="444">
        <f t="shared" ca="1" si="174"/>
        <v>-213599690358837.44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-213599690358837.44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-889998709828.48926</v>
      </c>
      <c r="L4727" s="444">
        <f t="shared" ca="1" si="174"/>
        <v>-214489689068665.94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-214489689068665.94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-893707037786.10803</v>
      </c>
      <c r="L4728" s="444">
        <f t="shared" ca="1" si="174"/>
        <v>-215383396106452.03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-215383396106452.03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-897430817110.2168</v>
      </c>
      <c r="L4729" s="444">
        <f t="shared" ca="1" si="174"/>
        <v>-216280826923562.25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-216280826923562.25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-901170112181.5094</v>
      </c>
      <c r="L4730" s="444">
        <f t="shared" ca="1" si="174"/>
        <v>-217181997035743.75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-217181997035743.75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-904924987648.93225</v>
      </c>
      <c r="L4731" s="444">
        <f t="shared" ca="1" si="174"/>
        <v>-218086922023392.69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-218086922023392.69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-908695508430.80286</v>
      </c>
      <c r="L4732" s="444">
        <f t="shared" ca="1" si="174"/>
        <v>-218995617531823.5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-218995617531823.5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-912481739715.93127</v>
      </c>
      <c r="L4733" s="444">
        <f t="shared" ca="1" si="174"/>
        <v>-219908099271539.44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-219908099271539.44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-916283746964.74768</v>
      </c>
      <c r="L4734" s="444">
        <f t="shared" ca="1" si="174"/>
        <v>-220824383018504.19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-220824383018504.19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-920101595910.43408</v>
      </c>
      <c r="L4735" s="444">
        <f t="shared" ca="1" si="174"/>
        <v>-221744484614414.63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-221744484614414.63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-923935352560.06091</v>
      </c>
      <c r="L4736" s="444">
        <f t="shared" ca="1" si="174"/>
        <v>-222668419966974.69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-222668419966974.69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-927785083195.72803</v>
      </c>
      <c r="L4737" s="444">
        <f t="shared" ca="1" si="174"/>
        <v>-223596205050170.41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-223596205050170.41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-931650854375.70996</v>
      </c>
      <c r="L4738" s="444">
        <f t="shared" ca="1" si="174"/>
        <v>-224527855904546.13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-224527855904546.13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-935532732935.60889</v>
      </c>
      <c r="L4739" s="444">
        <f t="shared" ca="1" si="174"/>
        <v>-225463388637481.72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-225463388637481.72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-939430785989.5072</v>
      </c>
      <c r="L4740" s="444">
        <f t="shared" ca="1" si="174"/>
        <v>-226402819423471.22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-226402819423471.22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-943345080931.13</v>
      </c>
      <c r="L4741" s="444">
        <f t="shared" ca="1" si="174"/>
        <v>-227346164504402.34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-227346164504402.34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-947275685435.00977</v>
      </c>
      <c r="L4742" s="444">
        <f t="shared" ca="1" si="174"/>
        <v>-228293440189837.34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-228293440189837.34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-951222667457.6554</v>
      </c>
      <c r="L4743" s="444">
        <f t="shared" ca="1" si="174"/>
        <v>-229244662857295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-229244662857295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-955186095238.729</v>
      </c>
      <c r="L4744" s="444">
        <f t="shared" ca="1" si="174"/>
        <v>-230199848952533.72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-230199848952533.72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-959166037302.22363</v>
      </c>
      <c r="L4745" s="444">
        <f t="shared" ca="1" si="174"/>
        <v>-231159014989835.94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-231159014989835.94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-963162562457.64978</v>
      </c>
      <c r="L4746" s="444">
        <f t="shared" ca="1" si="174"/>
        <v>-232122177552293.59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-232122177552293.59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-967175739801.22327</v>
      </c>
      <c r="L4747" s="444">
        <f t="shared" ca="1" si="174"/>
        <v>-233089353292094.81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-233089353292094.81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-971205638717.06165</v>
      </c>
      <c r="L4748" s="444">
        <f t="shared" ca="1" si="174"/>
        <v>-234060558930811.88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-234060558930811.88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-975252328878.38293</v>
      </c>
      <c r="L4749" s="444">
        <f t="shared" ca="1" si="174"/>
        <v>-235035811259690.25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-235035811259690.25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-979315880248.70923</v>
      </c>
      <c r="L4750" s="444">
        <f t="shared" ca="1" si="174"/>
        <v>-236015127139938.97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-236015127139938.97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-983396363083.07898</v>
      </c>
      <c r="L4751" s="444">
        <f t="shared" ca="1" si="174"/>
        <v>-236998523503022.06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-236998523503022.06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-987493847929.25842</v>
      </c>
      <c r="L4752" s="444">
        <f t="shared" ca="1" si="174"/>
        <v>-237986017350951.31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-237986017350951.31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-991608405628.96375</v>
      </c>
      <c r="L4753" s="444">
        <f t="shared" ca="1" si="174"/>
        <v>-238977625756580.28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-238977625756580.28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-995740107319.08447</v>
      </c>
      <c r="L4754" s="444">
        <f t="shared" ca="1" si="174"/>
        <v>-239973365863899.38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-239973365863899.38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-999889024432.91406</v>
      </c>
      <c r="L4755" s="444">
        <f t="shared" ca="1" si="174"/>
        <v>-240973254888332.28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-240973254888332.28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-1004055228701.3845</v>
      </c>
      <c r="L4756" s="444">
        <f t="shared" ca="1" si="174"/>
        <v>-241977310117033.66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-241977310117033.66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-1008238792154.3069</v>
      </c>
      <c r="L4757" s="444">
        <f t="shared" ca="1" si="174"/>
        <v>-242985548909187.97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-242985548909187.97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-1012439787121.6167</v>
      </c>
      <c r="L4758" s="444">
        <f t="shared" ca="1" si="174"/>
        <v>-243997988696309.59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-243997988696309.59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-1016658286234.6233</v>
      </c>
      <c r="L4759" s="444">
        <f t="shared" ca="1" si="174"/>
        <v>-245014646982544.22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-245014646982544.22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-1020894362427.2677</v>
      </c>
      <c r="L4760" s="444">
        <f t="shared" ca="1" si="174"/>
        <v>-246035541344971.5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-246035541344971.5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-1025148088937.3812</v>
      </c>
      <c r="L4761" s="444">
        <f t="shared" ca="1" si="174"/>
        <v>-247060689433908.88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-247060689433908.88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-1029419539307.9536</v>
      </c>
      <c r="L4762" s="444">
        <f t="shared" ca="1" si="174"/>
        <v>-248090108973216.84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-248090108973216.84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-1033708787388.4034</v>
      </c>
      <c r="L4763" s="444">
        <f t="shared" ca="1" si="174"/>
        <v>-249123817760605.25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-249123817760605.25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-1038015907335.8552</v>
      </c>
      <c r="L4764" s="444">
        <f t="shared" ca="1" si="174"/>
        <v>-250161833667941.09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-250161833667941.09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-1042340973616.421</v>
      </c>
      <c r="L4765" s="444">
        <f t="shared" ca="1" si="174"/>
        <v>-251204174641557.5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-251204174641557.5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-1046684061006.4896</v>
      </c>
      <c r="L4766" s="444">
        <f t="shared" ca="1" si="174"/>
        <v>-252250858702564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-252250858702564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-1051045244594.0166</v>
      </c>
      <c r="L4767" s="444">
        <f t="shared" ca="1" si="174"/>
        <v>-253301903947158.03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-253301903947158.03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-1055424599779.825</v>
      </c>
      <c r="L4768" s="444">
        <f t="shared" ca="1" si="174"/>
        <v>-254357328546937.84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-254357328546937.84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-1059822202278.9078</v>
      </c>
      <c r="L4769" s="444">
        <f t="shared" ca="1" si="174"/>
        <v>-255417150749216.75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-255417150749216.75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-1064238128121.7365</v>
      </c>
      <c r="L4770" s="444">
        <f t="shared" ca="1" si="174"/>
        <v>-256481388877338.5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-256481388877338.5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-1068672453655.577</v>
      </c>
      <c r="L4771" s="444">
        <f t="shared" ca="1" si="174"/>
        <v>-257550061330994.06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-257550061330994.06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-1073125255545.8086</v>
      </c>
      <c r="L4772" s="444">
        <f t="shared" ca="1" si="174"/>
        <v>-258623186586539.88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-258623186586539.88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-1077596610777.2495</v>
      </c>
      <c r="L4773" s="444">
        <f t="shared" ca="1" si="174"/>
        <v>-259700783197317.13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-259700783197317.13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-1082086596655.488</v>
      </c>
      <c r="L4774" s="444">
        <f t="shared" ca="1" si="174"/>
        <v>-260782869793972.63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-260782869793972.63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-1086595290808.2191</v>
      </c>
      <c r="L4775" s="444">
        <f t="shared" ca="1" si="174"/>
        <v>-261869465084780.84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-261869465084780.84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-1091122771186.5868</v>
      </c>
      <c r="L4776" s="444">
        <f t="shared" ca="1" si="174"/>
        <v>-262960587855967.44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-262960587855967.44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-1095669116066.531</v>
      </c>
      <c r="L4777" s="444">
        <f t="shared" ca="1" si="174"/>
        <v>-264056256972033.97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-264056256972033.97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-1100234404050.1416</v>
      </c>
      <c r="L4778" s="444">
        <f t="shared" ca="1" si="174"/>
        <v>-265156491376084.13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-265156491376084.13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-1104818714067.0171</v>
      </c>
      <c r="L4779" s="444">
        <f t="shared" ca="1" si="174"/>
        <v>-266261310090151.16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-266261310090151.16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-1109422125375.6296</v>
      </c>
      <c r="L4780" s="444">
        <f t="shared" ca="1" si="174"/>
        <v>-267370732215526.78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-267370732215526.78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-1114044717564.6948</v>
      </c>
      <c r="L4781" s="444">
        <f t="shared" ca="1" si="174"/>
        <v>-268484776933091.47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-268484776933091.47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-1118686570554.5479</v>
      </c>
      <c r="L4782" s="444">
        <f t="shared" ca="1" si="174"/>
        <v>-269603463503646.03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-269603463503646.03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-1123347764598.5251</v>
      </c>
      <c r="L4783" s="444">
        <f t="shared" ca="1" si="174"/>
        <v>-270726811268244.56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-270726811268244.56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-1128028380284.3523</v>
      </c>
      <c r="L4784" s="444">
        <f t="shared" ca="1" si="174"/>
        <v>-271854839648528.91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-271854839648528.91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-1132728498535.5371</v>
      </c>
      <c r="L4785" s="444">
        <f t="shared" ca="1" si="174"/>
        <v>-272987568147064.44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-272987568147064.44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-1137448200612.7686</v>
      </c>
      <c r="L4786" s="444">
        <f t="shared" ca="1" si="174"/>
        <v>-274125016347677.22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-274125016347677.22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-1142187568115.3218</v>
      </c>
      <c r="L4787" s="444">
        <f t="shared" ca="1" si="174"/>
        <v>-275267203915792.53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-275267203915792.53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-1146946682982.4688</v>
      </c>
      <c r="L4788" s="444">
        <f t="shared" ca="1" si="174"/>
        <v>-276414150598775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-276414150598775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-1151725627494.8958</v>
      </c>
      <c r="L4789" s="444">
        <f t="shared" ca="1" si="174"/>
        <v>-277565876226269.91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-277565876226269.91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-1156524484276.1245</v>
      </c>
      <c r="L4790" s="444">
        <f t="shared" ca="1" si="174"/>
        <v>-278722400710546.03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-278722400710546.03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-1161343336293.9419</v>
      </c>
      <c r="L4791" s="444">
        <f t="shared" ca="1" si="174"/>
        <v>-279883744046839.97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-279883744046839.97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-1166182266861.8333</v>
      </c>
      <c r="L4792" s="444">
        <f t="shared" ca="1" si="174"/>
        <v>-281049926313701.81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-281049926313701.81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-1171041359640.4243</v>
      </c>
      <c r="L4793" s="444">
        <f t="shared" ca="1" si="174"/>
        <v>-282220967673342.25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-282220967673342.25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-1175920698638.926</v>
      </c>
      <c r="L4794" s="444">
        <f t="shared" ca="1" si="174"/>
        <v>-283396888371981.19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-283396888371981.19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-1180820368216.5884</v>
      </c>
      <c r="L4795" s="444">
        <f t="shared" ca="1" si="174"/>
        <v>-284577708740197.75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-284577708740197.75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-1185740453084.1572</v>
      </c>
      <c r="L4796" s="444">
        <f t="shared" ca="1" si="174"/>
        <v>-285763449193281.94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-285763449193281.94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-1190681038305.3413</v>
      </c>
      <c r="L4797" s="444">
        <f t="shared" ca="1" si="174"/>
        <v>-286954130231587.25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-286954130231587.25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-1195642209298.2803</v>
      </c>
      <c r="L4798" s="444">
        <f t="shared" ca="1" si="174"/>
        <v>-288149772440885.5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-288149772440885.5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-1200624051837.0229</v>
      </c>
      <c r="L4799" s="444">
        <f t="shared" ca="1" si="174"/>
        <v>-289350396492722.5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-289350396492722.5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-1205626652053.0105</v>
      </c>
      <c r="L4800" s="444">
        <f t="shared" ca="1" si="174"/>
        <v>-290556023144775.5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-290556023144775.5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-1210650096436.5645</v>
      </c>
      <c r="L4801" s="444">
        <f t="shared" ca="1" si="174"/>
        <v>-291766673241212.06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-291766673241212.06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-1215694471838.3835</v>
      </c>
      <c r="L4802" s="444">
        <f t="shared" ca="1" si="174"/>
        <v>-292982367713050.44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-292982367713050.44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-1220759865471.0435</v>
      </c>
      <c r="L4803" s="444">
        <f t="shared" ca="1" si="174"/>
        <v>-294203127578521.5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-294203127578521.5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-1225846364910.5063</v>
      </c>
      <c r="L4804" s="444">
        <f t="shared" ca="1" si="174"/>
        <v>-295428973943432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-295428973943432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-1230954058097.6333</v>
      </c>
      <c r="L4805" s="444">
        <f t="shared" ca="1" si="174"/>
        <v>-296659928001529.63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-296659928001529.63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-1236083033339.7068</v>
      </c>
      <c r="L4806" s="444">
        <f t="shared" ca="1" si="174"/>
        <v>-297896011034869.31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-297896011034869.31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-1241233379311.9556</v>
      </c>
      <c r="L4807" s="444">
        <f t="shared" ca="1" si="174"/>
        <v>-299137244414181.25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-299137244414181.25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-1246405185059.0886</v>
      </c>
      <c r="L4808" s="444">
        <f t="shared" ca="1" si="174"/>
        <v>-300383649599240.31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-300383649599240.31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-1251598539996.8347</v>
      </c>
      <c r="L4809" s="444">
        <f t="shared" ca="1" si="174"/>
        <v>-301635248139237.13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-301635248139237.13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-1256813533913.488</v>
      </c>
      <c r="L4810" s="444">
        <f t="shared" ca="1" si="174"/>
        <v>-302892061673150.63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-302892061673150.63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-1262050256971.4609</v>
      </c>
      <c r="L4811" s="444">
        <f t="shared" ca="1" si="174"/>
        <v>-304154111930122.06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-304154111930122.06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-1267308799708.8418</v>
      </c>
      <c r="L4812" s="444">
        <f t="shared" ca="1" si="174"/>
        <v>-305421420729830.88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-305421420729830.88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-1272589253040.9619</v>
      </c>
      <c r="L4813" s="444">
        <f t="shared" ca="1" si="174"/>
        <v>-306694009982871.81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-306694009982871.81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-1277891708261.9658</v>
      </c>
      <c r="L4814" s="444">
        <f t="shared" ca="1" si="174"/>
        <v>-307971901691133.75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-307971901691133.75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-1283216257046.3906</v>
      </c>
      <c r="L4815" s="444">
        <f t="shared" ca="1" si="174"/>
        <v>-309255117948180.13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-309255117948180.13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-1288562991450.7505</v>
      </c>
      <c r="L4816" s="444">
        <f t="shared" ca="1" si="174"/>
        <v>-310543680939630.88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-310543680939630.88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-1293932003915.1287</v>
      </c>
      <c r="L4817" s="444">
        <f t="shared" ca="1" si="174"/>
        <v>-311837612943546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-311837612943546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-1299323387264.7749</v>
      </c>
      <c r="L4818" s="444">
        <f t="shared" ca="1" si="174"/>
        <v>-313136936330810.75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-313136936330810.75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-1304737234711.7114</v>
      </c>
      <c r="L4819" s="444">
        <f t="shared" ca="1" si="174"/>
        <v>-314441673565522.44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-314441673565522.44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-1310173639856.3435</v>
      </c>
      <c r="L4820" s="444">
        <f t="shared" ca="1" si="174"/>
        <v>-315751847205378.75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-315751847205378.75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-1315632696689.0781</v>
      </c>
      <c r="L4821" s="444">
        <f t="shared" ca="1" si="174"/>
        <v>-317067479902067.81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-317067479902067.81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-1321114499591.9492</v>
      </c>
      <c r="L4822" s="444">
        <f t="shared" ca="1" si="174"/>
        <v>-318388594401659.75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-318388594401659.75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-1326619143340.249</v>
      </c>
      <c r="L4823" s="444">
        <f t="shared" ca="1" si="174"/>
        <v>-319715213545000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-319715213545000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-1332146723104.1667</v>
      </c>
      <c r="L4824" s="444">
        <f t="shared" ca="1" si="174"/>
        <v>-321047360268104.19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-321047360268104.19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-1337697334450.4341</v>
      </c>
      <c r="L4825" s="444">
        <f t="shared" ca="1" si="174"/>
        <v>-322385057602554.63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-322385057602554.63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-1343271073343.9775</v>
      </c>
      <c r="L4826" s="444">
        <f t="shared" ca="1" si="174"/>
        <v>-323728328675898.63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-323728328675898.63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-1348868036149.5776</v>
      </c>
      <c r="L4827" s="444">
        <f t="shared" ca="1" si="174"/>
        <v>-325077196712048.19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-325077196712048.19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-1354488319633.5342</v>
      </c>
      <c r="L4828" s="444">
        <f t="shared" ca="1" si="174"/>
        <v>-326431685031681.75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-326431685031681.75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-1360132020965.3406</v>
      </c>
      <c r="L4829" s="444">
        <f t="shared" ca="1" si="174"/>
        <v>-327791817052647.06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-327791817052647.06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-1365799237719.3628</v>
      </c>
      <c r="L4830" s="444">
        <f t="shared" ca="1" si="174"/>
        <v>-329157616290366.44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-329157616290366.44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-1371490067876.5269</v>
      </c>
      <c r="L4831" s="444">
        <f t="shared" ca="1" si="174"/>
        <v>-330529106358242.94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-330529106358242.94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-1377204609826.0122</v>
      </c>
      <c r="L4832" s="444">
        <f t="shared" ca="1" si="174"/>
        <v>-331906310968068.94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-331906310968068.94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-1382942962366.9539</v>
      </c>
      <c r="L4833" s="444">
        <f t="shared" ca="1" si="174"/>
        <v>-333289253930435.88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-333289253930435.88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-1388705224710.1494</v>
      </c>
      <c r="L4834" s="444">
        <f t="shared" ca="1" si="174"/>
        <v>-334677959155146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-334677959155146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-1394491496479.7749</v>
      </c>
      <c r="L4835" s="444">
        <f t="shared" ca="1" si="174"/>
        <v>-336072450651625.75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-336072450651625.75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-1400301877715.1072</v>
      </c>
      <c r="L4836" s="444">
        <f t="shared" ca="1" si="174"/>
        <v>-337472752529340.88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-337472752529340.88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-1406136468872.2537</v>
      </c>
      <c r="L4837" s="444">
        <f t="shared" ca="1" si="174"/>
        <v>-338878888998213.13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-338878888998213.13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-1411995370825.8879</v>
      </c>
      <c r="L4838" s="444">
        <f t="shared" ca="1" si="174"/>
        <v>-340290884369039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-340290884369039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-1417878684870.9958</v>
      </c>
      <c r="L4839" s="444">
        <f t="shared" ca="1" si="174"/>
        <v>-341708763053910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-341708763053910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-1423786512724.625</v>
      </c>
      <c r="L4840" s="444">
        <f t="shared" ca="1" si="174"/>
        <v>-343132549566634.63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-343132549566634.63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-1429718956527.6443</v>
      </c>
      <c r="L4841" s="444">
        <f t="shared" ca="1" si="174"/>
        <v>-344562268523162.25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-344562268523162.25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-1435676118846.5093</v>
      </c>
      <c r="L4842" s="444">
        <f t="shared" ca="1" si="174"/>
        <v>-345997944642008.75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-345997944642008.75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-1441658102675.0364</v>
      </c>
      <c r="L4843" s="444">
        <f t="shared" ca="1" si="174"/>
        <v>-347439602744683.81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-347439602744683.81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-1447665011436.1826</v>
      </c>
      <c r="L4844" s="444">
        <f t="shared" ca="1" si="174"/>
        <v>-348887267756120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-348887267756120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-1453696948983.8333</v>
      </c>
      <c r="L4845" s="444">
        <f t="shared" ca="1" si="174"/>
        <v>-350340964705103.81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-350340964705103.81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-1459754019604.5991</v>
      </c>
      <c r="L4846" s="444">
        <f t="shared" ca="1" si="174"/>
        <v>-351800718724708.44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-351800718724708.44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-1465836328019.6184</v>
      </c>
      <c r="L4847" s="444">
        <f t="shared" ca="1" si="174"/>
        <v>-353266555052728.06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-353266555052728.06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-1471943979386.3669</v>
      </c>
      <c r="L4848" s="444">
        <f t="shared" ca="1" si="174"/>
        <v>-354738499032114.44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-354738499032114.44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-1478077079300.4768</v>
      </c>
      <c r="L4849" s="444">
        <f t="shared" ca="1" si="174"/>
        <v>-356216576111414.94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-356216576111414.94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-1484235733797.5623</v>
      </c>
      <c r="L4850" s="444">
        <f t="shared" ca="1" si="174"/>
        <v>-357700811845212.5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-357700811845212.5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-1490420049355.052</v>
      </c>
      <c r="L4851" s="444">
        <f t="shared" ca="1" si="174"/>
        <v>-359191231894567.56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-359191231894567.56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-1496630132894.0315</v>
      </c>
      <c r="L4852" s="444">
        <f t="shared" ca="1" si="174"/>
        <v>-360687862027461.63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-360687862027461.63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-1502866091781.0901</v>
      </c>
      <c r="L4853" s="444">
        <f t="shared" ref="L4853:L5107" ca="1" si="179">I4853-J4853+K4853</f>
        <v>-362190728119242.69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-362190728119242.69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-1509128033830.1777</v>
      </c>
      <c r="L4854" s="444">
        <f t="shared" ca="1" si="179"/>
        <v>-363699856153072.88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-363699856153072.88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-1515416067304.4702</v>
      </c>
      <c r="L4855" s="444">
        <f t="shared" ca="1" si="179"/>
        <v>-365215272220377.38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-365215272220377.38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-1521730300918.239</v>
      </c>
      <c r="L4856" s="444">
        <f t="shared" ca="1" si="179"/>
        <v>-366737002521295.63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-366737002521295.63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-1528070843838.7317</v>
      </c>
      <c r="L4857" s="444">
        <f t="shared" ca="1" si="179"/>
        <v>-368265073365134.38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-368265073365134.38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-1534437805688.0598</v>
      </c>
      <c r="L4858" s="444">
        <f t="shared" ca="1" si="179"/>
        <v>-369799511170822.44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-369799511170822.44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-1540831296545.0935</v>
      </c>
      <c r="L4859" s="444">
        <f t="shared" ca="1" si="179"/>
        <v>-371340342467367.5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-371340342467367.5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-1547251426947.3645</v>
      </c>
      <c r="L4860" s="444">
        <f t="shared" ca="1" si="179"/>
        <v>-372887593894314.88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-372887593894314.88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-1553698307892.9785</v>
      </c>
      <c r="L4861" s="444">
        <f t="shared" ca="1" si="179"/>
        <v>-374441292202207.88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-374441292202207.88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-1560172050842.5327</v>
      </c>
      <c r="L4862" s="444">
        <f t="shared" ca="1" si="179"/>
        <v>-376001464253050.44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-376001464253050.44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-1566672767721.0435</v>
      </c>
      <c r="L4863" s="444">
        <f t="shared" ca="1" si="179"/>
        <v>-377568137020771.5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-377568137020771.5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-1573200570919.8813</v>
      </c>
      <c r="L4864" s="444">
        <f t="shared" ca="1" si="179"/>
        <v>-379141337591691.38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-379141337591691.38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-1579755573298.7141</v>
      </c>
      <c r="L4865" s="444">
        <f t="shared" ca="1" si="179"/>
        <v>-380721093164990.06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-380721093164990.06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-1586337888187.4585</v>
      </c>
      <c r="L4866" s="444">
        <f t="shared" ca="1" si="179"/>
        <v>-382307431053177.5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-382307431053177.5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-1592947629388.2395</v>
      </c>
      <c r="L4867" s="444">
        <f t="shared" ca="1" si="179"/>
        <v>-383900378682565.75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-383900378682565.75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-1599584911177.3572</v>
      </c>
      <c r="L4868" s="444">
        <f t="shared" ca="1" si="179"/>
        <v>-385499963593743.13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-385499963593743.13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-1606249848307.2629</v>
      </c>
      <c r="L4869" s="444">
        <f t="shared" ca="1" si="179"/>
        <v>-387106213442050.38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-387106213442050.38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-1612942556008.5432</v>
      </c>
      <c r="L4870" s="444">
        <f t="shared" ca="1" si="179"/>
        <v>-388719155998058.94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-388719155998058.94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-1619663149991.9121</v>
      </c>
      <c r="L4871" s="444">
        <f t="shared" ca="1" si="179"/>
        <v>-390338819148050.88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-390338819148050.88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-1626411746450.2119</v>
      </c>
      <c r="L4872" s="444">
        <f t="shared" ca="1" si="179"/>
        <v>-391965230894501.06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-391965230894501.06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-1633188462060.4211</v>
      </c>
      <c r="L4873" s="444">
        <f t="shared" ca="1" si="179"/>
        <v>-393598419356561.5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-393598419356561.5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-1639993413985.6729</v>
      </c>
      <c r="L4874" s="444">
        <f t="shared" ca="1" si="179"/>
        <v>-395238412770547.19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-395238412770547.19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-1646826719877.28</v>
      </c>
      <c r="L4875" s="444">
        <f t="shared" ca="1" si="179"/>
        <v>-396885239490424.44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-396885239490424.44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-1653688497876.7686</v>
      </c>
      <c r="L4876" s="444">
        <f t="shared" ca="1" si="179"/>
        <v>-398538927988301.19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-398538927988301.19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-1660578866617.9216</v>
      </c>
      <c r="L4877" s="444">
        <f t="shared" ca="1" si="179"/>
        <v>-400199506854919.13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-400199506854919.13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-1667497945228.8296</v>
      </c>
      <c r="L4878" s="444">
        <f t="shared" ca="1" si="179"/>
        <v>-401867004800147.94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-401867004800147.94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-1674445853333.9497</v>
      </c>
      <c r="L4879" s="444">
        <f t="shared" ca="1" si="179"/>
        <v>-403541450653481.88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-403541450653481.88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-1681422711056.1746</v>
      </c>
      <c r="L4880" s="444">
        <f t="shared" ca="1" si="179"/>
        <v>-405222873364538.06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-405222873364538.06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-1688428639018.9087</v>
      </c>
      <c r="L4881" s="444">
        <f t="shared" ca="1" si="179"/>
        <v>-406911302003557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-406911302003557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-1695463758348.1541</v>
      </c>
      <c r="L4882" s="444">
        <f t="shared" ca="1" si="179"/>
        <v>-408606765761905.13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-408606765761905.13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-1702528190674.6047</v>
      </c>
      <c r="L4883" s="444">
        <f t="shared" ca="1" si="179"/>
        <v>-410309293952579.75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-410309293952579.75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-1709622058135.749</v>
      </c>
      <c r="L4884" s="444">
        <f t="shared" ca="1" si="179"/>
        <v>-412018916010715.5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-412018916010715.5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-1716745483377.9812</v>
      </c>
      <c r="L4885" s="444">
        <f t="shared" ca="1" si="179"/>
        <v>-413735661494093.5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-413735661494093.5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-1723898589558.7229</v>
      </c>
      <c r="L4886" s="444">
        <f t="shared" ca="1" si="179"/>
        <v>-415459560083652.25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-415459560083652.25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-1731081500348.551</v>
      </c>
      <c r="L4887" s="444">
        <f t="shared" ca="1" si="179"/>
        <v>-417190641584000.81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-417190641584000.81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-1738294339933.3367</v>
      </c>
      <c r="L4888" s="444">
        <f t="shared" ca="1" si="179"/>
        <v>-418928935923934.13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-418928935923934.13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-1745537233016.3921</v>
      </c>
      <c r="L4889" s="444">
        <f t="shared" ca="1" si="179"/>
        <v>-420674473156950.5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-420674473156950.5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-1752810304820.627</v>
      </c>
      <c r="L4890" s="444">
        <f t="shared" ca="1" si="179"/>
        <v>-422427283461771.13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-422427283461771.13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-1760113681090.7129</v>
      </c>
      <c r="L4891" s="444">
        <f t="shared" ca="1" si="179"/>
        <v>-424187397142861.81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-424187397142861.81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-1767447488095.2576</v>
      </c>
      <c r="L4892" s="444">
        <f t="shared" ca="1" si="179"/>
        <v>-425954844630957.06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-425954844630957.06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-1774811852628.9878</v>
      </c>
      <c r="L4893" s="444">
        <f t="shared" ca="1" si="179"/>
        <v>-427729656483586.06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-427729656483586.06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-1782206902014.9419</v>
      </c>
      <c r="L4894" s="444">
        <f t="shared" ca="1" si="179"/>
        <v>-429511863385601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-429511863385601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-1789632764106.6709</v>
      </c>
      <c r="L4895" s="444">
        <f t="shared" ca="1" si="179"/>
        <v>-431301496149707.69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-431301496149707.69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-1797089567290.4487</v>
      </c>
      <c r="L4896" s="444">
        <f t="shared" ca="1" si="179"/>
        <v>-433098585716998.13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-433098585716998.13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-1804577440487.4922</v>
      </c>
      <c r="L4897" s="444">
        <f t="shared" ca="1" si="179"/>
        <v>-434903163157485.63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-434903163157485.63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-1812096513156.1902</v>
      </c>
      <c r="L4898" s="444">
        <f t="shared" ca="1" si="179"/>
        <v>-436715259670641.81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-436715259670641.81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-1819646915294.3408</v>
      </c>
      <c r="L4899" s="444">
        <f t="shared" ca="1" si="179"/>
        <v>-438534906585936.13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-438534906585936.13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-1827228777441.4004</v>
      </c>
      <c r="L4900" s="444">
        <f t="shared" ca="1" si="179"/>
        <v>-440362135363377.5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-440362135363377.5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-1834842230680.7393</v>
      </c>
      <c r="L4901" s="444">
        <f t="shared" ca="1" si="179"/>
        <v>-442196977594058.25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-442196977594058.25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-1842487406641.9094</v>
      </c>
      <c r="L4902" s="444">
        <f t="shared" ca="1" si="179"/>
        <v>-444039465000700.19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-444039465000700.19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-1850164437502.9172</v>
      </c>
      <c r="L4903" s="444">
        <f t="shared" ca="1" si="179"/>
        <v>-445889629438203.13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-445889629438203.13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-1857873455992.5129</v>
      </c>
      <c r="L4904" s="444">
        <f t="shared" ca="1" si="179"/>
        <v>-447747502894195.63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-447747502894195.63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-1865614595392.4817</v>
      </c>
      <c r="L4905" s="444">
        <f t="shared" ca="1" si="179"/>
        <v>-449613117489588.13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-449613117489588.13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-1873387989539.9507</v>
      </c>
      <c r="L4906" s="444">
        <f t="shared" ca="1" si="179"/>
        <v>-451486505479128.06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-451486505479128.06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-1881193772829.7</v>
      </c>
      <c r="L4907" s="444">
        <f t="shared" ca="1" si="179"/>
        <v>-453367699251957.75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-453367699251957.75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-1889032080216.4905</v>
      </c>
      <c r="L4908" s="444">
        <f t="shared" ca="1" si="179"/>
        <v>-455256731332174.25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-455256731332174.25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-1896903047217.3928</v>
      </c>
      <c r="L4909" s="444">
        <f t="shared" ca="1" si="179"/>
        <v>-457153634379391.63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-457153634379391.63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-1904806809914.1316</v>
      </c>
      <c r="L4910" s="444">
        <f t="shared" ca="1" si="179"/>
        <v>-459058441189305.75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-459058441189305.75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-1912743504955.4407</v>
      </c>
      <c r="L4911" s="444">
        <f t="shared" ca="1" si="179"/>
        <v>-460971184694261.19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-460971184694261.19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-1920713269559.4216</v>
      </c>
      <c r="L4912" s="444">
        <f t="shared" ca="1" si="179"/>
        <v>-462891897963820.63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-462891897963820.63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-1928716241515.9192</v>
      </c>
      <c r="L4913" s="444">
        <f t="shared" ca="1" si="179"/>
        <v>-464820614205336.56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-464820614205336.56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-1936752559188.9026</v>
      </c>
      <c r="L4914" s="444">
        <f t="shared" ca="1" si="179"/>
        <v>-466757366764525.44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-466757366764525.44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-1944822361518.856</v>
      </c>
      <c r="L4915" s="444">
        <f t="shared" ca="1" si="179"/>
        <v>-468702189126044.31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-468702189126044.31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-1952925788025.1846</v>
      </c>
      <c r="L4916" s="444">
        <f t="shared" ca="1" si="179"/>
        <v>-470655114914069.5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-470655114914069.5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-1961062978808.6228</v>
      </c>
      <c r="L4917" s="444">
        <f t="shared" ca="1" si="179"/>
        <v>-472616177892878.13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-472616177892878.13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-1969234074553.6592</v>
      </c>
      <c r="L4918" s="444">
        <f t="shared" ca="1" si="179"/>
        <v>-474585411967431.81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-474585411967431.81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-1977439216530.9661</v>
      </c>
      <c r="L4919" s="444">
        <f t="shared" ca="1" si="179"/>
        <v>-476562851183962.75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-476562851183962.75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-1985678546599.8445</v>
      </c>
      <c r="L4920" s="444">
        <f t="shared" ca="1" si="179"/>
        <v>-478548529730562.63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-478548529730562.63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-1993952207210.6775</v>
      </c>
      <c r="L4921" s="444">
        <f t="shared" ca="1" si="179"/>
        <v>-480542481937773.31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-480542481937773.31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-2002260341407.3887</v>
      </c>
      <c r="L4922" s="444">
        <f t="shared" ca="1" si="179"/>
        <v>-482544742279180.69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-482544742279180.69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-2010603092829.9194</v>
      </c>
      <c r="L4923" s="444">
        <f t="shared" ca="1" si="179"/>
        <v>-484555345372010.63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-484555345372010.63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-2018980605716.7109</v>
      </c>
      <c r="L4924" s="444">
        <f t="shared" ca="1" si="179"/>
        <v>-486574325977727.31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-486574325977727.31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-2027393024907.197</v>
      </c>
      <c r="L4925" s="444">
        <f t="shared" ca="1" si="179"/>
        <v>-488601719002634.5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-488601719002634.5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-2035840495844.3103</v>
      </c>
      <c r="L4926" s="444">
        <f t="shared" ca="1" si="179"/>
        <v>-490637559498478.81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-490637559498478.81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-2044323164576.9951</v>
      </c>
      <c r="L4927" s="444">
        <f t="shared" ca="1" si="179"/>
        <v>-492681882663055.81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-492681882663055.81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-2052841177762.7324</v>
      </c>
      <c r="L4928" s="444">
        <f t="shared" ca="1" si="179"/>
        <v>-494734723840818.56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-494734723840818.56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-2061394682670.0774</v>
      </c>
      <c r="L4929" s="444">
        <f t="shared" ca="1" si="179"/>
        <v>-496796118523488.63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-496796118523488.63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-2069983827181.2026</v>
      </c>
      <c r="L4930" s="444">
        <f t="shared" ca="1" si="179"/>
        <v>-498866102350669.81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-498866102350669.81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-2078608759794.4573</v>
      </c>
      <c r="L4931" s="444">
        <f t="shared" ca="1" si="179"/>
        <v>-500944711110464.25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-500944711110464.25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-2087269629626.9341</v>
      </c>
      <c r="L4932" s="444">
        <f t="shared" ca="1" si="179"/>
        <v>-503031980740091.19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-503031980740091.19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-2095966586417.0464</v>
      </c>
      <c r="L4933" s="444">
        <f t="shared" ca="1" si="179"/>
        <v>-505127947326508.25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-505127947326508.25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-2104699780527.1179</v>
      </c>
      <c r="L4934" s="444">
        <f t="shared" ca="1" si="179"/>
        <v>-507232647107035.38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-507232647107035.38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-2113469362945.981</v>
      </c>
      <c r="L4935" s="444">
        <f t="shared" ca="1" si="179"/>
        <v>-509346116469981.38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-509346116469981.38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-2122275485291.5894</v>
      </c>
      <c r="L4936" s="444">
        <f t="shared" ca="1" si="179"/>
        <v>-511468391955272.94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-511468391955272.94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-2131118299813.637</v>
      </c>
      <c r="L4937" s="444">
        <f t="shared" ca="1" si="179"/>
        <v>-513599510255086.56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-513599510255086.56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-2139997959396.1941</v>
      </c>
      <c r="L4938" s="444">
        <f t="shared" ca="1" si="179"/>
        <v>-515739508214482.75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-515739508214482.75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-2148914617560.3447</v>
      </c>
      <c r="L4939" s="444">
        <f t="shared" ca="1" si="179"/>
        <v>-517888422832043.13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-517888422832043.13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-2157868428466.8467</v>
      </c>
      <c r="L4940" s="444">
        <f t="shared" ca="1" si="179"/>
        <v>-520046291260510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-520046291260510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-2166859546918.7917</v>
      </c>
      <c r="L4941" s="444">
        <f t="shared" ca="1" si="179"/>
        <v>-522213150807428.81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-522213150807428.81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-2175888128364.2866</v>
      </c>
      <c r="L4942" s="444">
        <f t="shared" ca="1" si="179"/>
        <v>-524389038935793.13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-524389038935793.13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-2184954328899.1379</v>
      </c>
      <c r="L4943" s="444">
        <f t="shared" ca="1" si="179"/>
        <v>-526573993264692.25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-526573993264692.25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-2194058305269.5513</v>
      </c>
      <c r="L4944" s="444">
        <f t="shared" ca="1" si="179"/>
        <v>-528768051569961.81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-528768051569961.81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-2203200214874.8408</v>
      </c>
      <c r="L4945" s="444">
        <f t="shared" ca="1" si="179"/>
        <v>-530971251784836.63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-530971251784836.63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-2212380215770.1528</v>
      </c>
      <c r="L4946" s="444">
        <f t="shared" ca="1" si="179"/>
        <v>-533183632000606.75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-533183632000606.75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-2221598466669.1948</v>
      </c>
      <c r="L4947" s="444">
        <f t="shared" ca="1" si="179"/>
        <v>-535405230467275.94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-535405230467275.94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-2230855126946.9834</v>
      </c>
      <c r="L4948" s="444">
        <f t="shared" ca="1" si="179"/>
        <v>-537636085594222.94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-537636085594222.94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-2240150356642.5952</v>
      </c>
      <c r="L4949" s="444">
        <f t="shared" ca="1" si="179"/>
        <v>-539876235950865.56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-539876235950865.56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-2249484316461.9399</v>
      </c>
      <c r="L4950" s="444">
        <f t="shared" ca="1" si="179"/>
        <v>-542125720267327.5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-542125720267327.5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-2258857167780.5313</v>
      </c>
      <c r="L4951" s="444">
        <f t="shared" ca="1" si="179"/>
        <v>-544384577435108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-544384577435108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-2268269072646.2832</v>
      </c>
      <c r="L4952" s="444">
        <f t="shared" ca="1" si="179"/>
        <v>-546652846507754.31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-546652846507754.31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-2277720193782.3096</v>
      </c>
      <c r="L4953" s="444">
        <f t="shared" ca="1" si="179"/>
        <v>-548930566701536.63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-548930566701536.63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-2287210694589.7358</v>
      </c>
      <c r="L4954" s="444">
        <f t="shared" ca="1" si="179"/>
        <v>-551217777396126.38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-551217777396126.38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-2296740739150.5264</v>
      </c>
      <c r="L4955" s="444">
        <f t="shared" ca="1" si="179"/>
        <v>-553514518135276.88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-553514518135276.88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-2306310492230.3203</v>
      </c>
      <c r="L4956" s="444">
        <f t="shared" ca="1" si="179"/>
        <v>-555820828627507.19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-555820828627507.19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-2315920119281.2798</v>
      </c>
      <c r="L4957" s="444">
        <f t="shared" ca="1" si="179"/>
        <v>-558136748746788.44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-558136748746788.44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-2325569786444.9517</v>
      </c>
      <c r="L4958" s="444">
        <f t="shared" ca="1" si="179"/>
        <v>-560462318533233.38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-560462318533233.38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-2335259660555.1392</v>
      </c>
      <c r="L4959" s="444">
        <f t="shared" ca="1" si="179"/>
        <v>-562797578193788.5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-562797578193788.5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-2344989909140.7856</v>
      </c>
      <c r="L4960" s="444">
        <f t="shared" ca="1" si="179"/>
        <v>-565142568102929.25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-565142568102929.25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-2354760700428.8721</v>
      </c>
      <c r="L4961" s="444">
        <f t="shared" ca="1" si="179"/>
        <v>-567497328803358.13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-567497328803358.13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-2364572203347.3257</v>
      </c>
      <c r="L4962" s="444">
        <f t="shared" ca="1" si="179"/>
        <v>-569861901006705.5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-569861901006705.5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-2374424587527.9395</v>
      </c>
      <c r="L4963" s="444">
        <f t="shared" ca="1" si="179"/>
        <v>-572236325594233.5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-572236325594233.5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-2384318023309.3062</v>
      </c>
      <c r="L4964" s="444">
        <f t="shared" ca="1" si="179"/>
        <v>-574620643617542.75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-574620643617542.75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-2394252681739.7612</v>
      </c>
      <c r="L4965" s="444">
        <f t="shared" ca="1" si="179"/>
        <v>-577014896299282.5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-577014896299282.5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-2404228734580.3438</v>
      </c>
      <c r="L4966" s="444">
        <f t="shared" ca="1" si="179"/>
        <v>-579419125033862.88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-579419125033862.88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-2414246354307.7617</v>
      </c>
      <c r="L4967" s="444">
        <f t="shared" ca="1" si="179"/>
        <v>-581833371388170.63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-581833371388170.63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-2424305714117.3774</v>
      </c>
      <c r="L4968" s="444">
        <f t="shared" ca="1" si="179"/>
        <v>-584257677102288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-584257677102288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-2434406987926.2002</v>
      </c>
      <c r="L4969" s="444">
        <f t="shared" ca="1" si="179"/>
        <v>-586692084090214.25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-586692084090214.25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-2444550350375.8926</v>
      </c>
      <c r="L4970" s="444">
        <f t="shared" ca="1" si="179"/>
        <v>-589136634440590.13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-589136634440590.13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-2454735976835.792</v>
      </c>
      <c r="L4971" s="444">
        <f t="shared" ca="1" si="179"/>
        <v>-591591370417425.88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-591591370417425.88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-2464964043405.9409</v>
      </c>
      <c r="L4972" s="444">
        <f t="shared" ca="1" si="179"/>
        <v>-594056334460831.88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-594056334460831.88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-2475234726920.1328</v>
      </c>
      <c r="L4973" s="444">
        <f t="shared" ca="1" si="179"/>
        <v>-596531569187752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-596531569187752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-2485548204948.9668</v>
      </c>
      <c r="L4974" s="444">
        <f t="shared" ca="1" si="179"/>
        <v>-599017117392701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-599017117392701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-2495904655802.9209</v>
      </c>
      <c r="L4975" s="444">
        <f t="shared" ca="1" si="179"/>
        <v>-601513022048503.88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-601513022048503.88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-2506304258535.4326</v>
      </c>
      <c r="L4976" s="444">
        <f t="shared" ca="1" si="179"/>
        <v>-604019326307039.25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-604019326307039.25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-2516747192945.9971</v>
      </c>
      <c r="L4977" s="444">
        <f t="shared" ca="1" si="179"/>
        <v>-606536073499985.25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-606536073499985.25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-2527233639583.272</v>
      </c>
      <c r="L4978" s="444">
        <f t="shared" ca="1" si="179"/>
        <v>-609063307139568.5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-609063307139568.5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-2537763779748.2021</v>
      </c>
      <c r="L4979" s="444">
        <f t="shared" ca="1" si="179"/>
        <v>-611601070919316.75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-611601070919316.75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-2548337795497.1533</v>
      </c>
      <c r="L4980" s="444">
        <f t="shared" ca="1" si="179"/>
        <v>-614149408714813.88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-614149408714813.88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-2558955869645.0576</v>
      </c>
      <c r="L4981" s="444">
        <f t="shared" ca="1" si="179"/>
        <v>-616708364584458.88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-616708364584458.88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-2569618185768.5786</v>
      </c>
      <c r="L4982" s="444">
        <f t="shared" ca="1" si="179"/>
        <v>-619277982770227.5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-619277982770227.5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-2580324928209.2813</v>
      </c>
      <c r="L4983" s="444">
        <f t="shared" ca="1" si="179"/>
        <v>-621858307698436.75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-621858307698436.75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-2591076282076.8198</v>
      </c>
      <c r="L4984" s="444">
        <f t="shared" ca="1" si="179"/>
        <v>-624449383980513.63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-624449383980513.63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-2601872433252.1401</v>
      </c>
      <c r="L4985" s="444">
        <f t="shared" ca="1" si="179"/>
        <v>-627051256413765.75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-627051256413765.75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-2612713568390.6904</v>
      </c>
      <c r="L4986" s="444">
        <f t="shared" ca="1" si="179"/>
        <v>-629663969982156.5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-629663969982156.5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-2623599874925.6519</v>
      </c>
      <c r="L4987" s="444">
        <f t="shared" ca="1" si="179"/>
        <v>-632287569857082.13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-632287569857082.13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-2634531541071.1753</v>
      </c>
      <c r="L4988" s="444">
        <f t="shared" ca="1" si="179"/>
        <v>-634922101398153.25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-634922101398153.25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-2645508755825.6387</v>
      </c>
      <c r="L4989" s="444">
        <f t="shared" ca="1" si="179"/>
        <v>-637567610153978.88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-637567610153978.88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-2656531708974.9121</v>
      </c>
      <c r="L4990" s="444">
        <f t="shared" ca="1" si="179"/>
        <v>-640224141862953.75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-640224141862953.75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-2667600591095.6406</v>
      </c>
      <c r="L4991" s="444">
        <f t="shared" ca="1" si="179"/>
        <v>-642891742454049.38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-642891742454049.38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-2678715593558.5391</v>
      </c>
      <c r="L4992" s="444">
        <f t="shared" ca="1" si="179"/>
        <v>-645570458047607.88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-645570458047607.88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-2689876908531.6992</v>
      </c>
      <c r="L4993" s="444">
        <f t="shared" ca="1" si="179"/>
        <v>-648260334956139.63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-648260334956139.63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-2701084728983.915</v>
      </c>
      <c r="L4994" s="444">
        <f t="shared" ca="1" si="179"/>
        <v>-650961419685123.5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-650961419685123.5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-2712339248688.0146</v>
      </c>
      <c r="L4995" s="444">
        <f t="shared" ca="1" si="179"/>
        <v>-653673758933811.5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-653673758933811.5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-2723640662224.2144</v>
      </c>
      <c r="L4996" s="444">
        <f t="shared" ca="1" si="179"/>
        <v>-656397399596035.75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-656397399596035.75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-2734989164983.4824</v>
      </c>
      <c r="L4997" s="444">
        <f t="shared" ca="1" si="179"/>
        <v>-659132388761019.25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-659132388761019.25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-2746384953170.9136</v>
      </c>
      <c r="L4998" s="444">
        <f t="shared" ca="1" si="179"/>
        <v>-661878773714190.13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-661878773714190.13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-2757828223809.1255</v>
      </c>
      <c r="L4999" s="444">
        <f t="shared" ca="1" si="179"/>
        <v>-664636601937999.25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-664636601937999.25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-2769319174741.6636</v>
      </c>
      <c r="L5000" s="444">
        <f t="shared" ca="1" si="179"/>
        <v>-667405921112740.88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-667405921112740.88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-2780858004636.4204</v>
      </c>
      <c r="L5001" s="444">
        <f t="shared" ca="1" si="179"/>
        <v>-670186779117377.25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-670186779117377.25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-2792444912989.0718</v>
      </c>
      <c r="L5002" s="444">
        <f t="shared" ca="1" si="179"/>
        <v>-672979224030366.38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-672979224030366.38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-2804080100126.5264</v>
      </c>
      <c r="L5003" s="444">
        <f t="shared" ca="1" si="179"/>
        <v>-675783304130492.88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-675783304130492.88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-2815763767210.3867</v>
      </c>
      <c r="L5004" s="444">
        <f t="shared" ca="1" si="179"/>
        <v>-678599067897703.25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-678599067897703.25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-2827496116240.4302</v>
      </c>
      <c r="L5005" s="444">
        <f t="shared" ca="1" si="179"/>
        <v>-681426564013943.63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-681426564013943.63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-2839277350058.0986</v>
      </c>
      <c r="L5006" s="444">
        <f t="shared" ca="1" si="179"/>
        <v>-684265841364001.75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-684265841364001.75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-2851107672350.0073</v>
      </c>
      <c r="L5007" s="444">
        <f t="shared" ca="1" si="179"/>
        <v>-687116949036351.75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-687116949036351.75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-2862987287651.4658</v>
      </c>
      <c r="L5008" s="444">
        <f t="shared" ca="1" si="179"/>
        <v>-689979936324003.25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-689979936324003.25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-2874916401350.0137</v>
      </c>
      <c r="L5009" s="444">
        <f t="shared" ca="1" si="179"/>
        <v>-692854852725353.25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-692854852725353.25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-2886895219688.9717</v>
      </c>
      <c r="L5010" s="444">
        <f t="shared" ca="1" si="179"/>
        <v>-695741747945042.25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-695741747945042.25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-2898923949771.0093</v>
      </c>
      <c r="L5011" s="444">
        <f t="shared" ca="1" si="179"/>
        <v>-698640671894813.25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-698640671894813.25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-2911002799561.7217</v>
      </c>
      <c r="L5012" s="444">
        <f t="shared" ca="1" si="179"/>
        <v>-701551674694375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-701551674694375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-2923131977893.229</v>
      </c>
      <c r="L5013" s="444">
        <f t="shared" ca="1" si="179"/>
        <v>-704474806672268.25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-704474806672268.25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-2935311694467.7842</v>
      </c>
      <c r="L5014" s="444">
        <f t="shared" ca="1" si="179"/>
        <v>-707410118366736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-707410118366736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-2947542159861.3999</v>
      </c>
      <c r="L5015" s="444">
        <f t="shared" ca="1" si="179"/>
        <v>-710357660526597.38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-710357660526597.38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-2959823585527.4893</v>
      </c>
      <c r="L5016" s="444">
        <f t="shared" ca="1" si="179"/>
        <v>-713317484112124.88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-713317484112124.88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-2972156183800.5205</v>
      </c>
      <c r="L5017" s="444">
        <f t="shared" ca="1" si="179"/>
        <v>-716289640295925.38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-716289640295925.38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-2984540167899.689</v>
      </c>
      <c r="L5018" s="444">
        <f t="shared" ca="1" si="179"/>
        <v>-719274180463825.13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-719274180463825.13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-2996975751932.6045</v>
      </c>
      <c r="L5019" s="444">
        <f t="shared" ca="1" si="179"/>
        <v>-722271156215757.75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-722271156215757.75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-3009463150898.9907</v>
      </c>
      <c r="L5020" s="444">
        <f t="shared" ca="1" si="179"/>
        <v>-725280619366656.75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-725280619366656.75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-3022002580694.4033</v>
      </c>
      <c r="L5021" s="444">
        <f t="shared" ca="1" si="179"/>
        <v>-728302621947351.13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-728302621947351.13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-3034594258113.9629</v>
      </c>
      <c r="L5022" s="444">
        <f t="shared" ca="1" si="179"/>
        <v>-731337216205465.13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-731337216205465.13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-3047238400856.1045</v>
      </c>
      <c r="L5023" s="444">
        <f t="shared" ca="1" si="179"/>
        <v>-734384454606321.25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-734384454606321.25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-3059935227526.3384</v>
      </c>
      <c r="L5024" s="444">
        <f t="shared" ca="1" si="179"/>
        <v>-737444389833847.63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-737444389833847.63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-3072684957641.0317</v>
      </c>
      <c r="L5025" s="444">
        <f t="shared" ca="1" si="179"/>
        <v>-740517074791488.63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-740517074791488.63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-3085487811631.2026</v>
      </c>
      <c r="L5026" s="444">
        <f t="shared" ca="1" si="179"/>
        <v>-743602562603119.88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-743602562603119.88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-3098344010846.333</v>
      </c>
      <c r="L5027" s="444">
        <f t="shared" ca="1" si="179"/>
        <v>-746700906613966.25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-746700906613966.25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-3111253777558.1929</v>
      </c>
      <c r="L5028" s="444">
        <f t="shared" ca="1" si="179"/>
        <v>-749812160391524.5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-749812160391524.5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-3124217334964.6855</v>
      </c>
      <c r="L5029" s="444">
        <f t="shared" ca="1" si="179"/>
        <v>-752936377726489.13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-752936377726489.13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-3137234907193.7046</v>
      </c>
      <c r="L5030" s="444">
        <f t="shared" ca="1" si="179"/>
        <v>-756073612633682.88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-756073612633682.88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-3150306719307.0117</v>
      </c>
      <c r="L5031" s="444">
        <f t="shared" ca="1" si="179"/>
        <v>-759223919352989.88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-759223919352989.88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-3163432997304.1245</v>
      </c>
      <c r="L5032" s="444">
        <f t="shared" ca="1" si="179"/>
        <v>-762387352350294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-762387352350294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-3176613968126.2251</v>
      </c>
      <c r="L5033" s="444">
        <f t="shared" ca="1" si="179"/>
        <v>-765563966318420.25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-765563966318420.25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-3189849859660.0845</v>
      </c>
      <c r="L5034" s="444">
        <f t="shared" ca="1" si="179"/>
        <v>-768753816178080.38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-768753816178080.38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-3203140900742.0015</v>
      </c>
      <c r="L5035" s="444">
        <f t="shared" ca="1" si="179"/>
        <v>-771956957078822.38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-771956957078822.38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-3216487321161.7598</v>
      </c>
      <c r="L5036" s="444">
        <f t="shared" ca="1" si="179"/>
        <v>-775173444399984.13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-775173444399984.13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-3229889351666.6006</v>
      </c>
      <c r="L5037" s="444">
        <f t="shared" ca="1" si="179"/>
        <v>-778403333751650.75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-778403333751650.75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-3243347223965.2114</v>
      </c>
      <c r="L5038" s="444">
        <f t="shared" ca="1" si="179"/>
        <v>-781646680975616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-781646680975616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-3256861170731.7334</v>
      </c>
      <c r="L5039" s="444">
        <f t="shared" ca="1" si="179"/>
        <v>-784903542146347.75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-784903542146347.75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-3270431425609.7822</v>
      </c>
      <c r="L5040" s="444">
        <f t="shared" ca="1" si="179"/>
        <v>-788173973571957.5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-788173973571957.5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-3284058223216.4897</v>
      </c>
      <c r="L5041" s="444">
        <f t="shared" ca="1" si="179"/>
        <v>-791458031795174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-791458031795174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-3297741799146.5581</v>
      </c>
      <c r="L5042" s="444">
        <f t="shared" ca="1" si="179"/>
        <v>-794755773594320.5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-794755773594320.5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-3311482389976.3354</v>
      </c>
      <c r="L5043" s="444">
        <f t="shared" ca="1" si="179"/>
        <v>-798067255984296.88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-798067255984296.88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-3325280233267.9038</v>
      </c>
      <c r="L5044" s="444">
        <f t="shared" ca="1" si="179"/>
        <v>-801392536217564.75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-801392536217564.75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-3339135567573.1865</v>
      </c>
      <c r="L5045" s="444">
        <f t="shared" ca="1" si="179"/>
        <v>-804731671785137.88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-804731671785137.88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-3353048632438.0742</v>
      </c>
      <c r="L5046" s="444">
        <f t="shared" ca="1" si="179"/>
        <v>-808084720417576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-808084720417576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-3367019668406.5664</v>
      </c>
      <c r="L5047" s="444">
        <f t="shared" ca="1" si="179"/>
        <v>-811451740085982.63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-811451740085982.63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-3381048917024.9277</v>
      </c>
      <c r="L5048" s="444">
        <f t="shared" ca="1" si="179"/>
        <v>-814832789003007.5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-814832789003007.5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-3395136620845.8647</v>
      </c>
      <c r="L5049" s="444">
        <f t="shared" ca="1" si="179"/>
        <v>-818227925623853.38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-818227925623853.38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-3409283023432.7222</v>
      </c>
      <c r="L5050" s="444">
        <f t="shared" ca="1" si="179"/>
        <v>-821637208647286.13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-821637208647286.13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-3423488369363.6924</v>
      </c>
      <c r="L5051" s="444">
        <f t="shared" ca="1" si="179"/>
        <v>-825060697016649.88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-825060697016649.88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-3437752904236.041</v>
      </c>
      <c r="L5052" s="444">
        <f t="shared" ca="1" si="179"/>
        <v>-828498449920885.88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-828498449920885.88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-3452076874670.3579</v>
      </c>
      <c r="L5053" s="444">
        <f t="shared" ca="1" si="179"/>
        <v>-831950526795556.25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-831950526795556.25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-3466460528314.8179</v>
      </c>
      <c r="L5054" s="444">
        <f t="shared" ca="1" si="179"/>
        <v>-835416987323871.13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-835416987323871.13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-3480904113849.4629</v>
      </c>
      <c r="L5055" s="444">
        <f t="shared" ca="1" si="179"/>
        <v>-838897891437720.63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-838897891437720.63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-3495407880990.5024</v>
      </c>
      <c r="L5056" s="444">
        <f t="shared" ca="1" si="179"/>
        <v>-842393299318711.13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-842393299318711.13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-3509972080494.6299</v>
      </c>
      <c r="L5057" s="444">
        <f t="shared" ca="1" si="179"/>
        <v>-845903271399205.75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-845903271399205.75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-3524596964163.3574</v>
      </c>
      <c r="L5058" s="444">
        <f t="shared" ca="1" si="179"/>
        <v>-849427868363369.13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-849427868363369.13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-3539282784847.3711</v>
      </c>
      <c r="L5059" s="444">
        <f t="shared" ca="1" si="179"/>
        <v>-852967151148216.5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-852967151148216.5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-3554029796450.9019</v>
      </c>
      <c r="L5060" s="444">
        <f t="shared" ca="1" si="179"/>
        <v>-856521180944667.38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-856521180944667.38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-3568838253936.1138</v>
      </c>
      <c r="L5061" s="444">
        <f t="shared" ca="1" si="179"/>
        <v>-860090019198603.5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-860090019198603.5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-3583708413327.5146</v>
      </c>
      <c r="L5062" s="444">
        <f t="shared" ca="1" si="179"/>
        <v>-863673727611931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-863673727611931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-3598640531716.3789</v>
      </c>
      <c r="L5063" s="444">
        <f t="shared" ca="1" si="179"/>
        <v>-867272368143647.38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-867272368143647.38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-3613634867265.1973</v>
      </c>
      <c r="L5064" s="444">
        <f t="shared" ca="1" si="179"/>
        <v>-870886003010912.63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-870886003010912.63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-3628691679212.1357</v>
      </c>
      <c r="L5065" s="444">
        <f t="shared" ca="1" si="179"/>
        <v>-874514694690124.75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-874514694690124.75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-3643811227875.5195</v>
      </c>
      <c r="L5066" s="444">
        <f t="shared" ca="1" si="179"/>
        <v>-878158505918000.25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-878158505918000.25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-3658993774658.335</v>
      </c>
      <c r="L5067" s="444">
        <f t="shared" ca="1" si="179"/>
        <v>-881817499692658.63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-881817499692658.63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-3674239582052.7446</v>
      </c>
      <c r="L5068" s="444">
        <f t="shared" ca="1" si="179"/>
        <v>-885491739274711.38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-885491739274711.38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-3689548913644.6309</v>
      </c>
      <c r="L5069" s="444">
        <f t="shared" ca="1" si="179"/>
        <v>-889181288188356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-889181288188356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-3704922034118.1499</v>
      </c>
      <c r="L5070" s="444">
        <f t="shared" ca="1" si="179"/>
        <v>-892886210222474.13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-892886210222474.13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-3720359209260.3086</v>
      </c>
      <c r="L5071" s="444">
        <f t="shared" ca="1" si="179"/>
        <v>-896606569431734.38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-896606569431734.38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-3735860705965.5591</v>
      </c>
      <c r="L5072" s="444">
        <f t="shared" ca="1" si="179"/>
        <v>-900342430137699.88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-900342430137699.88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-3751426792240.416</v>
      </c>
      <c r="L5073" s="444">
        <f t="shared" ca="1" si="179"/>
        <v>-904093856929940.25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-904093856929940.25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-3767057737208.0845</v>
      </c>
      <c r="L5074" s="444">
        <f t="shared" ca="1" si="179"/>
        <v>-907860914667148.38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-907860914667148.38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-3782753811113.1182</v>
      </c>
      <c r="L5075" s="444">
        <f t="shared" ca="1" si="179"/>
        <v>-911643668478261.5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-911643668478261.5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-3798515285326.0894</v>
      </c>
      <c r="L5076" s="444">
        <f t="shared" ca="1" si="179"/>
        <v>-915442183763587.63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-915442183763587.63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-3814342432348.2813</v>
      </c>
      <c r="L5077" s="444">
        <f t="shared" ca="1" si="179"/>
        <v>-919256526195935.88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-919256526195935.88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-3830235525816.3994</v>
      </c>
      <c r="L5078" s="444">
        <f t="shared" ca="1" si="179"/>
        <v>-923086761721752.25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-923086761721752.25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-3846194840507.3008</v>
      </c>
      <c r="L5079" s="444">
        <f t="shared" ca="1" si="179"/>
        <v>-926932956562259.5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-926932956562259.5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-3862220652342.7476</v>
      </c>
      <c r="L5080" s="444">
        <f t="shared" ca="1" si="179"/>
        <v>-930795177214602.25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-930795177214602.25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-3878313238394.1758</v>
      </c>
      <c r="L5081" s="444">
        <f t="shared" ca="1" si="179"/>
        <v>-934673490452996.38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-934673490452996.38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-3894472876887.4854</v>
      </c>
      <c r="L5082" s="444">
        <f t="shared" ca="1" si="179"/>
        <v>-938567963329883.88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-938567963329883.88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-3910699847207.8496</v>
      </c>
      <c r="L5083" s="444">
        <f t="shared" ca="1" si="179"/>
        <v>-942478663177091.75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-942478663177091.75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-3926994429904.5493</v>
      </c>
      <c r="L5084" s="444">
        <f t="shared" ca="1" si="179"/>
        <v>-946405657606996.25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-946405657606996.25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-3943356906695.8169</v>
      </c>
      <c r="L5085" s="444">
        <f t="shared" ca="1" si="179"/>
        <v>-950349014513692.13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-950349014513692.13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-3959787560473.7173</v>
      </c>
      <c r="L5086" s="444">
        <f t="shared" ca="1" si="179"/>
        <v>-954308802074165.88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-954308802074165.88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-3976286675309.0244</v>
      </c>
      <c r="L5087" s="444">
        <f t="shared" ca="1" si="179"/>
        <v>-958285088749474.88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-958285088749474.88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-3992854536456.146</v>
      </c>
      <c r="L5088" s="444">
        <f t="shared" ca="1" si="179"/>
        <v>-962277943285931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-962277943285931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-4009491430358.0464</v>
      </c>
      <c r="L5089" s="444">
        <f t="shared" ca="1" si="179"/>
        <v>-966287434716289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-966287434716289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-4026197644651.2041</v>
      </c>
      <c r="L5090" s="444">
        <f t="shared" ca="1" si="179"/>
        <v>-970313632360940.25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-970313632360940.25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-4042973468170.5845</v>
      </c>
      <c r="L5091" s="444">
        <f t="shared" ca="1" si="179"/>
        <v>-974356605829110.88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-974356605829110.88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-4059819190954.6284</v>
      </c>
      <c r="L5092" s="444">
        <f t="shared" ca="1" si="179"/>
        <v>-978416425020065.5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-978416425020065.5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-4076735104250.2729</v>
      </c>
      <c r="L5093" s="444">
        <f t="shared" ca="1" si="179"/>
        <v>-982493160124315.75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-982493160124315.75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-4093721500517.9824</v>
      </c>
      <c r="L5094" s="444">
        <f t="shared" ca="1" si="179"/>
        <v>-986586881624833.75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-986586881624833.75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-4110778673436.8071</v>
      </c>
      <c r="L5095" s="444">
        <f t="shared" ca="1" si="179"/>
        <v>-990697660298270.5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-990697660298270.5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-4127906917909.4604</v>
      </c>
      <c r="L5096" s="444">
        <f t="shared" ca="1" si="179"/>
        <v>-994825567216180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-994825567216180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-4145106530067.4165</v>
      </c>
      <c r="L5097" s="444">
        <f t="shared" ca="1" si="179"/>
        <v>-998970673746247.38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-998970673746247.38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-4162377807276.0313</v>
      </c>
      <c r="L5098" s="444">
        <f t="shared" ca="1" si="179"/>
        <v>-1003133051553523.4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-1003133051553523.4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-4179721048139.6812</v>
      </c>
      <c r="L5099" s="444">
        <f t="shared" ca="1" si="179"/>
        <v>-1007312772601663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-1007312772601663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-4197136552506.9292</v>
      </c>
      <c r="L5100" s="444">
        <f t="shared" ca="1" si="179"/>
        <v>-1011509909154169.9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-1011509909154169.9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-4214624621475.7075</v>
      </c>
      <c r="L5101" s="444">
        <f t="shared" ca="1" si="179"/>
        <v>-1015724533775645.6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-1015724533775645.6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-4232185557398.5234</v>
      </c>
      <c r="L5102" s="444">
        <f t="shared" ca="1" si="179"/>
        <v>-1019956719333044.1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-1019956719333044.1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-4249819663887.6836</v>
      </c>
      <c r="L5103" s="444">
        <f t="shared" ca="1" si="179"/>
        <v>-1024206538996931.8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-1024206538996931.8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-4267527245820.5488</v>
      </c>
      <c r="L5104" s="444">
        <f t="shared" ca="1" si="179"/>
        <v>-1028474066242752.3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-1028474066242752.3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-4285308609344.8008</v>
      </c>
      <c r="L5105" s="444">
        <f t="shared" ca="1" si="179"/>
        <v>-1032759374852097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-1032759374852097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-4303164061883.7368</v>
      </c>
      <c r="L5106" s="444">
        <f t="shared" ca="1" si="179"/>
        <v>-1037062538913980.8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-1037062538913980.8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-4321093912141.5859</v>
      </c>
      <c r="L5107" s="444">
        <f t="shared" ca="1" si="179"/>
        <v>-1041383632826122.4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-1041383632826122.4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-4339098470108.8438</v>
      </c>
      <c r="L5108" s="444">
        <f t="shared" ref="L5108:L5362" ca="1" si="184">I5108-J5108+K5108</f>
        <v>-1045722731296231.3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-1045722731296231.3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-4357178047067.6294</v>
      </c>
      <c r="L5109" s="444">
        <f t="shared" ca="1" si="184"/>
        <v>-1050079909343298.9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-1050079909343298.9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-4375332955597.0781</v>
      </c>
      <c r="L5110" s="444">
        <f t="shared" ca="1" si="184"/>
        <v>-1054455242298896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-1054455242298896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-4393563509578.7334</v>
      </c>
      <c r="L5111" s="444">
        <f t="shared" ca="1" si="184"/>
        <v>-1058848805808474.8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-1058848805808474.8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-4411870024201.9785</v>
      </c>
      <c r="L5112" s="444">
        <f t="shared" ca="1" si="184"/>
        <v>-1063260675832676.8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-1063260675832676.8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-4430252815969.4873</v>
      </c>
      <c r="L5113" s="444">
        <f t="shared" ca="1" si="184"/>
        <v>-1067690928648646.3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-1067690928648646.3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-4448712202702.6924</v>
      </c>
      <c r="L5114" s="444">
        <f t="shared" ca="1" si="184"/>
        <v>-1072139640851349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-1072139640851349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-4467248503547.2871</v>
      </c>
      <c r="L5115" s="444">
        <f t="shared" ca="1" si="184"/>
        <v>-1076606889354896.3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-1076606889354896.3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-4485862038978.7344</v>
      </c>
      <c r="L5116" s="444">
        <f t="shared" ca="1" si="184"/>
        <v>-1081092751393875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-1081092751393875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-4504553130807.8125</v>
      </c>
      <c r="L5117" s="444">
        <f t="shared" ca="1" si="184"/>
        <v>-1085597304524682.8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-1085597304524682.8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-4523322102186.1777</v>
      </c>
      <c r="L5118" s="444">
        <f t="shared" ca="1" si="184"/>
        <v>-1090120626626868.9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-1090120626626868.9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-4542169277611.9531</v>
      </c>
      <c r="L5119" s="444">
        <f t="shared" ca="1" si="184"/>
        <v>-1094662795904480.9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-1094662795904480.9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-4561094982935.3359</v>
      </c>
      <c r="L5120" s="444">
        <f t="shared" ca="1" si="184"/>
        <v>-1099223890887416.3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-1099223890887416.3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-4580099545364.2344</v>
      </c>
      <c r="L5121" s="444">
        <f t="shared" ca="1" si="184"/>
        <v>-1103803990432780.5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-1103803990432780.5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-4599183293469.9189</v>
      </c>
      <c r="L5122" s="444">
        <f t="shared" ca="1" si="184"/>
        <v>-1108403173726250.4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-1108403173726250.4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-4618346557192.71</v>
      </c>
      <c r="L5123" s="444">
        <f t="shared" ca="1" si="184"/>
        <v>-1113021520283443.1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-1113021520283443.1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-4637589667847.6797</v>
      </c>
      <c r="L5124" s="444">
        <f t="shared" ca="1" si="184"/>
        <v>-1117659109951290.8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-1117659109951290.8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-4656912958130.3779</v>
      </c>
      <c r="L5125" s="444">
        <f t="shared" ca="1" si="184"/>
        <v>-1122316022909421.1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-1122316022909421.1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-4676316762122.5889</v>
      </c>
      <c r="L5126" s="444">
        <f t="shared" ca="1" si="184"/>
        <v>-1126992339671543.8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-1126992339671543.8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-4695801415298.0986</v>
      </c>
      <c r="L5127" s="444">
        <f t="shared" ca="1" si="184"/>
        <v>-1131688141086841.8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-1131688141086841.8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-4715367254528.5068</v>
      </c>
      <c r="L5128" s="444">
        <f t="shared" ca="1" si="184"/>
        <v>-1136403508341370.3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-1136403508341370.3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-4735014618089.043</v>
      </c>
      <c r="L5129" s="444">
        <f t="shared" ca="1" si="184"/>
        <v>-1141138522959459.3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-1141138522959459.3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-4754743845664.4131</v>
      </c>
      <c r="L5130" s="444">
        <f t="shared" ca="1" si="184"/>
        <v>-1145893266805123.8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-1145893266805123.8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-4774555278354.6826</v>
      </c>
      <c r="L5131" s="444">
        <f t="shared" ca="1" si="184"/>
        <v>-1150667822083478.5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-1150667822083478.5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-4794449258681.1602</v>
      </c>
      <c r="L5132" s="444">
        <f t="shared" ca="1" si="184"/>
        <v>-1155462271342159.8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-1155462271342159.8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-4814426130592.332</v>
      </c>
      <c r="L5133" s="444">
        <f t="shared" ca="1" si="184"/>
        <v>-1160276697472752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-1160276697472752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-4834486239469.7998</v>
      </c>
      <c r="L5134" s="444">
        <f t="shared" ca="1" si="184"/>
        <v>-1165111183712221.8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-1165111183712221.8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-4854629932134.2568</v>
      </c>
      <c r="L5135" s="444">
        <f t="shared" ca="1" si="184"/>
        <v>-1169965813644356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-1169965813644356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-4874857556851.4834</v>
      </c>
      <c r="L5136" s="444">
        <f t="shared" ca="1" si="184"/>
        <v>-1174840671201207.5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-1174840671201207.5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-4895169463338.3643</v>
      </c>
      <c r="L5137" s="444">
        <f t="shared" ca="1" si="184"/>
        <v>-1179735840664545.8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-1179735840664545.8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-4915566002768.9404</v>
      </c>
      <c r="L5138" s="444">
        <f t="shared" ca="1" si="184"/>
        <v>-1184651406667314.8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-1184651406667314.8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-4936047527780.4785</v>
      </c>
      <c r="L5139" s="444">
        <f t="shared" ca="1" si="184"/>
        <v>-1189587454195095.3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-1189587454195095.3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-4956614392479.5635</v>
      </c>
      <c r="L5140" s="444">
        <f t="shared" ca="1" si="184"/>
        <v>-1194544068587574.8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-1194544068587574.8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-4977266952448.2285</v>
      </c>
      <c r="L5141" s="444">
        <f t="shared" ca="1" si="184"/>
        <v>-1199521335540023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-1199521335540023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-4998005564750.0957</v>
      </c>
      <c r="L5142" s="444">
        <f t="shared" ca="1" si="184"/>
        <v>-1204519341104773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-1204519341104773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-5018830587936.5537</v>
      </c>
      <c r="L5143" s="444">
        <f t="shared" ca="1" si="184"/>
        <v>-1209538171692709.5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-1209538171692709.5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-5039742382052.9561</v>
      </c>
      <c r="L5144" s="444">
        <f t="shared" ca="1" si="184"/>
        <v>-1214577914074762.5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-1214577914074762.5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-5060741308644.8438</v>
      </c>
      <c r="L5145" s="444">
        <f t="shared" ca="1" si="184"/>
        <v>-1219638655383407.3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-1219638655383407.3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-5081827730764.1973</v>
      </c>
      <c r="L5146" s="444">
        <f t="shared" ca="1" si="184"/>
        <v>-1224720483114171.5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-1224720483114171.5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-5103002012975.7148</v>
      </c>
      <c r="L5147" s="444">
        <f t="shared" ca="1" si="184"/>
        <v>-1229823485127147.3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-1229823485127147.3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-5124264521363.1133</v>
      </c>
      <c r="L5148" s="444">
        <f t="shared" ca="1" si="184"/>
        <v>-1234947749648510.3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-1234947749648510.3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-5145615623535.459</v>
      </c>
      <c r="L5149" s="444">
        <f t="shared" ca="1" si="184"/>
        <v>-1240093365272045.8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-1240093365272045.8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-5167055688633.5234</v>
      </c>
      <c r="L5150" s="444">
        <f t="shared" ca="1" si="184"/>
        <v>-1245260420960679.3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-1245260420960679.3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-5188585087336.1631</v>
      </c>
      <c r="L5151" s="444">
        <f t="shared" ca="1" si="184"/>
        <v>-1250449006048015.5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-1250449006048015.5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-5210204191866.7314</v>
      </c>
      <c r="L5152" s="444">
        <f t="shared" ca="1" si="184"/>
        <v>-1255659210239882.3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-1255659210239882.3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-5231913375999.5098</v>
      </c>
      <c r="L5153" s="444">
        <f t="shared" ca="1" si="184"/>
        <v>-1260891123615881.8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-1260891123615881.8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-5253713015066.1738</v>
      </c>
      <c r="L5154" s="444">
        <f t="shared" ca="1" si="184"/>
        <v>-1266144836630948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-1266144836630948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-5275603485962.2832</v>
      </c>
      <c r="L5155" s="444">
        <f t="shared" ca="1" si="184"/>
        <v>-1271420440116910.3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-1271420440116910.3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-5297585167153.793</v>
      </c>
      <c r="L5156" s="444">
        <f t="shared" ca="1" si="184"/>
        <v>-1276718025284064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-1276718025284064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-5319658438683.5996</v>
      </c>
      <c r="L5157" s="444">
        <f t="shared" ca="1" si="184"/>
        <v>-1282037683722747.5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-1282037683722747.5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-5341823682178.1143</v>
      </c>
      <c r="L5158" s="444">
        <f t="shared" ca="1" si="184"/>
        <v>-1287379507404925.5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-1287379507404925.5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-5364081280853.8564</v>
      </c>
      <c r="L5159" s="444">
        <f t="shared" ca="1" si="184"/>
        <v>-1292743588685779.3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-1292743588685779.3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-5386431619524.0801</v>
      </c>
      <c r="L5160" s="444">
        <f t="shared" ca="1" si="184"/>
        <v>-1298130020305303.3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-1298130020305303.3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-5408875084605.4297</v>
      </c>
      <c r="L5161" s="444">
        <f t="shared" ca="1" si="184"/>
        <v>-1303538895389908.8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-1303538895389908.8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-5431412064124.6201</v>
      </c>
      <c r="L5162" s="444">
        <f t="shared" ca="1" si="184"/>
        <v>-1308970307454033.3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-1308970307454033.3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-5454042947725.1387</v>
      </c>
      <c r="L5163" s="444">
        <f t="shared" ca="1" si="184"/>
        <v>-1314424350401758.5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-1314424350401758.5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-5476768126673.9941</v>
      </c>
      <c r="L5164" s="444">
        <f t="shared" ca="1" si="184"/>
        <v>-1319901118528432.5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-1319901118528432.5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-5499587993868.4688</v>
      </c>
      <c r="L5165" s="444">
        <f t="shared" ca="1" si="184"/>
        <v>-1325400706522301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-1325400706522301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-5522502943842.9209</v>
      </c>
      <c r="L5166" s="444">
        <f t="shared" ca="1" si="184"/>
        <v>-1330923209466144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-1330923209466144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-5545513372775.5996</v>
      </c>
      <c r="L5167" s="444">
        <f t="shared" ca="1" si="184"/>
        <v>-1336468722838919.5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-1336468722838919.5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-5568619678495.498</v>
      </c>
      <c r="L5168" s="444">
        <f t="shared" ca="1" si="184"/>
        <v>-1342037342517415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-1342037342517415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-5591822260489.2295</v>
      </c>
      <c r="L5169" s="444">
        <f t="shared" ca="1" si="184"/>
        <v>-1347629164777904.3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-1347629164777904.3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-5615121519907.9346</v>
      </c>
      <c r="L5170" s="444">
        <f t="shared" ca="1" si="184"/>
        <v>-1353244286297812.3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-1353244286297812.3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-5638517859574.2178</v>
      </c>
      <c r="L5171" s="444">
        <f t="shared" ca="1" si="184"/>
        <v>-1358882804157386.5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-1358882804157386.5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-5662011683989.1104</v>
      </c>
      <c r="L5172" s="444">
        <f t="shared" ca="1" si="184"/>
        <v>-1364544815841375.5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-1364544815841375.5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-5685603399339.0645</v>
      </c>
      <c r="L5173" s="444">
        <f t="shared" ca="1" si="184"/>
        <v>-1370230419240714.5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-1370230419240714.5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-5709293413502.9766</v>
      </c>
      <c r="L5174" s="444">
        <f t="shared" ca="1" si="184"/>
        <v>-1375939712654217.5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-1375939712654217.5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-5733082136059.2393</v>
      </c>
      <c r="L5175" s="444">
        <f t="shared" ca="1" si="184"/>
        <v>-1381672794790276.8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-1381672794790276.8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-5756969978292.8193</v>
      </c>
      <c r="L5176" s="444">
        <f t="shared" ca="1" si="184"/>
        <v>-1387429764768569.5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-1387429764768569.5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-5780957353202.373</v>
      </c>
      <c r="L5177" s="444">
        <f t="shared" ca="1" si="184"/>
        <v>-1393210722121771.8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-1393210722121771.8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-5805044675507.3818</v>
      </c>
      <c r="L5178" s="444">
        <f t="shared" ca="1" si="184"/>
        <v>-1399015766797279.3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-1399015766797279.3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-5829232361655.3301</v>
      </c>
      <c r="L5179" s="444">
        <f t="shared" ca="1" si="184"/>
        <v>-1404844999158934.5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-1404844999158934.5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-5853520829828.8936</v>
      </c>
      <c r="L5180" s="444">
        <f t="shared" ca="1" si="184"/>
        <v>-1410698519988763.5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-1410698519988763.5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-5877910499953.1816</v>
      </c>
      <c r="L5181" s="444">
        <f t="shared" ca="1" si="184"/>
        <v>-1416576430488716.8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-1416576430488716.8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-5902401793702.9863</v>
      </c>
      <c r="L5182" s="444">
        <f t="shared" ca="1" si="184"/>
        <v>-1422478832282419.8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-1422478832282419.8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-5926995134510.082</v>
      </c>
      <c r="L5183" s="444">
        <f t="shared" ca="1" si="184"/>
        <v>-1428405827416929.8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-1428405827416929.8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-5951690947570.541</v>
      </c>
      <c r="L5184" s="444">
        <f t="shared" ca="1" si="184"/>
        <v>-1434357518364500.3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-1434357518364500.3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-5976489659852.084</v>
      </c>
      <c r="L5185" s="444">
        <f t="shared" ca="1" si="184"/>
        <v>-1440334008024352.3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-1440334008024352.3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-6001391700101.4678</v>
      </c>
      <c r="L5186" s="444">
        <f t="shared" ca="1" si="184"/>
        <v>-1446335399724453.8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-1446335399724453.8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-6026397498851.8906</v>
      </c>
      <c r="L5187" s="444">
        <f t="shared" ca="1" si="184"/>
        <v>-1452361797223305.8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-1452361797223305.8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-6051507488430.4404</v>
      </c>
      <c r="L5188" s="444">
        <f t="shared" ca="1" si="184"/>
        <v>-1458413304711736.3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-1458413304711736.3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-6076722102965.5674</v>
      </c>
      <c r="L5189" s="444">
        <f t="shared" ca="1" si="184"/>
        <v>-1464490026814701.8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-1464490026814701.8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-6102041778394.5908</v>
      </c>
      <c r="L5190" s="444">
        <f t="shared" ca="1" si="184"/>
        <v>-1470592068593096.3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-1470592068593096.3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-6127466952471.2344</v>
      </c>
      <c r="L5191" s="444">
        <f t="shared" ca="1" si="184"/>
        <v>-1476719535545567.5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-1476719535545567.5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-6152998064773.1982</v>
      </c>
      <c r="L5192" s="444">
        <f t="shared" ca="1" si="184"/>
        <v>-1482872533610340.8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-1482872533610340.8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-6178635556709.7529</v>
      </c>
      <c r="L5193" s="444">
        <f t="shared" ca="1" si="184"/>
        <v>-1489051169167050.5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-1489051169167050.5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-6204379871529.377</v>
      </c>
      <c r="L5194" s="444">
        <f t="shared" ca="1" si="184"/>
        <v>-1495255549038580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-1495255549038580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-6230231454327.417</v>
      </c>
      <c r="L5195" s="444">
        <f t="shared" ca="1" si="184"/>
        <v>-1501485780492907.5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-1501485780492907.5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-6256190752053.7813</v>
      </c>
      <c r="L5196" s="444">
        <f t="shared" ca="1" si="184"/>
        <v>-1507741971244961.3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-1507741971244961.3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-6282258213520.6719</v>
      </c>
      <c r="L5197" s="444">
        <f t="shared" ca="1" si="184"/>
        <v>-1514024229458482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-1514024229458482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-6308434289410.3418</v>
      </c>
      <c r="L5198" s="444">
        <f t="shared" ca="1" si="184"/>
        <v>-1520332663747892.3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-1520332663747892.3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-6334719432282.8848</v>
      </c>
      <c r="L5199" s="444">
        <f t="shared" ca="1" si="184"/>
        <v>-1526667383180175.3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-1526667383180175.3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-6361114096584.0635</v>
      </c>
      <c r="L5200" s="444">
        <f t="shared" ca="1" si="184"/>
        <v>-1533028497276759.3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-1533028497276759.3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-6387618738653.1631</v>
      </c>
      <c r="L5201" s="444">
        <f t="shared" ca="1" si="184"/>
        <v>-1539416116015412.5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-1539416116015412.5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-6414233816730.8857</v>
      </c>
      <c r="L5202" s="444">
        <f t="shared" ca="1" si="184"/>
        <v>-1545830349832143.5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-1545830349832143.5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-6440959790967.2646</v>
      </c>
      <c r="L5203" s="444">
        <f t="shared" ca="1" si="184"/>
        <v>-1552271309623110.8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-1552271309623110.8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-6467797123429.6279</v>
      </c>
      <c r="L5204" s="444">
        <f t="shared" ca="1" si="184"/>
        <v>-1558739106746540.5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-1558739106746540.5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-6494746278110.585</v>
      </c>
      <c r="L5205" s="444">
        <f t="shared" ca="1" si="184"/>
        <v>-1565233853024651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-1565233853024651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-6521807720936.0459</v>
      </c>
      <c r="L5206" s="444">
        <f t="shared" ca="1" si="184"/>
        <v>-1571755660745587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-1571755660745587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-6548981919773.2793</v>
      </c>
      <c r="L5207" s="444">
        <f t="shared" ca="1" si="184"/>
        <v>-1578304642665360.3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-1578304642665360.3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-6576269344439.001</v>
      </c>
      <c r="L5208" s="444">
        <f t="shared" ca="1" si="184"/>
        <v>-1584880912009799.3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-1584880912009799.3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-6603670466707.4971</v>
      </c>
      <c r="L5209" s="444">
        <f t="shared" ca="1" si="184"/>
        <v>-1591484582476506.8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-1591484582476506.8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-6631185760318.7783</v>
      </c>
      <c r="L5210" s="444">
        <f t="shared" ca="1" si="184"/>
        <v>-1598115768236825.5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-1598115768236825.5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-6658815700986.7725</v>
      </c>
      <c r="L5211" s="444">
        <f t="shared" ca="1" si="184"/>
        <v>-1604774583937812.3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-1604774583937812.3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-6686560766407.5508</v>
      </c>
      <c r="L5212" s="444">
        <f t="shared" ca="1" si="184"/>
        <v>-1611461144704219.8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-1611461144704219.8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-6714421436267.582</v>
      </c>
      <c r="L5213" s="444">
        <f t="shared" ca="1" si="184"/>
        <v>-1618175566140487.3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-1618175566140487.3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-6742398192252.0303</v>
      </c>
      <c r="L5214" s="444">
        <f t="shared" ca="1" si="184"/>
        <v>-1624917964332739.3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-1624917964332739.3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-6770491518053.0801</v>
      </c>
      <c r="L5215" s="444">
        <f t="shared" ca="1" si="184"/>
        <v>-1631688455850792.3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-1631688455850792.3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-6798701899378.3008</v>
      </c>
      <c r="L5216" s="444">
        <f t="shared" ca="1" si="184"/>
        <v>-1638487157750170.5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-1638487157750170.5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-6827029823959.0439</v>
      </c>
      <c r="L5217" s="444">
        <f t="shared" ca="1" si="184"/>
        <v>-1645314187574129.5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-1645314187574129.5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-6855475781558.873</v>
      </c>
      <c r="L5218" s="444">
        <f t="shared" ca="1" si="184"/>
        <v>-1652169663355688.3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-1652169663355688.3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-6884040263982.0342</v>
      </c>
      <c r="L5219" s="444">
        <f t="shared" ca="1" si="184"/>
        <v>-1659053703619670.3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-1659053703619670.3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-6912723765081.959</v>
      </c>
      <c r="L5220" s="444">
        <f t="shared" ca="1" si="184"/>
        <v>-1665966427384752.3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-1665966427384752.3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-6941526780769.8008</v>
      </c>
      <c r="L5221" s="444">
        <f t="shared" ca="1" si="184"/>
        <v>-1672907954165522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-1672907954165522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-6970449809023.0078</v>
      </c>
      <c r="L5222" s="444">
        <f t="shared" ca="1" si="184"/>
        <v>-1679878403974545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-1679878403974545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-6999493349893.9375</v>
      </c>
      <c r="L5223" s="444">
        <f t="shared" ca="1" si="184"/>
        <v>-1686877897324439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-1686877897324439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-7028657905518.4961</v>
      </c>
      <c r="L5224" s="444">
        <f t="shared" ca="1" si="184"/>
        <v>-1693906555229957.5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-1693906555229957.5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-7057943980124.8232</v>
      </c>
      <c r="L5225" s="444">
        <f t="shared" ca="1" si="184"/>
        <v>-1700964499210082.3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-1700964499210082.3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-7087352080042.0088</v>
      </c>
      <c r="L5226" s="444">
        <f t="shared" ca="1" si="184"/>
        <v>-1708051851290124.3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-1708051851290124.3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-7116882713708.8506</v>
      </c>
      <c r="L5227" s="444">
        <f t="shared" ca="1" si="184"/>
        <v>-1715168734003833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-1715168734003833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-7146536391682.6377</v>
      </c>
      <c r="L5228" s="444">
        <f t="shared" ca="1" si="184"/>
        <v>-1722315270395515.8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-1722315270395515.8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-7176313626647.9824</v>
      </c>
      <c r="L5229" s="444">
        <f t="shared" ca="1" si="184"/>
        <v>-1729491584022163.8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-1729491584022163.8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-7206214933425.6826</v>
      </c>
      <c r="L5230" s="444">
        <f t="shared" ca="1" si="184"/>
        <v>-1736697798955589.5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-1736697798955589.5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-7236240828981.623</v>
      </c>
      <c r="L5231" s="444">
        <f t="shared" ca="1" si="184"/>
        <v>-1743934039784571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-1743934039784571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-7266391832435.7119</v>
      </c>
      <c r="L5232" s="444">
        <f t="shared" ca="1" si="184"/>
        <v>-1751200431617006.8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-1751200431617006.8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-7296668465070.8613</v>
      </c>
      <c r="L5233" s="444">
        <f t="shared" ca="1" si="184"/>
        <v>-1758497100082077.5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-1758497100082077.5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-7327071250341.9893</v>
      </c>
      <c r="L5234" s="444">
        <f t="shared" ca="1" si="184"/>
        <v>-1765824171332419.5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-1765824171332419.5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-7357600713885.0811</v>
      </c>
      <c r="L5235" s="444">
        <f t="shared" ca="1" si="184"/>
        <v>-1773181772046304.5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-1773181772046304.5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-7388257383526.2695</v>
      </c>
      <c r="L5236" s="444">
        <f t="shared" ca="1" si="184"/>
        <v>-1780570029429830.8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-1780570029429830.8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-7419041789290.96</v>
      </c>
      <c r="L5237" s="444">
        <f t="shared" ca="1" si="184"/>
        <v>-1787989071219121.8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-1787989071219121.8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-7449954463413.0078</v>
      </c>
      <c r="L5238" s="444">
        <f t="shared" ca="1" si="184"/>
        <v>-1795439025682534.8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-1795439025682534.8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-7480995940343.8945</v>
      </c>
      <c r="L5239" s="444">
        <f t="shared" ca="1" si="184"/>
        <v>-1802920021622878.8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-1802920021622878.8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-7512166756761.9961</v>
      </c>
      <c r="L5240" s="444">
        <f t="shared" ca="1" si="184"/>
        <v>-1810432188379640.8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-1810432188379640.8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-7543467451581.8369</v>
      </c>
      <c r="L5241" s="444">
        <f t="shared" ca="1" si="184"/>
        <v>-1817975655831222.5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-1817975655831222.5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-7574898565963.4268</v>
      </c>
      <c r="L5242" s="444">
        <f t="shared" ca="1" si="184"/>
        <v>-1825550554397186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-1825550554397186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-7606460643321.6084</v>
      </c>
      <c r="L5243" s="444">
        <f t="shared" ca="1" si="184"/>
        <v>-1833157015040507.5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-1833157015040507.5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-7638154229335.4482</v>
      </c>
      <c r="L5244" s="444">
        <f t="shared" ca="1" si="184"/>
        <v>-1840795169269843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-1840795169269843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-7669979871957.6797</v>
      </c>
      <c r="L5245" s="444">
        <f t="shared" ca="1" si="184"/>
        <v>-1848465149141800.8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-1848465149141800.8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-7701938121424.1709</v>
      </c>
      <c r="L5246" s="444">
        <f t="shared" ca="1" si="184"/>
        <v>-1856167087263225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-1856167087263225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-7734029530263.4365</v>
      </c>
      <c r="L5247" s="444">
        <f t="shared" ca="1" si="184"/>
        <v>-1863901116793488.5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-1863901116793488.5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-7766254653306.2012</v>
      </c>
      <c r="L5248" s="444">
        <f t="shared" ca="1" si="184"/>
        <v>-1871667371446794.8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-1871667371446794.8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-7798614047694.9775</v>
      </c>
      <c r="L5249" s="444">
        <f t="shared" ca="1" si="184"/>
        <v>-1879465985494489.8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-1879465985494489.8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-7831108272893.707</v>
      </c>
      <c r="L5250" s="444">
        <f t="shared" ca="1" si="184"/>
        <v>-1887297093767383.5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-1887297093767383.5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-7863737890697.4307</v>
      </c>
      <c r="L5251" s="444">
        <f t="shared" ca="1" si="184"/>
        <v>-1895160831658081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-1895160831658081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-7896503465242.0049</v>
      </c>
      <c r="L5252" s="444">
        <f t="shared" ca="1" si="184"/>
        <v>-1903057335123323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-1903057335123323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-7929405563013.8457</v>
      </c>
      <c r="L5253" s="444">
        <f t="shared" ca="1" si="184"/>
        <v>-1910986740686336.8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-1910986740686336.8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-7962444752859.7363</v>
      </c>
      <c r="L5254" s="444">
        <f t="shared" ca="1" si="184"/>
        <v>-1918949185439196.5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-1918949185439196.5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-7995621605996.6514</v>
      </c>
      <c r="L5255" s="444">
        <f t="shared" ca="1" si="184"/>
        <v>-1926944807045193.3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-1926944807045193.3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-8028936696021.6396</v>
      </c>
      <c r="L5256" s="444">
        <f t="shared" ca="1" si="184"/>
        <v>-1934973743741215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-1934973743741215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-8062390598921.7295</v>
      </c>
      <c r="L5257" s="444">
        <f t="shared" ca="1" si="184"/>
        <v>-1943036134340136.8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-1943036134340136.8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-8095983893083.9033</v>
      </c>
      <c r="L5258" s="444">
        <f t="shared" ca="1" si="184"/>
        <v>-1951132118233220.8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-1951132118233220.8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-8129717159305.0859</v>
      </c>
      <c r="L5259" s="444">
        <f t="shared" ca="1" si="184"/>
        <v>-1959261835392525.8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-1959261835392525.8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-8163590980802.1904</v>
      </c>
      <c r="L5260" s="444">
        <f t="shared" ca="1" si="184"/>
        <v>-1967425426373328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-1967425426373328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-8197605943222.2012</v>
      </c>
      <c r="L5261" s="444">
        <f t="shared" ca="1" si="184"/>
        <v>-1975623032316550.3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-1975623032316550.3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-8231762634652.292</v>
      </c>
      <c r="L5262" s="444">
        <f t="shared" ca="1" si="184"/>
        <v>-1983854794951202.5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-1983854794951202.5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-8266061645630.0107</v>
      </c>
      <c r="L5263" s="444">
        <f t="shared" ca="1" si="184"/>
        <v>-1992120856596832.5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-1992120856596832.5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-8300503569153.4688</v>
      </c>
      <c r="L5264" s="444">
        <f t="shared" ca="1" si="184"/>
        <v>-2000421360165986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-2000421360165986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-8335089000691.6084</v>
      </c>
      <c r="L5265" s="444">
        <f t="shared" ca="1" si="184"/>
        <v>-2008756449166677.5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-2008756449166677.5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-8369818538194.4893</v>
      </c>
      <c r="L5266" s="444">
        <f t="shared" ca="1" si="184"/>
        <v>-2017126267704872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-2017126267704872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-8404692782103.6328</v>
      </c>
      <c r="L5267" s="444">
        <f t="shared" ca="1" si="184"/>
        <v>-2025530960486975.8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-2025530960486975.8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-8439712335362.3984</v>
      </c>
      <c r="L5268" s="444">
        <f t="shared" ca="1" si="184"/>
        <v>-2033970672822338.3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-2033970672822338.3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-8474877803426.4102</v>
      </c>
      <c r="L5269" s="444">
        <f t="shared" ca="1" si="184"/>
        <v>-2042445550625764.8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-2042445550625764.8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-8510189794274.0195</v>
      </c>
      <c r="L5270" s="444">
        <f t="shared" ca="1" si="184"/>
        <v>-2050955740420038.8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-2050955740420038.8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-8545648918416.8291</v>
      </c>
      <c r="L5271" s="444">
        <f t="shared" ca="1" si="184"/>
        <v>-2059501389338455.5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-2059501389338455.5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-8581255788910.2305</v>
      </c>
      <c r="L5272" s="444">
        <f t="shared" ca="1" si="184"/>
        <v>-2068082645127365.8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-2068082645127365.8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-8617011021364.0234</v>
      </c>
      <c r="L5273" s="444">
        <f t="shared" ca="1" si="184"/>
        <v>-2076699656148729.8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-2076699656148729.8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-8652915233953.04</v>
      </c>
      <c r="L5274" s="444">
        <f t="shared" ca="1" si="184"/>
        <v>-2085352571382682.8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-2085352571382682.8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-8688969047427.8438</v>
      </c>
      <c r="L5275" s="444">
        <f t="shared" ca="1" si="184"/>
        <v>-2094041540430110.5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-2094041540430110.5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-8725173085125.46</v>
      </c>
      <c r="L5276" s="444">
        <f t="shared" ca="1" si="184"/>
        <v>-2102766713515236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-2102766713515236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-8761527972980.1494</v>
      </c>
      <c r="L5277" s="444">
        <f t="shared" ca="1" si="184"/>
        <v>-2111528241488216.3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-2111528241488216.3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-8798034339534.2344</v>
      </c>
      <c r="L5278" s="444">
        <f t="shared" ca="1" si="184"/>
        <v>-2120326275827750.5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-2120326275827750.5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-8834692815948.959</v>
      </c>
      <c r="L5279" s="444">
        <f t="shared" ca="1" si="184"/>
        <v>-2129160968643699.5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-2129160968643699.5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-8871504036015.4141</v>
      </c>
      <c r="L5280" s="444">
        <f t="shared" ca="1" si="184"/>
        <v>-2138032472679715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-2138032472679715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-8908468636165.4785</v>
      </c>
      <c r="L5281" s="444">
        <f t="shared" ca="1" si="184"/>
        <v>-2146940941315880.5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-2146940941315880.5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-8945587255482.834</v>
      </c>
      <c r="L5282" s="444">
        <f t="shared" ca="1" si="184"/>
        <v>-2155886528571363.3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-2155886528571363.3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-8982860535714.0137</v>
      </c>
      <c r="L5283" s="444">
        <f t="shared" ca="1" si="184"/>
        <v>-2164869389107077.3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-2164869389107077.3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-9020289121279.4883</v>
      </c>
      <c r="L5284" s="444">
        <f t="shared" ca="1" si="184"/>
        <v>-2173889678228356.8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-2173889678228356.8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-9057873659284.8203</v>
      </c>
      <c r="L5285" s="444">
        <f t="shared" ca="1" si="184"/>
        <v>-2182947551887641.5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-2182947551887641.5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-9095614799531.8398</v>
      </c>
      <c r="L5286" s="444">
        <f t="shared" ca="1" si="184"/>
        <v>-2192043166687173.3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-2192043166687173.3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-9133513194529.8887</v>
      </c>
      <c r="L5287" s="444">
        <f t="shared" ca="1" si="184"/>
        <v>-2201176679881703.3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-2201176679881703.3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-9171569499507.0977</v>
      </c>
      <c r="L5288" s="444">
        <f t="shared" ca="1" si="184"/>
        <v>-2210348249381210.3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-2210348249381210.3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-9209784372421.709</v>
      </c>
      <c r="L5289" s="444">
        <f t="shared" ca="1" si="184"/>
        <v>-2219558033753632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-2219558033753632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-9248158473973.4668</v>
      </c>
      <c r="L5290" s="444">
        <f t="shared" ca="1" si="184"/>
        <v>-2228806192227605.5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-2228806192227605.5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-9286692467615.0234</v>
      </c>
      <c r="L5291" s="444">
        <f t="shared" ca="1" si="184"/>
        <v>-2238092884695220.5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-2238092884695220.5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-9325387019563.4199</v>
      </c>
      <c r="L5292" s="444">
        <f t="shared" ca="1" si="184"/>
        <v>-2247418271714784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-2247418271714784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-9364242798811.5996</v>
      </c>
      <c r="L5293" s="444">
        <f t="shared" ca="1" si="184"/>
        <v>-2256782514513595.5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-2256782514513595.5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-9403260477139.9805</v>
      </c>
      <c r="L5294" s="444">
        <f t="shared" ca="1" si="184"/>
        <v>-2266185774990735.5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-2266185774990735.5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-9442440729128.0645</v>
      </c>
      <c r="L5295" s="444">
        <f t="shared" ca="1" si="184"/>
        <v>-2275628215719863.5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-2275628215719863.5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-9481784232166.0977</v>
      </c>
      <c r="L5296" s="444">
        <f t="shared" ca="1" si="184"/>
        <v>-2285109999952029.5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-2285109999952029.5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-9521291666466.7891</v>
      </c>
      <c r="L5297" s="444">
        <f t="shared" ca="1" si="184"/>
        <v>-2294631291618496.5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-2294631291618496.5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-9560963715077.0684</v>
      </c>
      <c r="L5298" s="444">
        <f t="shared" ca="1" si="184"/>
        <v>-2304192255333573.5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-2304192255333573.5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-9600801063889.8887</v>
      </c>
      <c r="L5299" s="444">
        <f t="shared" ca="1" si="184"/>
        <v>-2313793056397463.5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-2313793056397463.5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-9640804401656.0977</v>
      </c>
      <c r="L5300" s="444">
        <f t="shared" ca="1" si="184"/>
        <v>-2323433860799119.5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-2323433860799119.5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-9680974419996.332</v>
      </c>
      <c r="L5301" s="444">
        <f t="shared" ca="1" si="184"/>
        <v>-2333114835219116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-2333114835219116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-9721311813412.9824</v>
      </c>
      <c r="L5302" s="444">
        <f t="shared" ca="1" si="184"/>
        <v>-2342836147032529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-2342836147032529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-9761817279302.2031</v>
      </c>
      <c r="L5303" s="444">
        <f t="shared" ca="1" si="184"/>
        <v>-2352597964311831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-2352597964311831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-9802491517965.9629</v>
      </c>
      <c r="L5304" s="444">
        <f t="shared" ca="1" si="184"/>
        <v>-2362400455829797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-2362400455829797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-9843335232624.1543</v>
      </c>
      <c r="L5305" s="444">
        <f t="shared" ca="1" si="184"/>
        <v>-2372243791062421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-2372243791062421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-9884349129426.7539</v>
      </c>
      <c r="L5306" s="444">
        <f t="shared" ca="1" si="184"/>
        <v>-2382128140191848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-2382128140191848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-9925533917466.0332</v>
      </c>
      <c r="L5307" s="444">
        <f t="shared" ca="1" si="184"/>
        <v>-2392053674109314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-2392053674109314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-9966890308788.8086</v>
      </c>
      <c r="L5308" s="444">
        <f t="shared" ca="1" si="184"/>
        <v>-2402020564418103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-2402020564418103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-10008419018408.762</v>
      </c>
      <c r="L5309" s="444">
        <f t="shared" ca="1" si="184"/>
        <v>-2412028983436512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-2412028983436512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-10050120764318.801</v>
      </c>
      <c r="L5310" s="444">
        <f t="shared" ca="1" si="184"/>
        <v>-2422079104200831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-2422079104200831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-10091996267503.463</v>
      </c>
      <c r="L5311" s="444">
        <f t="shared" ca="1" si="184"/>
        <v>-2432171100468334.5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-2432171100468334.5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-10134046251951.395</v>
      </c>
      <c r="L5312" s="444">
        <f t="shared" ca="1" si="184"/>
        <v>-2442305146720286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-2442305146720286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-10176271444667.857</v>
      </c>
      <c r="L5313" s="444">
        <f t="shared" ca="1" si="184"/>
        <v>-2452481418164954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-2452481418164954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-10218672575687.309</v>
      </c>
      <c r="L5314" s="444">
        <f t="shared" ca="1" si="184"/>
        <v>-2462700090740641.5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-2462700090740641.5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-10261250378086.006</v>
      </c>
      <c r="L5315" s="444">
        <f t="shared" ca="1" si="184"/>
        <v>-2472961341118727.5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-2472961341118727.5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-10304005587994.697</v>
      </c>
      <c r="L5316" s="444">
        <f t="shared" ca="1" si="184"/>
        <v>-2483265346706722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-2483265346706722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-10346938944611.342</v>
      </c>
      <c r="L5317" s="444">
        <f t="shared" ca="1" si="184"/>
        <v>-2493612285651333.5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-2493612285651333.5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-10390051190213.889</v>
      </c>
      <c r="L5318" s="444">
        <f t="shared" ca="1" si="184"/>
        <v>-2504002336841547.5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-2504002336841547.5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-10433343070173.115</v>
      </c>
      <c r="L5319" s="444">
        <f t="shared" ca="1" si="184"/>
        <v>-2514435679911720.5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-2514435679911720.5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-10476815332965.502</v>
      </c>
      <c r="L5320" s="444">
        <f t="shared" ca="1" si="184"/>
        <v>-2524912495244686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-2524912495244686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-10520468730186.191</v>
      </c>
      <c r="L5321" s="444">
        <f t="shared" ca="1" si="184"/>
        <v>-2535432963974872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-2535432963974872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-10564304016561.967</v>
      </c>
      <c r="L5322" s="444">
        <f t="shared" ca="1" si="184"/>
        <v>-2545997267991434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-2545997267991434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-10608321949964.309</v>
      </c>
      <c r="L5323" s="444">
        <f t="shared" ca="1" si="184"/>
        <v>-2556605589941398.5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-2556605589941398.5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-10652523291422.494</v>
      </c>
      <c r="L5324" s="444">
        <f t="shared" ca="1" si="184"/>
        <v>-2567258113232821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-2567258113232821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-10696908805136.754</v>
      </c>
      <c r="L5325" s="444">
        <f t="shared" ca="1" si="184"/>
        <v>-2577955022037958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-2577955022037958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-10741479258491.492</v>
      </c>
      <c r="L5326" s="444">
        <f t="shared" ca="1" si="184"/>
        <v>-2588696501296449.5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-2588696501296449.5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-10786235422068.539</v>
      </c>
      <c r="L5327" s="444">
        <f t="shared" ca="1" si="184"/>
        <v>-2599482736718518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-2599482736718518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-10831178069660.492</v>
      </c>
      <c r="L5328" s="444">
        <f t="shared" ca="1" si="184"/>
        <v>-2610313914788178.5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-2610313914788178.5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-10876307978284.076</v>
      </c>
      <c r="L5329" s="444">
        <f t="shared" ca="1" si="184"/>
        <v>-2621190222766462.5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-2621190222766462.5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-10921625928193.594</v>
      </c>
      <c r="L5330" s="444">
        <f t="shared" ca="1" si="184"/>
        <v>-2632111848694656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-2632111848694656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-10967132702894.4</v>
      </c>
      <c r="L5331" s="444">
        <f t="shared" ca="1" si="184"/>
        <v>-2643078981397550.5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-2643078981397550.5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-11012829089156.461</v>
      </c>
      <c r="L5332" s="444">
        <f t="shared" ca="1" si="184"/>
        <v>-2654091810486707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-2654091810486707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-11058715877027.945</v>
      </c>
      <c r="L5333" s="444">
        <f t="shared" ca="1" si="184"/>
        <v>-2665150526363735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-2665150526363735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-11104793859848.896</v>
      </c>
      <c r="L5334" s="444">
        <f t="shared" ca="1" si="184"/>
        <v>-2676255320223584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-2676255320223584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-11151063834264.934</v>
      </c>
      <c r="L5335" s="444">
        <f t="shared" ca="1" si="184"/>
        <v>-2687406384057849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-2687406384057849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-11197526600241.037</v>
      </c>
      <c r="L5336" s="444">
        <f t="shared" ca="1" si="184"/>
        <v>-2698603910658090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-2698603910658090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-11244182961075.375</v>
      </c>
      <c r="L5337" s="444">
        <f t="shared" ca="1" si="184"/>
        <v>-2709848093619165.5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-2709848093619165.5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-11291033723413.189</v>
      </c>
      <c r="L5338" s="444">
        <f t="shared" ca="1" si="184"/>
        <v>-2721139127342578.5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-2721139127342578.5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-11338079697260.744</v>
      </c>
      <c r="L5339" s="444">
        <f t="shared" ca="1" si="184"/>
        <v>-2732477207039839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-2732477207039839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-11385321695999.328</v>
      </c>
      <c r="L5340" s="444">
        <f t="shared" ca="1" si="184"/>
        <v>-2743862528735838.5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-2743862528735838.5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-11432760536399.326</v>
      </c>
      <c r="L5341" s="444">
        <f t="shared" ca="1" si="184"/>
        <v>-2755295289272238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-2755295289272238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-11480397038634.324</v>
      </c>
      <c r="L5342" s="444">
        <f t="shared" ca="1" si="184"/>
        <v>-2766775686310872.5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-2766775686310872.5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-11528232026295.303</v>
      </c>
      <c r="L5343" s="444">
        <f t="shared" ca="1" si="184"/>
        <v>-2778303918337168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-2778303918337168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-11576266326404.867</v>
      </c>
      <c r="L5344" s="444">
        <f t="shared" ca="1" si="184"/>
        <v>-2789880184663573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-2789880184663573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-11624500769431.555</v>
      </c>
      <c r="L5345" s="444">
        <f t="shared" ca="1" si="184"/>
        <v>-2801504685433004.5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-2801504685433004.5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-11672936189304.186</v>
      </c>
      <c r="L5346" s="444">
        <f t="shared" ca="1" si="184"/>
        <v>-2813177621622308.5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-2813177621622308.5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-11721573423426.285</v>
      </c>
      <c r="L5347" s="444">
        <f t="shared" ca="1" si="184"/>
        <v>-2824899195045735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-2824899195045735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-11770413312690.563</v>
      </c>
      <c r="L5348" s="444">
        <f t="shared" ca="1" si="184"/>
        <v>-2836669608358425.5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-2836669608358425.5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-11819456701493.439</v>
      </c>
      <c r="L5349" s="444">
        <f t="shared" ca="1" si="184"/>
        <v>-2848489065059919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-2848489065059919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-11868704437749.662</v>
      </c>
      <c r="L5350" s="444">
        <f t="shared" ca="1" si="184"/>
        <v>-2860357769497668.5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-2860357769497668.5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-11918157372906.951</v>
      </c>
      <c r="L5351" s="444">
        <f t="shared" ca="1" si="184"/>
        <v>-2872275926870575.5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-2872275926870575.5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-11967816361960.73</v>
      </c>
      <c r="L5352" s="444">
        <f t="shared" ca="1" si="184"/>
        <v>-2884243743232536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-2884243743232536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-12017682263468.9</v>
      </c>
      <c r="L5353" s="444">
        <f t="shared" ca="1" si="184"/>
        <v>-2896261425496005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-2896261425496005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-12067755939566.688</v>
      </c>
      <c r="L5354" s="444">
        <f t="shared" ca="1" si="184"/>
        <v>-2908329181435571.5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-2908329181435571.5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-12118038255981.547</v>
      </c>
      <c r="L5355" s="444">
        <f t="shared" ca="1" si="184"/>
        <v>-2920447219691553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-2920447219691553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-12168530082048.137</v>
      </c>
      <c r="L5356" s="444">
        <f t="shared" ca="1" si="184"/>
        <v>-2932615749773601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-2932615749773601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-12219232290723.338</v>
      </c>
      <c r="L5357" s="444">
        <f t="shared" ca="1" si="184"/>
        <v>-2944834982064324.5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-2944834982064324.5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-12270145758601.352</v>
      </c>
      <c r="L5358" s="444">
        <f t="shared" ca="1" si="184"/>
        <v>-2957105127822926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-2957105127822926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-12321271365928.857</v>
      </c>
      <c r="L5359" s="444">
        <f t="shared" ca="1" si="184"/>
        <v>-2969426399188855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-2969426399188855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-12372609996620.229</v>
      </c>
      <c r="L5360" s="444">
        <f t="shared" ca="1" si="184"/>
        <v>-2981799009185475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-2981799009185475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-12424162538272.813</v>
      </c>
      <c r="L5361" s="444">
        <f t="shared" ca="1" si="184"/>
        <v>-2994223171723748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-2994223171723748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-12475929882182.283</v>
      </c>
      <c r="L5362" s="444">
        <f t="shared" ca="1" si="184"/>
        <v>-3006699101605930.5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-3006699101605930.5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-12527912923358.043</v>
      </c>
      <c r="L5363" s="444">
        <f t="shared" ref="L5363:L5617" ca="1" si="189">I5363-J5363+K5363</f>
        <v>-3019227014529288.5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-3019227014529288.5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-12580112560538.701</v>
      </c>
      <c r="L5364" s="444">
        <f t="shared" ca="1" si="189"/>
        <v>-3031807127089827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-3031807127089827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-12632529696207.613</v>
      </c>
      <c r="L5365" s="444">
        <f t="shared" ca="1" si="189"/>
        <v>-3044439656786034.5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-3044439656786034.5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-12685165236608.477</v>
      </c>
      <c r="L5366" s="444">
        <f t="shared" ca="1" si="189"/>
        <v>-3057124822022643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-3057124822022643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-12738020091761.012</v>
      </c>
      <c r="L5367" s="444">
        <f t="shared" ca="1" si="189"/>
        <v>-3069862842114404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-3069862842114404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-12791095175476.684</v>
      </c>
      <c r="L5368" s="444">
        <f t="shared" ca="1" si="189"/>
        <v>-3082653937289880.5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-3082653937289880.5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-12844391405374.502</v>
      </c>
      <c r="L5369" s="444">
        <f t="shared" ca="1" si="189"/>
        <v>-3095498328695255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-3095498328695255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-12897909702896.896</v>
      </c>
      <c r="L5370" s="444">
        <f t="shared" ca="1" si="189"/>
        <v>-3108396238398152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-3108396238398152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-12951650993325.633</v>
      </c>
      <c r="L5371" s="444">
        <f t="shared" ca="1" si="189"/>
        <v>-3121347889391477.5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-3121347889391477.5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-13005616205797.822</v>
      </c>
      <c r="L5372" s="444">
        <f t="shared" ca="1" si="189"/>
        <v>-3134353505597275.5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-3134353505597275.5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-13059806273321.98</v>
      </c>
      <c r="L5373" s="444">
        <f t="shared" ca="1" si="189"/>
        <v>-3147413311870597.5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-3147413311870597.5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-13114222132794.156</v>
      </c>
      <c r="L5374" s="444">
        <f t="shared" ca="1" si="189"/>
        <v>-3160527534003391.5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-3160527534003391.5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-13168864725014.131</v>
      </c>
      <c r="L5375" s="444">
        <f t="shared" ca="1" si="189"/>
        <v>-3173696398728405.5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-3173696398728405.5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-13223734994701.689</v>
      </c>
      <c r="L5376" s="444">
        <f t="shared" ca="1" si="189"/>
        <v>-3186920133723107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-3186920133723107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-13278833890512.945</v>
      </c>
      <c r="L5377" s="444">
        <f t="shared" ca="1" si="189"/>
        <v>-3200198967613620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-3200198967613620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-13334162365056.75</v>
      </c>
      <c r="L5378" s="444">
        <f t="shared" ca="1" si="189"/>
        <v>-3213533129978677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-3213533129978677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-13389721374911.154</v>
      </c>
      <c r="L5379" s="444">
        <f t="shared" ca="1" si="189"/>
        <v>-3226922851353588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-3226922851353588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-13445511880639.949</v>
      </c>
      <c r="L5380" s="444">
        <f t="shared" ca="1" si="189"/>
        <v>-3240368363234228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-3240368363234228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-13501534846809.283</v>
      </c>
      <c r="L5381" s="444">
        <f t="shared" ca="1" si="189"/>
        <v>-3253869898081037.5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-3253869898081037.5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-13557791242004.322</v>
      </c>
      <c r="L5382" s="444">
        <f t="shared" ca="1" si="189"/>
        <v>-3267427689323042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-3267427689323042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-13614282038846.008</v>
      </c>
      <c r="L5383" s="444">
        <f t="shared" ca="1" si="189"/>
        <v>-3281041971361888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-3281041971361888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-13671008214007.867</v>
      </c>
      <c r="L5384" s="444">
        <f t="shared" ca="1" si="189"/>
        <v>-3294712979575896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-3294712979575896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-13727970748232.9</v>
      </c>
      <c r="L5385" s="444">
        <f t="shared" ca="1" si="189"/>
        <v>-3308440950324129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-3308440950324129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-13785170626350.537</v>
      </c>
      <c r="L5386" s="444">
        <f t="shared" ca="1" si="189"/>
        <v>-3322226120950479.5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-3322226120950479.5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-13842608837293.664</v>
      </c>
      <c r="L5387" s="444">
        <f t="shared" ca="1" si="189"/>
        <v>-3336068729787773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-3336068729787773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-13900286374115.721</v>
      </c>
      <c r="L5388" s="444">
        <f t="shared" ca="1" si="189"/>
        <v>-3349969016161888.5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-3349969016161888.5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-13958204234007.869</v>
      </c>
      <c r="L5389" s="444">
        <f t="shared" ca="1" si="189"/>
        <v>-3363927220395896.5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-3363927220395896.5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-14016363418316.234</v>
      </c>
      <c r="L5390" s="444">
        <f t="shared" ca="1" si="189"/>
        <v>-3377943583814212.5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-3377943583814212.5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-14074764932559.219</v>
      </c>
      <c r="L5391" s="444">
        <f t="shared" ca="1" si="189"/>
        <v>-3392018348746771.5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-3392018348746771.5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-14133409786444.881</v>
      </c>
      <c r="L5392" s="444">
        <f t="shared" ca="1" si="189"/>
        <v>-3406151758533216.5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-3406151758533216.5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-14192298993888.402</v>
      </c>
      <c r="L5393" s="444">
        <f t="shared" ca="1" si="189"/>
        <v>-3420344057527105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-3420344057527105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-14251433573029.604</v>
      </c>
      <c r="L5394" s="444">
        <f t="shared" ca="1" si="189"/>
        <v>-3434595491100134.5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-3434595491100134.5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-14310814546250.561</v>
      </c>
      <c r="L5395" s="444">
        <f t="shared" ca="1" si="189"/>
        <v>-3448906305646385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-3448906305646385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-14370442940193.271</v>
      </c>
      <c r="L5396" s="444">
        <f t="shared" ca="1" si="189"/>
        <v>-3463276748586578.5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-3463276748586578.5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-14430319785777.41</v>
      </c>
      <c r="L5397" s="444">
        <f t="shared" ca="1" si="189"/>
        <v>-3477707068372356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-3477707068372356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-14490446118218.15</v>
      </c>
      <c r="L5398" s="444">
        <f t="shared" ca="1" si="189"/>
        <v>-3492197514490574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-3492197514490574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-14550822977044.059</v>
      </c>
      <c r="L5399" s="444">
        <f t="shared" ca="1" si="189"/>
        <v>-3506748337467618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-3506748337467618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-14611451406115.074</v>
      </c>
      <c r="L5400" s="444">
        <f t="shared" ca="1" si="189"/>
        <v>-3521359788873733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-3521359788873733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-14672332453640.555</v>
      </c>
      <c r="L5401" s="444">
        <f t="shared" ca="1" si="189"/>
        <v>-3536032121327373.5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-3536032121327373.5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-14733467172197.389</v>
      </c>
      <c r="L5402" s="444">
        <f t="shared" ca="1" si="189"/>
        <v>-3550765588499571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-3550765588499571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-14794856618748.213</v>
      </c>
      <c r="L5403" s="444">
        <f t="shared" ca="1" si="189"/>
        <v>-3565560445118319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-3565560445118319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-14856501854659.662</v>
      </c>
      <c r="L5404" s="444">
        <f t="shared" ca="1" si="189"/>
        <v>-3580416946972978.5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-3580416946972978.5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-14918403945720.744</v>
      </c>
      <c r="L5405" s="444">
        <f t="shared" ca="1" si="189"/>
        <v>-3595335350918699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-3595335350918699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-14980563962161.246</v>
      </c>
      <c r="L5406" s="444">
        <f t="shared" ca="1" si="189"/>
        <v>-3610315914880860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-3610315914880860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-15042982978670.25</v>
      </c>
      <c r="L5407" s="444">
        <f t="shared" ca="1" si="189"/>
        <v>-3625358897859530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-3625358897859530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-15105662074414.711</v>
      </c>
      <c r="L5408" s="444">
        <f t="shared" ca="1" si="189"/>
        <v>-3640464559933944.5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-3640464559933944.5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-15168602333058.1</v>
      </c>
      <c r="L5409" s="444">
        <f t="shared" ca="1" si="189"/>
        <v>-3655633162267002.5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-3655633162267002.5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-15231804842779.178</v>
      </c>
      <c r="L5410" s="444">
        <f t="shared" ca="1" si="189"/>
        <v>-3670864967109781.5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-3670864967109781.5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-15295270696290.756</v>
      </c>
      <c r="L5411" s="444">
        <f t="shared" ca="1" si="189"/>
        <v>-3686160237806072.5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-3686160237806072.5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-15359000990858.635</v>
      </c>
      <c r="L5412" s="444">
        <f t="shared" ca="1" si="189"/>
        <v>-3701519238796931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-3701519238796931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-15422996828320.545</v>
      </c>
      <c r="L5413" s="444">
        <f t="shared" ca="1" si="189"/>
        <v>-3716942235625251.5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-3716942235625251.5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-15487259315105.215</v>
      </c>
      <c r="L5414" s="444">
        <f t="shared" ca="1" si="189"/>
        <v>-3732429494940356.5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-3732429494940356.5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-15551789562251.484</v>
      </c>
      <c r="L5415" s="444">
        <f t="shared" ca="1" si="189"/>
        <v>-3747981284502608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-3747981284502608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-15616588685427.533</v>
      </c>
      <c r="L5416" s="444">
        <f t="shared" ca="1" si="189"/>
        <v>-3763597873188035.5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-3763597873188035.5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-15681657804950.15</v>
      </c>
      <c r="L5417" s="444">
        <f t="shared" ca="1" si="189"/>
        <v>-3779279530992985.5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-3779279530992985.5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-15746998045804.105</v>
      </c>
      <c r="L5418" s="444">
        <f t="shared" ca="1" si="189"/>
        <v>-3795026529038789.5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-3795026529038789.5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-15812610537661.623</v>
      </c>
      <c r="L5419" s="444">
        <f t="shared" ca="1" si="189"/>
        <v>-3810839139576451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-3810839139576451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-15878496414901.881</v>
      </c>
      <c r="L5420" s="444">
        <f t="shared" ca="1" si="189"/>
        <v>-3826717635991353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-3826717635991353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-15944656816630.637</v>
      </c>
      <c r="L5421" s="444">
        <f t="shared" ca="1" si="189"/>
        <v>-3842662292807983.5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-3842662292807983.5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-16011092886699.932</v>
      </c>
      <c r="L5422" s="444">
        <f t="shared" ca="1" si="189"/>
        <v>-3858673385694683.5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-3858673385694683.5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-16077805773727.848</v>
      </c>
      <c r="L5423" s="444">
        <f t="shared" ca="1" si="189"/>
        <v>-3874751191468411.5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-3874751191468411.5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-16144796631118.381</v>
      </c>
      <c r="L5424" s="444">
        <f t="shared" ca="1" si="189"/>
        <v>-3890895988099530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-3890895988099530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-16212066617081.375</v>
      </c>
      <c r="L5425" s="444">
        <f t="shared" ca="1" si="189"/>
        <v>-3907108054716611.5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-3907108054716611.5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-16279616894652.547</v>
      </c>
      <c r="L5426" s="444">
        <f t="shared" ca="1" si="189"/>
        <v>-3923387671611264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-3923387671611264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-16347448631713.6</v>
      </c>
      <c r="L5427" s="444">
        <f t="shared" ca="1" si="189"/>
        <v>-3939735120242977.5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-3939735120242977.5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-16415563001012.406</v>
      </c>
      <c r="L5428" s="444">
        <f t="shared" ca="1" si="189"/>
        <v>-3956150683243990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-3956150683243990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-16483961180183.291</v>
      </c>
      <c r="L5429" s="444">
        <f t="shared" ca="1" si="189"/>
        <v>-3972634644424173.5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-3972634644424173.5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-16552644351767.387</v>
      </c>
      <c r="L5430" s="444">
        <f t="shared" ca="1" si="189"/>
        <v>-3989187288775941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-3989187288775941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-16621613703233.088</v>
      </c>
      <c r="L5431" s="444">
        <f t="shared" ca="1" si="189"/>
        <v>-4005808902479174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-4005808902479174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-16690870426996.559</v>
      </c>
      <c r="L5432" s="444">
        <f t="shared" ca="1" si="189"/>
        <v>-4022499772906170.5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-4022499772906170.5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-16760415720442.375</v>
      </c>
      <c r="L5433" s="444">
        <f t="shared" ca="1" si="189"/>
        <v>-4039260188626613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-4039260188626613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-16830250785944.221</v>
      </c>
      <c r="L5434" s="444">
        <f t="shared" ca="1" si="189"/>
        <v>-4056090439412557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-4056090439412557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-16900376830885.656</v>
      </c>
      <c r="L5435" s="444">
        <f t="shared" ca="1" si="189"/>
        <v>-4072990816243442.5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-4072990816243442.5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-16970795067681.012</v>
      </c>
      <c r="L5436" s="444">
        <f t="shared" ca="1" si="189"/>
        <v>-4089961611311123.5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-4089961611311123.5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-17041506713796.348</v>
      </c>
      <c r="L5437" s="444">
        <f t="shared" ca="1" si="189"/>
        <v>-4107003118024920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-4107003118024920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-17112512991770.5</v>
      </c>
      <c r="L5438" s="444">
        <f t="shared" ca="1" si="189"/>
        <v>-4124115631016690.5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-4124115631016690.5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-17183815129236.209</v>
      </c>
      <c r="L5439" s="444">
        <f t="shared" ca="1" si="189"/>
        <v>-4141299446145926.5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-4141299446145926.5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-17255414358941.359</v>
      </c>
      <c r="L5440" s="444">
        <f t="shared" ca="1" si="189"/>
        <v>-4158554860504868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-4158554860504868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-17327311918770.283</v>
      </c>
      <c r="L5441" s="444">
        <f t="shared" ca="1" si="189"/>
        <v>-4175882172423638.5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-4175882172423638.5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-17399509051765.16</v>
      </c>
      <c r="L5442" s="444">
        <f t="shared" ca="1" si="189"/>
        <v>-4193281681475403.5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-4193281681475403.5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-17472007006147.512</v>
      </c>
      <c r="L5443" s="444">
        <f t="shared" ca="1" si="189"/>
        <v>-4210753688481551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-4210753688481551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-17544807035339.797</v>
      </c>
      <c r="L5444" s="444">
        <f t="shared" ca="1" si="189"/>
        <v>-4228298495516891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-4228298495516891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-17617910397987.047</v>
      </c>
      <c r="L5445" s="444">
        <f t="shared" ca="1" si="189"/>
        <v>-4245916405914878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-4245916405914878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-17691318357978.656</v>
      </c>
      <c r="L5446" s="444">
        <f t="shared" ca="1" si="189"/>
        <v>-4263607724272856.5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-4263607724272856.5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-17765032184470.234</v>
      </c>
      <c r="L5447" s="444">
        <f t="shared" ca="1" si="189"/>
        <v>-4281372756457326.5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-4281372756457326.5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-17839053151905.523</v>
      </c>
      <c r="L5448" s="444">
        <f t="shared" ca="1" si="189"/>
        <v>-4299211809609232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-4299211809609232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-17913382540038.465</v>
      </c>
      <c r="L5449" s="444">
        <f t="shared" ca="1" si="189"/>
        <v>-4317125192149270.5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-4317125192149270.5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-17988021633955.293</v>
      </c>
      <c r="L5450" s="444">
        <f t="shared" ca="1" si="189"/>
        <v>-4335113213783226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-4335113213783226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-18062971724096.773</v>
      </c>
      <c r="L5451" s="444">
        <f t="shared" ca="1" si="189"/>
        <v>-4353176185507323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-4353176185507323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-18138234106280.512</v>
      </c>
      <c r="L5452" s="444">
        <f t="shared" ca="1" si="189"/>
        <v>-4371314419613603.5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-4371314419613603.5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-18213810081723.348</v>
      </c>
      <c r="L5453" s="444">
        <f t="shared" ca="1" si="189"/>
        <v>-4389528229695327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-4389528229695327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-18289700957063.863</v>
      </c>
      <c r="L5454" s="444">
        <f t="shared" ca="1" si="189"/>
        <v>-4407817930652391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-4407817930652391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-18365908044384.961</v>
      </c>
      <c r="L5455" s="444">
        <f t="shared" ca="1" si="189"/>
        <v>-4426183838696776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-4426183838696776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-18442432661236.566</v>
      </c>
      <c r="L5456" s="444">
        <f t="shared" ca="1" si="189"/>
        <v>-4444626271358012.5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-4444626271358012.5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-18519276130658.387</v>
      </c>
      <c r="L5457" s="444">
        <f t="shared" ca="1" si="189"/>
        <v>-4463145547488671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-4463145547488671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-18596439781202.793</v>
      </c>
      <c r="L5458" s="444">
        <f t="shared" ca="1" si="189"/>
        <v>-4481741987269874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-4481741987269874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-18673924946957.809</v>
      </c>
      <c r="L5459" s="444">
        <f t="shared" ca="1" si="189"/>
        <v>-4500415912216832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-4500415912216832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-18751732967570.133</v>
      </c>
      <c r="L5460" s="444">
        <f t="shared" ca="1" si="189"/>
        <v>-4519167645184402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-4519167645184402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-18829865188268.34</v>
      </c>
      <c r="L5461" s="444">
        <f t="shared" ca="1" si="189"/>
        <v>-4537997510372670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-4537997510372670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-18908322959886.125</v>
      </c>
      <c r="L5462" s="444">
        <f t="shared" ca="1" si="189"/>
        <v>-4556905833332556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-4556905833332556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-18987107638885.648</v>
      </c>
      <c r="L5463" s="444">
        <f t="shared" ca="1" si="189"/>
        <v>-4575892940971442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-4575892940971442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-19066220587381.008</v>
      </c>
      <c r="L5464" s="444">
        <f t="shared" ca="1" si="189"/>
        <v>-4594959161558823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-4594959161558823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-19145663173161.762</v>
      </c>
      <c r="L5465" s="444">
        <f t="shared" ca="1" si="189"/>
        <v>-4614104824731985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-4614104824731985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-19225436769716.605</v>
      </c>
      <c r="L5466" s="444">
        <f t="shared" ca="1" si="189"/>
        <v>-4633330261501702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-4633330261501702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-19305542756257.09</v>
      </c>
      <c r="L5467" s="444">
        <f t="shared" ca="1" si="189"/>
        <v>-4652635804257959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-4652635804257959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-19385982517741.496</v>
      </c>
      <c r="L5468" s="444">
        <f t="shared" ca="1" si="189"/>
        <v>-4672021786775700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-4672021786775700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-19466757444898.75</v>
      </c>
      <c r="L5469" s="444">
        <f t="shared" ca="1" si="189"/>
        <v>-4691488544220599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-4691488544220599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-19547868934252.496</v>
      </c>
      <c r="L5470" s="444">
        <f t="shared" ca="1" si="189"/>
        <v>-4711036413154851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-4711036413154851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-19629318388145.211</v>
      </c>
      <c r="L5471" s="444">
        <f t="shared" ca="1" si="189"/>
        <v>-4730665731542996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-4730665731542996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-19711107214762.484</v>
      </c>
      <c r="L5472" s="444">
        <f t="shared" ca="1" si="189"/>
        <v>-4750376838757758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-4750376838757758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-19793236828157.324</v>
      </c>
      <c r="L5473" s="444">
        <f t="shared" ca="1" si="189"/>
        <v>-4770170075585915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-4770170075585915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-19875708648274.645</v>
      </c>
      <c r="L5474" s="444">
        <f t="shared" ca="1" si="189"/>
        <v>-4790045784234190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-4790045784234190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-19958524100975.793</v>
      </c>
      <c r="L5475" s="444">
        <f t="shared" ca="1" si="189"/>
        <v>-4810004308335166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-4810004308335166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-20041684618063.191</v>
      </c>
      <c r="L5476" s="444">
        <f t="shared" ca="1" si="189"/>
        <v>-4830045992953229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-4830045992953229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-20125191637305.121</v>
      </c>
      <c r="L5477" s="444">
        <f t="shared" ca="1" si="189"/>
        <v>-4850171184590534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-4850171184590534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-20209046602460.559</v>
      </c>
      <c r="L5478" s="444">
        <f t="shared" ca="1" si="189"/>
        <v>-4870380231192995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-4870380231192995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-20293250963304.145</v>
      </c>
      <c r="L5479" s="444">
        <f t="shared" ca="1" si="189"/>
        <v>-4890673482156299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-4890673482156299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-20377806175651.246</v>
      </c>
      <c r="L5480" s="444">
        <f t="shared" ca="1" si="189"/>
        <v>-4911051288331950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-4911051288331950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-20462713701383.125</v>
      </c>
      <c r="L5481" s="444">
        <f t="shared" ca="1" si="189"/>
        <v>-4931514002033333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-4931514002033333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-20547975008472.219</v>
      </c>
      <c r="L5482" s="444">
        <f t="shared" ca="1" si="189"/>
        <v>-4952061977041805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-4952061977041805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-20633591571007.52</v>
      </c>
      <c r="L5483" s="444">
        <f t="shared" ca="1" si="189"/>
        <v>-4972695568612813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-4972695568612813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-20719564869220.055</v>
      </c>
      <c r="L5484" s="444">
        <f t="shared" ca="1" si="189"/>
        <v>-4993415133482033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-4993415133482033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-20805896389508.469</v>
      </c>
      <c r="L5485" s="444">
        <f t="shared" ca="1" si="189"/>
        <v>-5014221029871541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-5014221029871541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-20892587624464.754</v>
      </c>
      <c r="L5486" s="444">
        <f t="shared" ca="1" si="189"/>
        <v>-5035113617496006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-5035113617496006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-20979640072900.023</v>
      </c>
      <c r="L5487" s="444">
        <f t="shared" ca="1" si="189"/>
        <v>-5056093257568906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-5056093257568906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-21067055239870.441</v>
      </c>
      <c r="L5488" s="444">
        <f t="shared" ca="1" si="189"/>
        <v>-5077160312808776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-5077160312808776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-21154834636703.234</v>
      </c>
      <c r="L5489" s="444">
        <f t="shared" ca="1" si="189"/>
        <v>-5098315147445479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-5098315147445479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-21242979781022.828</v>
      </c>
      <c r="L5490" s="444">
        <f t="shared" ca="1" si="189"/>
        <v>-5119558127226502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-5119558127226502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-21331492196777.09</v>
      </c>
      <c r="L5491" s="444">
        <f t="shared" ca="1" si="189"/>
        <v>-5140889619423279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-5140889619423279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-21420373414263.664</v>
      </c>
      <c r="L5492" s="444">
        <f t="shared" ca="1" si="189"/>
        <v>-5162309992837543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-5162309992837543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-21509624970156.43</v>
      </c>
      <c r="L5493" s="444">
        <f t="shared" ca="1" si="189"/>
        <v>-5183819617807699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-5183819617807699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-21599248407532.078</v>
      </c>
      <c r="L5494" s="444">
        <f t="shared" ca="1" si="189"/>
        <v>-5205418866215231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-5205418866215231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-21689245275896.797</v>
      </c>
      <c r="L5495" s="444">
        <f t="shared" ca="1" si="189"/>
        <v>-5227108111491128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-5227108111491128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-21779617131213.031</v>
      </c>
      <c r="L5496" s="444">
        <f t="shared" ca="1" si="189"/>
        <v>-5248887728622341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-5248887728622341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-21870365535926.422</v>
      </c>
      <c r="L5497" s="444">
        <f t="shared" ca="1" si="189"/>
        <v>-5270758094158267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-5270758094158267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-21961492058992.777</v>
      </c>
      <c r="L5498" s="444">
        <f t="shared" ca="1" si="189"/>
        <v>-5292719586217260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-5292719586217260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-22052998275905.25</v>
      </c>
      <c r="L5499" s="444">
        <f t="shared" ca="1" si="189"/>
        <v>-5314772584493165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-5314772584493165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-22144885768721.52</v>
      </c>
      <c r="L5500" s="444">
        <f t="shared" ca="1" si="189"/>
        <v>-5336917470261887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-5336917470261887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-22237156126091.195</v>
      </c>
      <c r="L5501" s="444">
        <f t="shared" ca="1" si="189"/>
        <v>-5359154626387978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-5359154626387978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-22329810943283.242</v>
      </c>
      <c r="L5502" s="444">
        <f t="shared" ca="1" si="189"/>
        <v>-5381484437331261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-5381484437331261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-22422851822213.586</v>
      </c>
      <c r="L5503" s="444">
        <f t="shared" ca="1" si="189"/>
        <v>-5403907289153475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-5403907289153475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-22516280371472.813</v>
      </c>
      <c r="L5504" s="444">
        <f t="shared" ca="1" si="189"/>
        <v>-5426423569524948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-5426423569524948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-22610098206353.949</v>
      </c>
      <c r="L5505" s="444">
        <f t="shared" ca="1" si="189"/>
        <v>-5449033667731302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-5449033667731302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-22704306948880.426</v>
      </c>
      <c r="L5506" s="444">
        <f t="shared" ca="1" si="189"/>
        <v>-5471737974680182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-5471737974680182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-22798908227834.09</v>
      </c>
      <c r="L5507" s="444">
        <f t="shared" ca="1" si="189"/>
        <v>-5494536882908016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-5494536882908016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-22893903678783.398</v>
      </c>
      <c r="L5508" s="444">
        <f t="shared" ca="1" si="189"/>
        <v>-5517430786586799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-5517430786586799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-22989294944111.664</v>
      </c>
      <c r="L5509" s="444">
        <f t="shared" ca="1" si="189"/>
        <v>-5540420081530911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-5540420081530911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-23085083673045.461</v>
      </c>
      <c r="L5510" s="444">
        <f t="shared" ca="1" si="189"/>
        <v>-5563505165203956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-5563505165203956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-23181271521683.148</v>
      </c>
      <c r="L5511" s="444">
        <f t="shared" ca="1" si="189"/>
        <v>-5586686436725639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-5586686436725639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-23277860153023.496</v>
      </c>
      <c r="L5512" s="444">
        <f t="shared" ca="1" si="189"/>
        <v>-5609964296878662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-5609964296878662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-23374851236994.426</v>
      </c>
      <c r="L5513" s="444">
        <f t="shared" ca="1" si="189"/>
        <v>-5633339148115656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-5633339148115656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-23472246450481.898</v>
      </c>
      <c r="L5514" s="444">
        <f t="shared" ca="1" si="189"/>
        <v>-5656811394566138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-5656811394566138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-23570047477358.906</v>
      </c>
      <c r="L5515" s="444">
        <f t="shared" ca="1" si="189"/>
        <v>-5680381442043497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-5680381442043497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-23668256008514.57</v>
      </c>
      <c r="L5516" s="444">
        <f t="shared" ca="1" si="189"/>
        <v>-5704049698052012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-5704049698052012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-23766873741883.383</v>
      </c>
      <c r="L5517" s="444">
        <f t="shared" ca="1" si="189"/>
        <v>-5727816571793895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-5727816571793895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-23865902382474.563</v>
      </c>
      <c r="L5518" s="444">
        <f t="shared" ca="1" si="189"/>
        <v>-5751682474176370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-5751682474176370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-23965343642401.543</v>
      </c>
      <c r="L5519" s="444">
        <f t="shared" ca="1" si="189"/>
        <v>-5775647817818772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-5775647817818772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-24065199240911.551</v>
      </c>
      <c r="L5520" s="444">
        <f t="shared" ca="1" si="189"/>
        <v>-5799713017059684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-5799713017059684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-24165470904415.352</v>
      </c>
      <c r="L5521" s="444">
        <f t="shared" ca="1" si="189"/>
        <v>-5823878487964099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-5823878487964099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-24266160366517.078</v>
      </c>
      <c r="L5522" s="444">
        <f t="shared" ca="1" si="189"/>
        <v>-5848144648330616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-5848144648330616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-24367269368044.234</v>
      </c>
      <c r="L5523" s="444">
        <f t="shared" ca="1" si="189"/>
        <v>-5872511917698660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-5872511917698660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-24468799657077.75</v>
      </c>
      <c r="L5524" s="444">
        <f t="shared" ca="1" si="189"/>
        <v>-5896980717355738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-5896980717355738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-24570752988982.242</v>
      </c>
      <c r="L5525" s="444">
        <f t="shared" ca="1" si="189"/>
        <v>-5921551470344720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-5921551470344720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-24673131126436.332</v>
      </c>
      <c r="L5526" s="444">
        <f t="shared" ca="1" si="189"/>
        <v>-5946224601471156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-5946224601471156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-24775935839463.148</v>
      </c>
      <c r="L5527" s="444">
        <f t="shared" ca="1" si="189"/>
        <v>-5971000537310619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-5971000537310619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-24879168905460.914</v>
      </c>
      <c r="L5528" s="444">
        <f t="shared" ca="1" si="189"/>
        <v>-5995879706216080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-5995879706216080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-24982832109233.668</v>
      </c>
      <c r="L5529" s="444">
        <f t="shared" ca="1" si="189"/>
        <v>-6020862538325314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-6020862538325314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-25086927243022.141</v>
      </c>
      <c r="L5530" s="444">
        <f t="shared" ca="1" si="189"/>
        <v>-6045949465568336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-6045949465568336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-25191456106534.734</v>
      </c>
      <c r="L5531" s="444">
        <f t="shared" ca="1" si="189"/>
        <v>-6071140921674871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-6071140921674871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-25296420506978.629</v>
      </c>
      <c r="L5532" s="444">
        <f t="shared" ca="1" si="189"/>
        <v>-6096437342181850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-6096437342181850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-25401822259091.043</v>
      </c>
      <c r="L5533" s="444">
        <f t="shared" ca="1" si="189"/>
        <v>-6121839164440941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-6121839164440941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-25507663185170.586</v>
      </c>
      <c r="L5534" s="444">
        <f t="shared" ca="1" si="189"/>
        <v>-6147346827626112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-6147346827626112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-25613945115108.801</v>
      </c>
      <c r="L5535" s="444">
        <f t="shared" ca="1" si="189"/>
        <v>-6172960772741221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-6172960772741221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-25720669886421.754</v>
      </c>
      <c r="L5536" s="444">
        <f t="shared" ca="1" si="189"/>
        <v>-6198681442627643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-6198681442627643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-25827839344281.844</v>
      </c>
      <c r="L5537" s="444">
        <f t="shared" ca="1" si="189"/>
        <v>-6224509281971925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-6224509281971925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-25935455341549.688</v>
      </c>
      <c r="L5538" s="444">
        <f t="shared" ca="1" si="189"/>
        <v>-6250444737313475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-6250444737313475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-26043519738806.145</v>
      </c>
      <c r="L5539" s="444">
        <f t="shared" ca="1" si="189"/>
        <v>-6276488257052281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-6276488257052281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-26152034404384.504</v>
      </c>
      <c r="L5540" s="444">
        <f t="shared" ca="1" si="189"/>
        <v>-6302640291456666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-6302640291456666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-26261001214402.773</v>
      </c>
      <c r="L5541" s="444">
        <f t="shared" ca="1" si="189"/>
        <v>-6328901292671069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-6328901292671069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-26370422052796.121</v>
      </c>
      <c r="L5542" s="444">
        <f t="shared" ca="1" si="189"/>
        <v>-6355271714723865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-6355271714723865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-26480298811349.438</v>
      </c>
      <c r="L5543" s="444">
        <f t="shared" ca="1" si="189"/>
        <v>-6381752013535214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-6381752013535214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-26590633389730.059</v>
      </c>
      <c r="L5544" s="444">
        <f t="shared" ca="1" si="189"/>
        <v>-6408342646924944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-6408342646924944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-26701427695520.602</v>
      </c>
      <c r="L5545" s="444">
        <f t="shared" ca="1" si="189"/>
        <v>-6435044074620465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-6435044074620465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-26812683644251.938</v>
      </c>
      <c r="L5546" s="444">
        <f t="shared" ca="1" si="189"/>
        <v>-6461856758264717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-6461856758264717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-26924403159436.32</v>
      </c>
      <c r="L5547" s="444">
        <f t="shared" ca="1" si="189"/>
        <v>-6488781161424153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-6488781161424153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-27036588172600.637</v>
      </c>
      <c r="L5548" s="444">
        <f t="shared" ca="1" si="189"/>
        <v>-6515817749596754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-6515817749596754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-27149240623319.809</v>
      </c>
      <c r="L5549" s="444">
        <f t="shared" ca="1" si="189"/>
        <v>-6542966990220074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-6542966990220074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-27262362459250.309</v>
      </c>
      <c r="L5550" s="444">
        <f t="shared" ca="1" si="189"/>
        <v>-6570229352679324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-6570229352679324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-27375955636163.852</v>
      </c>
      <c r="L5551" s="444">
        <f t="shared" ca="1" si="189"/>
        <v>-6597605308315488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-6597605308315488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-27490022117981.199</v>
      </c>
      <c r="L5552" s="444">
        <f t="shared" ca="1" si="189"/>
        <v>-6625095330433469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-6625095330433469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-27604563876806.121</v>
      </c>
      <c r="L5553" s="444">
        <f t="shared" ca="1" si="189"/>
        <v>-6652699894310275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-6652699894310275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-27719582892959.48</v>
      </c>
      <c r="L5554" s="444">
        <f t="shared" ca="1" si="189"/>
        <v>-6680419477203234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-6680419477203234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-27835081155013.477</v>
      </c>
      <c r="L5555" s="444">
        <f t="shared" ca="1" si="189"/>
        <v>-6708254558358247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-6708254558358247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-27951060659826.027</v>
      </c>
      <c r="L5556" s="444">
        <f t="shared" ca="1" si="189"/>
        <v>-6736205619018073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-6736205619018073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-28067523412575.305</v>
      </c>
      <c r="L5557" s="444">
        <f t="shared" ca="1" si="189"/>
        <v>-6764273142430648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-6764273142430648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-28184471426794.367</v>
      </c>
      <c r="L5558" s="444">
        <f t="shared" ca="1" si="189"/>
        <v>-6792457613857442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-6792457613857442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-28301906724406.008</v>
      </c>
      <c r="L5559" s="444">
        <f t="shared" ca="1" si="189"/>
        <v>-6820759520581848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-6820759520581848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-28419831335757.699</v>
      </c>
      <c r="L5560" s="444">
        <f t="shared" ca="1" si="189"/>
        <v>-6849179351917606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-6849179351917606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-28538247299656.691</v>
      </c>
      <c r="L5561" s="444">
        <f t="shared" ca="1" si="189"/>
        <v>-6877717599217263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-6877717599217263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-28657156663405.262</v>
      </c>
      <c r="L5562" s="444">
        <f t="shared" ca="1" si="189"/>
        <v>-6906374755880668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-6906374755880668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-28776561482836.117</v>
      </c>
      <c r="L5563" s="444">
        <f t="shared" ca="1" si="189"/>
        <v>-6935151317363504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-6935151317363504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-28896463822347.934</v>
      </c>
      <c r="L5564" s="444">
        <f t="shared" ca="1" si="189"/>
        <v>-6964047781185852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-6964047781185852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-29016865754941.051</v>
      </c>
      <c r="L5565" s="444">
        <f t="shared" ca="1" si="189"/>
        <v>-6993064646940793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-6993064646940793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-29137769362253.305</v>
      </c>
      <c r="L5566" s="444">
        <f t="shared" ca="1" si="189"/>
        <v>-7022202416303046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-7022202416303046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-29259176734596.027</v>
      </c>
      <c r="L5567" s="444">
        <f t="shared" ca="1" si="189"/>
        <v>-7051461593037642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-7051461593037642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-29381089970990.176</v>
      </c>
      <c r="L5568" s="444">
        <f t="shared" ca="1" si="189"/>
        <v>-7080842683008632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-7080842683008632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-29503511179202.629</v>
      </c>
      <c r="L5569" s="444">
        <f t="shared" ca="1" si="189"/>
        <v>-7110346194187835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-7110346194187835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-29626442475782.641</v>
      </c>
      <c r="L5570" s="444">
        <f t="shared" ca="1" si="189"/>
        <v>-7139972636663618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-7139972636663618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-29749885986098.402</v>
      </c>
      <c r="L5571" s="444">
        <f t="shared" ca="1" si="189"/>
        <v>-7169722522649716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-7169722522649716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-29873843844373.816</v>
      </c>
      <c r="L5572" s="444">
        <f t="shared" ca="1" si="189"/>
        <v>-7199596366494090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-7199596366494090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-29998318193725.375</v>
      </c>
      <c r="L5573" s="444">
        <f t="shared" ca="1" si="189"/>
        <v>-7229594684687815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-7229594684687815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-30123311186199.234</v>
      </c>
      <c r="L5574" s="444">
        <f t="shared" ca="1" si="189"/>
        <v>-7259717995874014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-7259717995874014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-30248824982808.391</v>
      </c>
      <c r="L5575" s="444">
        <f t="shared" ca="1" si="189"/>
        <v>-7289966820856822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-7289966820856822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-30374861753570.09</v>
      </c>
      <c r="L5576" s="444">
        <f t="shared" ca="1" si="189"/>
        <v>-7320341682610392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-7320341682610392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-30501423677543.305</v>
      </c>
      <c r="L5577" s="444">
        <f t="shared" ca="1" si="189"/>
        <v>-7350843106287935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-7350843106287935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-30628512942866.398</v>
      </c>
      <c r="L5578" s="444">
        <f t="shared" ca="1" si="189"/>
        <v>-7381471619230801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-7381471619230801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-30756131746795.004</v>
      </c>
      <c r="L5579" s="444">
        <f t="shared" ca="1" si="189"/>
        <v>-7412227750977596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-7412227750977596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-30884282295739.984</v>
      </c>
      <c r="L5580" s="444">
        <f t="shared" ca="1" si="189"/>
        <v>-7443112033273336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-7443112033273336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-31012966805305.563</v>
      </c>
      <c r="L5581" s="444">
        <f t="shared" ca="1" si="189"/>
        <v>-7474125000078642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-7474125000078642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-31142187500327.676</v>
      </c>
      <c r="L5582" s="444">
        <f t="shared" ca="1" si="189"/>
        <v>-7505267187578970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-7505267187578970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-31271946614912.371</v>
      </c>
      <c r="L5583" s="444">
        <f t="shared" ca="1" si="189"/>
        <v>-7536539134193882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-7536539134193882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-31402246392474.504</v>
      </c>
      <c r="L5584" s="444">
        <f t="shared" ca="1" si="189"/>
        <v>-7567941380586357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-7567941380586357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-31533089085776.488</v>
      </c>
      <c r="L5585" s="444">
        <f t="shared" ca="1" si="189"/>
        <v>-7599474469672133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-7599474469672133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-31664476956967.219</v>
      </c>
      <c r="L5586" s="444">
        <f t="shared" ca="1" si="189"/>
        <v>-7631138946629100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-7631138946629100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-31796412277621.25</v>
      </c>
      <c r="L5587" s="444">
        <f t="shared" ca="1" si="189"/>
        <v>-7662935358906721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-7662935358906721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-31928897328778.008</v>
      </c>
      <c r="L5588" s="444">
        <f t="shared" ca="1" si="189"/>
        <v>-7694864256235499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-7694864256235499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-32061934400981.25</v>
      </c>
      <c r="L5589" s="444">
        <f t="shared" ca="1" si="189"/>
        <v>-7726926190636480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-7726926190636480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-32195525794318.668</v>
      </c>
      <c r="L5590" s="444">
        <f t="shared" ca="1" si="189"/>
        <v>-7759121716430799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-7759121716430799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-32329673818461.66</v>
      </c>
      <c r="L5591" s="444">
        <f t="shared" ca="1" si="189"/>
        <v>-7791451390249261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-7791451390249261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-32464380792705.254</v>
      </c>
      <c r="L5592" s="444">
        <f t="shared" ca="1" si="189"/>
        <v>-7823915771041966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-7823915771041966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-32599649046008.191</v>
      </c>
      <c r="L5593" s="444">
        <f t="shared" ca="1" si="189"/>
        <v>-7856515420087974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-7856515420087974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-32735480917033.223</v>
      </c>
      <c r="L5594" s="444">
        <f t="shared" ca="1" si="189"/>
        <v>-7889250901005007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-7889250901005007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-32871878754187.527</v>
      </c>
      <c r="L5595" s="444">
        <f t="shared" ca="1" si="189"/>
        <v>-7922122779759195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-7922122779759195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-33008844915663.313</v>
      </c>
      <c r="L5596" s="444">
        <f t="shared" ca="1" si="189"/>
        <v>-7955131624674858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-7955131624674858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-33146381769478.574</v>
      </c>
      <c r="L5597" s="444">
        <f t="shared" ca="1" si="189"/>
        <v>-7988278006444337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-7988278006444337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-33284491693518.074</v>
      </c>
      <c r="L5598" s="444">
        <f t="shared" ca="1" si="189"/>
        <v>-8021562498137855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-8021562498137855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-33423177075574.395</v>
      </c>
      <c r="L5599" s="444">
        <f t="shared" ca="1" si="189"/>
        <v>-8054985675213429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-8054985675213429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-33562440313389.285</v>
      </c>
      <c r="L5600" s="444">
        <f t="shared" ca="1" si="189"/>
        <v>-8088548115526818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-8088548115526818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-33702283814695.07</v>
      </c>
      <c r="L5601" s="444">
        <f t="shared" ca="1" si="189"/>
        <v>-8122250399341513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-8122250399341513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-33842709997256.301</v>
      </c>
      <c r="L5602" s="444">
        <f t="shared" ca="1" si="189"/>
        <v>-8156093109338769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-8156093109338769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-33983721288911.535</v>
      </c>
      <c r="L5603" s="444">
        <f t="shared" ca="1" si="189"/>
        <v>-8190076830627681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-8190076830627681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-34125320127615.332</v>
      </c>
      <c r="L5604" s="444">
        <f t="shared" ca="1" si="189"/>
        <v>-8224202150755296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-8224202150755296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-34267508961480.395</v>
      </c>
      <c r="L5605" s="444">
        <f t="shared" ca="1" si="189"/>
        <v>-8258469659716776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-8258469659716776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-34410290248819.898</v>
      </c>
      <c r="L5606" s="444">
        <f t="shared" ca="1" si="189"/>
        <v>-8292879949965596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-8292879949965596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-34553666458189.984</v>
      </c>
      <c r="L5607" s="444">
        <f t="shared" ca="1" si="189"/>
        <v>-8327433616423786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-8327433616423786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-34697640068432.441</v>
      </c>
      <c r="L5608" s="444">
        <f t="shared" ca="1" si="189"/>
        <v>-8362131256492218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-8362131256492218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-34842213568717.574</v>
      </c>
      <c r="L5609" s="444">
        <f t="shared" ca="1" si="189"/>
        <v>-8396973470060936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-8396973470060936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-34987389458587.234</v>
      </c>
      <c r="L5610" s="444">
        <f t="shared" ca="1" si="189"/>
        <v>-8431960859519523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-8431960859519523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-35133170247998.012</v>
      </c>
      <c r="L5611" s="444">
        <f t="shared" ca="1" si="189"/>
        <v>-8467094029767521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-8467094029767521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-35279558457364.672</v>
      </c>
      <c r="L5612" s="444">
        <f t="shared" ca="1" si="189"/>
        <v>-8502373588224886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-8502373588224886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-35426556617603.688</v>
      </c>
      <c r="L5613" s="444">
        <f t="shared" ca="1" si="189"/>
        <v>-8537800144842490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-8537800144842490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-35574167270177.039</v>
      </c>
      <c r="L5614" s="444">
        <f t="shared" ca="1" si="189"/>
        <v>-8573374312112667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-8573374312112667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-35722392967136.109</v>
      </c>
      <c r="L5615" s="444">
        <f t="shared" ca="1" si="189"/>
        <v>-8609096705079803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-8609096705079803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-35871236271165.844</v>
      </c>
      <c r="L5616" s="444">
        <f t="shared" ca="1" si="189"/>
        <v>-8644967941350969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-8644967941350969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-36020699755629.031</v>
      </c>
      <c r="L5617" s="444">
        <f t="shared" ca="1" si="189"/>
        <v>-8680988641106598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-8680988641106598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-36170786004610.828</v>
      </c>
      <c r="L5618" s="444">
        <f t="shared" ref="L5618:L5872" ca="1" si="194">I5618-J5618+K5618</f>
        <v>-8717159427111209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-8717159427111209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-36321497612963.367</v>
      </c>
      <c r="L5619" s="444">
        <f t="shared" ca="1" si="194"/>
        <v>-8753480924724172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-8753480924724172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-36472837186350.719</v>
      </c>
      <c r="L5620" s="444">
        <f t="shared" ca="1" si="194"/>
        <v>-8789953761910523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-8789953761910523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-36624807341293.844</v>
      </c>
      <c r="L5621" s="444">
        <f t="shared" ca="1" si="194"/>
        <v>-8826578569251817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-8826578569251817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-36777410705215.906</v>
      </c>
      <c r="L5622" s="444">
        <f t="shared" ca="1" si="194"/>
        <v>-8863355979957033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-8863355979957033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-36930649916487.641</v>
      </c>
      <c r="L5623" s="444">
        <f t="shared" ca="1" si="194"/>
        <v>-8900286629873521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-8900286629873521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-37084527624473</v>
      </c>
      <c r="L5624" s="444">
        <f t="shared" ca="1" si="194"/>
        <v>-8937371157497994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-8937371157497994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-37239046489574.977</v>
      </c>
      <c r="L5625" s="444">
        <f t="shared" ca="1" si="194"/>
        <v>-8974610203987569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-8974610203987569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-37394209183281.539</v>
      </c>
      <c r="L5626" s="444">
        <f t="shared" ca="1" si="194"/>
        <v>-9012004413170850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-9012004413170850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-37550018388211.875</v>
      </c>
      <c r="L5627" s="444">
        <f t="shared" ca="1" si="194"/>
        <v>-9049554431559062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-9049554431559062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-37706476798162.758</v>
      </c>
      <c r="L5628" s="444">
        <f t="shared" ca="1" si="194"/>
        <v>-9087260908357224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-9087260908357224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-37863587118155.102</v>
      </c>
      <c r="L5629" s="444">
        <f t="shared" ca="1" si="194"/>
        <v>-9125124495475380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-9125124495475380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-38021352064480.75</v>
      </c>
      <c r="L5630" s="444">
        <f t="shared" ca="1" si="194"/>
        <v>-9163145847539860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-9163145847539860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-38179774364749.414</v>
      </c>
      <c r="L5631" s="444">
        <f t="shared" ca="1" si="194"/>
        <v>-9201325621904610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-9201325621904610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-38338856757935.875</v>
      </c>
      <c r="L5632" s="444">
        <f t="shared" ca="1" si="194"/>
        <v>-9239664478662546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-9239664478662546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-38498601994427.273</v>
      </c>
      <c r="L5633" s="444">
        <f t="shared" ca="1" si="194"/>
        <v>-9278163080656974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-9278163080656974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-38659012836070.727</v>
      </c>
      <c r="L5634" s="444">
        <f t="shared" ca="1" si="194"/>
        <v>-9316822093493044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-9316822093493044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-38820092056221.016</v>
      </c>
      <c r="L5635" s="444">
        <f t="shared" ca="1" si="194"/>
        <v>-9355642185549266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-9355642185549266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-38981842439788.609</v>
      </c>
      <c r="L5636" s="444">
        <f t="shared" ca="1" si="194"/>
        <v>-9394624027989054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-9394624027989054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-39144266783287.727</v>
      </c>
      <c r="L5637" s="444">
        <f t="shared" ca="1" si="194"/>
        <v>-9433768294772342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-9433768294772342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-39307367894884.758</v>
      </c>
      <c r="L5638" s="444">
        <f t="shared" ca="1" si="194"/>
        <v>-9473075662667226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-9473075662667226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-39471148594446.773</v>
      </c>
      <c r="L5639" s="444">
        <f t="shared" ca="1" si="194"/>
        <v>-9512546811261672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-9512546811261672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-39635611713590.297</v>
      </c>
      <c r="L5640" s="444">
        <f t="shared" ca="1" si="194"/>
        <v>-9552182422975262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-9552182422975262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-39800760095730.258</v>
      </c>
      <c r="L5641" s="444">
        <f t="shared" ca="1" si="194"/>
        <v>-9591983183070992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-9591983183070992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-39966596596129.133</v>
      </c>
      <c r="L5642" s="444">
        <f t="shared" ca="1" si="194"/>
        <v>-9631949779667122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-9631949779667122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-40133124081946.344</v>
      </c>
      <c r="L5643" s="444">
        <f t="shared" ca="1" si="194"/>
        <v>-9672082903749068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-9672082903749068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-40300345432287.781</v>
      </c>
      <c r="L5644" s="444">
        <f t="shared" ca="1" si="194"/>
        <v>-9712383249181356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-9712383249181356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-40468263538255.648</v>
      </c>
      <c r="L5645" s="444">
        <f t="shared" ca="1" si="194"/>
        <v>-9752851512719612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-9752851512719612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-40636881302998.383</v>
      </c>
      <c r="L5646" s="444">
        <f t="shared" ca="1" si="194"/>
        <v>-9793488394022610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-9793488394022610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-40806201641760.875</v>
      </c>
      <c r="L5647" s="444">
        <f t="shared" ca="1" si="194"/>
        <v>-9834294595664370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-9834294595664370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-40976227481934.875</v>
      </c>
      <c r="L5648" s="444">
        <f t="shared" ca="1" si="194"/>
        <v>-9875270823146304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-9875270823146304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-41146961763109.602</v>
      </c>
      <c r="L5649" s="444">
        <f t="shared" ca="1" si="194"/>
        <v>-9916417784909414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-9916417784909414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-41318407437122.555</v>
      </c>
      <c r="L5650" s="444">
        <f t="shared" ca="1" si="194"/>
        <v>-9957736192346536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-9957736192346536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-41490567468110.563</v>
      </c>
      <c r="L5651" s="444">
        <f t="shared" ca="1" si="194"/>
        <v>-9999226759814646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-9999226759814646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-41663444832561.023</v>
      </c>
      <c r="L5652" s="444">
        <f t="shared" ca="1" si="194"/>
        <v>-1.0040890204647208E+16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-1.0040890204647208E+16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-41837042519363.367</v>
      </c>
      <c r="L5653" s="444">
        <f t="shared" ca="1" si="194"/>
        <v>-1.0082727247166572E+16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-1.0082727247166572E+16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-42011363529860.719</v>
      </c>
      <c r="L5654" s="444">
        <f t="shared" ca="1" si="194"/>
        <v>-1.0124738610696432E+16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-1.0124738610696432E+16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-42186410877901.797</v>
      </c>
      <c r="L5655" s="444">
        <f t="shared" ca="1" si="194"/>
        <v>-1.0166925021574334E+16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-1.0166925021574334E+16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-42362187589893.055</v>
      </c>
      <c r="L5656" s="444">
        <f t="shared" ca="1" si="194"/>
        <v>-1.0209287209164228E+16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-1.0209287209164228E+16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-42538696704850.953</v>
      </c>
      <c r="L5657" s="444">
        <f t="shared" ca="1" si="194"/>
        <v>-1.0251825905869078E+16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-1.0251825905869078E+16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-42715941274454.492</v>
      </c>
      <c r="L5658" s="444">
        <f t="shared" ca="1" si="194"/>
        <v>-1.0294541847143532E+16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-1.0294541847143532E+16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-42893924363098.047</v>
      </c>
      <c r="L5659" s="444">
        <f t="shared" ca="1" si="194"/>
        <v>-1.033743577150663E+16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-1.033743577150663E+16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-43072649047944.289</v>
      </c>
      <c r="L5660" s="444">
        <f t="shared" ca="1" si="194"/>
        <v>-1.0380508420554574E+16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-1.0380508420554574E+16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-43252118418977.391</v>
      </c>
      <c r="L5661" s="444">
        <f t="shared" ca="1" si="194"/>
        <v>-1.0423760538973552E+16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-1.0423760538973552E+16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-43432335579056.469</v>
      </c>
      <c r="L5662" s="444">
        <f t="shared" ca="1" si="194"/>
        <v>-1.0467192874552608E+16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-1.0467192874552608E+16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-43613303643969.203</v>
      </c>
      <c r="L5663" s="444">
        <f t="shared" ca="1" si="194"/>
        <v>-1.0510806178196578E+16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-1.0510806178196578E+16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-43795025742485.742</v>
      </c>
      <c r="L5664" s="444">
        <f t="shared" ca="1" si="194"/>
        <v>-1.0554601203939064E+16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-1.0554601203939064E+16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-43977505016412.766</v>
      </c>
      <c r="L5665" s="444">
        <f t="shared" ca="1" si="194"/>
        <v>-1.0598578708955476E+16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-1.0598578708955476E+16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-44160744620647.813</v>
      </c>
      <c r="L5666" s="444">
        <f t="shared" ca="1" si="194"/>
        <v>-1.0642739453576124E+16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-1.0642739453576124E+16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-44344747723233.852</v>
      </c>
      <c r="L5667" s="444">
        <f t="shared" ca="1" si="194"/>
        <v>-1.0687084201299358E+16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-1.0687084201299358E+16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-44529517505413.992</v>
      </c>
      <c r="L5668" s="444">
        <f t="shared" ca="1" si="194"/>
        <v>-1.0731613718804772E+16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-1.0731613718804772E+16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-44715057161686.547</v>
      </c>
      <c r="L5669" s="444">
        <f t="shared" ca="1" si="194"/>
        <v>-1.0776328775966458E+16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-1.0776328775966458E+16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-44901369899860.242</v>
      </c>
      <c r="L5670" s="444">
        <f t="shared" ca="1" si="194"/>
        <v>-1.0821230145866318E+16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-1.0821230145866318E+16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-45088458941109.656</v>
      </c>
      <c r="L5671" s="444">
        <f t="shared" ca="1" si="194"/>
        <v>-1.0866318604807428E+16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-1.0866318604807428E+16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-45276327520030.953</v>
      </c>
      <c r="L5672" s="444">
        <f t="shared" ca="1" si="194"/>
        <v>-1.0911594932327458E+16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-1.0911594932327458E+16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-45464978884697.742</v>
      </c>
      <c r="L5673" s="444">
        <f t="shared" ca="1" si="194"/>
        <v>-1.0957059911212156E+16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-1.0957059911212156E+16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-45654416296717.313</v>
      </c>
      <c r="L5674" s="444">
        <f t="shared" ca="1" si="194"/>
        <v>-1.1002714327508874E+16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-1.1002714327508874E+16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-45844643031286.977</v>
      </c>
      <c r="L5675" s="444">
        <f t="shared" ca="1" si="194"/>
        <v>-1.104855897054016E+16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-1.104855897054016E+16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-46035662377250.664</v>
      </c>
      <c r="L5676" s="444">
        <f t="shared" ca="1" si="194"/>
        <v>-1.109459463291741E+16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-1.109459463291741E+16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-46227477637155.875</v>
      </c>
      <c r="L5677" s="444">
        <f t="shared" ca="1" si="194"/>
        <v>-1.1140822110554566E+16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-1.1140822110554566E+16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-46420092127310.688</v>
      </c>
      <c r="L5678" s="444">
        <f t="shared" ca="1" si="194"/>
        <v>-1.1187242202681876E+16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-1.1187242202681876E+16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-46613509177841.148</v>
      </c>
      <c r="L5679" s="444">
        <f t="shared" ca="1" si="194"/>
        <v>-1.1233855711859718E+16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-1.1233855711859718E+16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-46807732132748.828</v>
      </c>
      <c r="L5680" s="444">
        <f t="shared" ca="1" si="194"/>
        <v>-1.1280663443992466E+16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-1.1280663443992466E+16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-47002764349968.609</v>
      </c>
      <c r="L5681" s="444">
        <f t="shared" ca="1" si="194"/>
        <v>-1.1327666208342434E+16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-1.1327666208342434E+16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-47198609201426.805</v>
      </c>
      <c r="L5682" s="444">
        <f t="shared" ca="1" si="194"/>
        <v>-1.137486481754386E+16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-1.137486481754386E+16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-47395270073099.414</v>
      </c>
      <c r="L5683" s="444">
        <f t="shared" ca="1" si="194"/>
        <v>-1.142226008761696E+16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-1.142226008761696E+16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-47592750365070.664</v>
      </c>
      <c r="L5684" s="444">
        <f t="shared" ca="1" si="194"/>
        <v>-1.146985283798203E+16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-1.146985283798203E+16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-47791053491591.789</v>
      </c>
      <c r="L5685" s="444">
        <f t="shared" ca="1" si="194"/>
        <v>-1.1517643891473622E+16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-1.1517643891473622E+16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-47990182881140.094</v>
      </c>
      <c r="L5686" s="444">
        <f t="shared" ca="1" si="194"/>
        <v>-1.1565634074354762E+16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-1.1565634074354762E+16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-48190141976478.172</v>
      </c>
      <c r="L5687" s="444">
        <f t="shared" ca="1" si="194"/>
        <v>-1.161382421633124E+16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-1.161382421633124E+16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-48390934234713.5</v>
      </c>
      <c r="L5688" s="444">
        <f t="shared" ca="1" si="194"/>
        <v>-1.1662215150565954E+16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-1.1662215150565954E+16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-48592563127358.141</v>
      </c>
      <c r="L5689" s="444">
        <f t="shared" ca="1" si="194"/>
        <v>-1.1710807713693312E+16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-1.1710807713693312E+16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-48795032140388.797</v>
      </c>
      <c r="L5690" s="444">
        <f t="shared" ca="1" si="194"/>
        <v>-1.17596027458337E+16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-1.17596027458337E+16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-48998344774307.086</v>
      </c>
      <c r="L5691" s="444">
        <f t="shared" ca="1" si="194"/>
        <v>-1.1808601090608008E+16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-1.1808601090608008E+16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-49202504544200.031</v>
      </c>
      <c r="L5692" s="444">
        <f t="shared" ca="1" si="194"/>
        <v>-1.1857803595152208E+16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-1.1857803595152208E+16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-49407514979800.867</v>
      </c>
      <c r="L5693" s="444">
        <f t="shared" ca="1" si="194"/>
        <v>-1.1907211110132008E+16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-1.1907211110132008E+16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-49613379625550.031</v>
      </c>
      <c r="L5694" s="444">
        <f t="shared" ca="1" si="194"/>
        <v>-1.1956824489757558E+16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-1.1956824489757558E+16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-49820102040656.492</v>
      </c>
      <c r="L5695" s="444">
        <f t="shared" ca="1" si="194"/>
        <v>-1.2006644591798214E+16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-1.2006644591798214E+16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-50027685799159.227</v>
      </c>
      <c r="L5696" s="444">
        <f t="shared" ca="1" si="194"/>
        <v>-1.2056672277597374E+16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-1.2056672277597374E+16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-50236134489989.055</v>
      </c>
      <c r="L5697" s="444">
        <f t="shared" ca="1" si="194"/>
        <v>-1.2106908412087364E+16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-1.2106908412087364E+16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-50445451717030.68</v>
      </c>
      <c r="L5698" s="444">
        <f t="shared" ca="1" si="194"/>
        <v>-1.2157353863804394E+16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-1.2157353863804394E+16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-50655641099184.977</v>
      </c>
      <c r="L5699" s="444">
        <f t="shared" ca="1" si="194"/>
        <v>-1.2208009504903578E+16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-1.2208009504903578E+16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-50866706270431.578</v>
      </c>
      <c r="L5700" s="444">
        <f t="shared" ca="1" si="194"/>
        <v>-1.225887621117401E+16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-1.225887621117401E+16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-51078650879891.711</v>
      </c>
      <c r="L5701" s="444">
        <f t="shared" ca="1" si="194"/>
        <v>-1.2309954862053902E+16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-1.2309954862053902E+16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-51291478591891.258</v>
      </c>
      <c r="L5702" s="444">
        <f t="shared" ca="1" si="194"/>
        <v>-1.2361246340645794E+16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-1.2361246340645794E+16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-51505193086024.141</v>
      </c>
      <c r="L5703" s="444">
        <f t="shared" ca="1" si="194"/>
        <v>-1.2412751533731818E+16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-1.2412751533731818E+16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-51719798057215.906</v>
      </c>
      <c r="L5704" s="444">
        <f t="shared" ca="1" si="194"/>
        <v>-1.2464471331789034E+16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-1.2464471331789034E+16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-51935297215787.641</v>
      </c>
      <c r="L5705" s="444">
        <f t="shared" ca="1" si="194"/>
        <v>-1.2516406629004822E+16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-1.2516406629004822E+16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-52151694287520.094</v>
      </c>
      <c r="L5706" s="444">
        <f t="shared" ca="1" si="194"/>
        <v>-1.2568558323292342E+16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-1.2568558323292342E+16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-52368993013718.094</v>
      </c>
      <c r="L5707" s="444">
        <f t="shared" ca="1" si="194"/>
        <v>-1.262092731630606E+16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-1.262092731630606E+16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-52587197151275.25</v>
      </c>
      <c r="L5708" s="444">
        <f t="shared" ca="1" si="194"/>
        <v>-1.2673514513457336E+16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-1.2673514513457336E+16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-52806310472738.898</v>
      </c>
      <c r="L5709" s="444">
        <f t="shared" ca="1" si="194"/>
        <v>-1.2726320823930074E+16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-1.2726320823930074E+16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-53026336766375.305</v>
      </c>
      <c r="L5710" s="444">
        <f t="shared" ca="1" si="194"/>
        <v>-1.277934716069645E+16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-1.277934716069645E+16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-53247279836235.211</v>
      </c>
      <c r="L5711" s="444">
        <f t="shared" ca="1" si="194"/>
        <v>-1.2832594440532686E+16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-1.2832594440532686E+16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-53469143502219.523</v>
      </c>
      <c r="L5712" s="444">
        <f t="shared" ca="1" si="194"/>
        <v>-1.2886063584034906E+16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-1.2886063584034906E+16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-53691931600145.438</v>
      </c>
      <c r="L5713" s="444">
        <f t="shared" ca="1" si="194"/>
        <v>-1.2939755515635052E+16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-1.2939755515635052E+16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-53915647981812.719</v>
      </c>
      <c r="L5714" s="444">
        <f t="shared" ca="1" si="194"/>
        <v>-1.2993671163616864E+16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-1.2993671163616864E+16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-54140296515070.266</v>
      </c>
      <c r="L5715" s="444">
        <f t="shared" ca="1" si="194"/>
        <v>-1.3047811460131934E+16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-1.3047811460131934E+16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-54365881083883.055</v>
      </c>
      <c r="L5716" s="444">
        <f t="shared" ca="1" si="194"/>
        <v>-1.3102177341215818E+16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-1.3102177341215818E+16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-54592405588399.242</v>
      </c>
      <c r="L5717" s="444">
        <f t="shared" ca="1" si="194"/>
        <v>-1.3156769746804218E+16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-1.3156769746804218E+16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-54819873945017.578</v>
      </c>
      <c r="L5718" s="444">
        <f t="shared" ca="1" si="194"/>
        <v>-1.3211589620749236E+16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-1.3211589620749236E+16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-55048290086455.148</v>
      </c>
      <c r="L5719" s="444">
        <f t="shared" ca="1" si="194"/>
        <v>-1.3266637910835692E+16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-1.3266637910835692E+16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-55277657961815.383</v>
      </c>
      <c r="L5720" s="444">
        <f t="shared" ca="1" si="194"/>
        <v>-1.3321915568797508E+16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-1.3321915568797508E+16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-55507981536656.281</v>
      </c>
      <c r="L5721" s="444">
        <f t="shared" ca="1" si="194"/>
        <v>-1.3377423550334164E+16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-1.3377423550334164E+16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-55739264793059.016</v>
      </c>
      <c r="L5722" s="444">
        <f t="shared" ca="1" si="194"/>
        <v>-1.3433162815127224E+16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-1.3433162815127224E+16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-55971511729696.766</v>
      </c>
      <c r="L5723" s="444">
        <f t="shared" ca="1" si="194"/>
        <v>-1.348913432685692E+16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-1.348913432685692E+16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-56204726361903.836</v>
      </c>
      <c r="L5724" s="444">
        <f t="shared" ca="1" si="194"/>
        <v>-1.3545339053218824E+16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-1.3545339053218824E+16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-56438912721745.102</v>
      </c>
      <c r="L5725" s="444">
        <f t="shared" ca="1" si="194"/>
        <v>-1.360177796594057E+16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-1.360177796594057E+16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-56674074858085.711</v>
      </c>
      <c r="L5726" s="444">
        <f t="shared" ca="1" si="194"/>
        <v>-1.3658452040798656E+16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-1.3658452040798656E+16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-56910216836661.063</v>
      </c>
      <c r="L5727" s="444">
        <f t="shared" ca="1" si="194"/>
        <v>-1.3715362257635318E+16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-1.3715362257635318E+16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-57147342740147.156</v>
      </c>
      <c r="L5728" s="444">
        <f t="shared" ca="1" si="194"/>
        <v>-1.3772509600375466E+16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-1.3772509600375466E+16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-57385456668231.109</v>
      </c>
      <c r="L5729" s="444">
        <f t="shared" ca="1" si="194"/>
        <v>-1.3829895057043698E+16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-1.3829895057043698E+16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-57624562737682.07</v>
      </c>
      <c r="L5730" s="444">
        <f t="shared" ca="1" si="194"/>
        <v>-1.388751961978138E+16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-1.388751961978138E+16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-57864665082422.414</v>
      </c>
      <c r="L5731" s="444">
        <f t="shared" ca="1" si="194"/>
        <v>-1.3945384284863802E+16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-1.3945384284863802E+16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-58105767853599.172</v>
      </c>
      <c r="L5732" s="444">
        <f t="shared" ca="1" si="194"/>
        <v>-1.4003490052717402E+16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-1.4003490052717402E+16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-58347875219655.844</v>
      </c>
      <c r="L5733" s="444">
        <f t="shared" ca="1" si="194"/>
        <v>-1.4061837927937058E+16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-1.4061837927937058E+16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-58590991366404.406</v>
      </c>
      <c r="L5734" s="444">
        <f t="shared" ca="1" si="194"/>
        <v>-1.4120428919303462E+16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-1.4120428919303462E+16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-58835120497097.758</v>
      </c>
      <c r="L5735" s="444">
        <f t="shared" ca="1" si="194"/>
        <v>-1.417926403980056E+16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-1.417926403980056E+16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-59080266832502.336</v>
      </c>
      <c r="L5736" s="444">
        <f t="shared" ca="1" si="194"/>
        <v>-1.4238344306633062E+16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-1.4238344306633062E+16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-59326434610971.086</v>
      </c>
      <c r="L5737" s="444">
        <f t="shared" ca="1" si="194"/>
        <v>-1.4297670741244034E+16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-1.4297670741244034E+16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-59573628088516.805</v>
      </c>
      <c r="L5738" s="444">
        <f t="shared" ca="1" si="194"/>
        <v>-1.435724436933255E+16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-1.435724436933255E+16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-59821851538885.625</v>
      </c>
      <c r="L5739" s="444">
        <f t="shared" ca="1" si="194"/>
        <v>-1.4417066220871436E+16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-1.4417066220871436E+16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-60071109253630.984</v>
      </c>
      <c r="L5740" s="444">
        <f t="shared" ca="1" si="194"/>
        <v>-1.4477137330125066E+16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-1.4477137330125066E+16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-60321405542187.773</v>
      </c>
      <c r="L5741" s="444">
        <f t="shared" ca="1" si="194"/>
        <v>-1.4537458735667254E+16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-1.4537458735667254E+16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-60572744731946.898</v>
      </c>
      <c r="L5742" s="444">
        <f t="shared" ca="1" si="194"/>
        <v>-1.45980314803992E+16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-1.45980314803992E+16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-60825131168329.992</v>
      </c>
      <c r="L5743" s="444">
        <f t="shared" ca="1" si="194"/>
        <v>-1.465885661156753E+16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-1.465885661156753E+16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-61078569214864.719</v>
      </c>
      <c r="L5744" s="444">
        <f t="shared" ca="1" si="194"/>
        <v>-1.4719935180782394E+16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-1.4719935180782394E+16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-61333063253259.977</v>
      </c>
      <c r="L5745" s="444">
        <f t="shared" ca="1" si="194"/>
        <v>-1.4781268244035654E+16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-1.4781268244035654E+16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-61588617683481.898</v>
      </c>
      <c r="L5746" s="444">
        <f t="shared" ca="1" si="194"/>
        <v>-1.4842856861719136E+16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-1.4842856861719136E+16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-61845236923829.734</v>
      </c>
      <c r="L5747" s="444">
        <f t="shared" ca="1" si="194"/>
        <v>-1.4904702098642966E+16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-1.4904702098642966E+16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-62102925411012.359</v>
      </c>
      <c r="L5748" s="444">
        <f t="shared" ca="1" si="194"/>
        <v>-1.4966805024053978E+16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-1.4966805024053978E+16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-62361687600224.906</v>
      </c>
      <c r="L5749" s="444">
        <f t="shared" ca="1" si="194"/>
        <v>-1.5029166711654202E+16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-1.5029166711654202E+16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-62621527965225.852</v>
      </c>
      <c r="L5750" s="444">
        <f t="shared" ca="1" si="194"/>
        <v>-1.5091788239619428E+16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-1.5091788239619428E+16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-62882450998414.289</v>
      </c>
      <c r="L5751" s="444">
        <f t="shared" ca="1" si="194"/>
        <v>-1.5154670690617842E+16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-1.5154670690617842E+16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-63144461210907.672</v>
      </c>
      <c r="L5752" s="444">
        <f t="shared" ca="1" si="194"/>
        <v>-1.521781515182875E+16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-1.521781515182875E+16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-63407563132619.789</v>
      </c>
      <c r="L5753" s="444">
        <f t="shared" ca="1" si="194"/>
        <v>-1.528122271496137E+16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-1.528122271496137E+16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-63671761312339.031</v>
      </c>
      <c r="L5754" s="444">
        <f t="shared" ca="1" si="194"/>
        <v>-1.534489447627371E+16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-1.534489447627371E+16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-63937060317807.125</v>
      </c>
      <c r="L5755" s="444">
        <f t="shared" ca="1" si="194"/>
        <v>-1.5408831536591518E+16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-1.5408831536591518E+16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-64203464735797.992</v>
      </c>
      <c r="L5756" s="444">
        <f t="shared" ca="1" si="194"/>
        <v>-1.5473035001327316E+16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-1.5473035001327316E+16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-64470979172197.148</v>
      </c>
      <c r="L5757" s="444">
        <f t="shared" ca="1" si="194"/>
        <v>-1.5537505980499514E+16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-1.5537505980499514E+16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-64739608252081.305</v>
      </c>
      <c r="L5758" s="444">
        <f t="shared" ca="1" si="194"/>
        <v>-1.5602245588751596E+16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-1.5602245588751596E+16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-65009356619798.305</v>
      </c>
      <c r="L5759" s="444">
        <f t="shared" ca="1" si="194"/>
        <v>-1.5667254945371394E+16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-1.5667254945371394E+16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-65280228939047.469</v>
      </c>
      <c r="L5760" s="444">
        <f t="shared" ca="1" si="194"/>
        <v>-1.5732535174310442E+16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-1.5732535174310442E+16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-65552229892960.172</v>
      </c>
      <c r="L5761" s="444">
        <f t="shared" ca="1" si="194"/>
        <v>-1.5798087404203402E+16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-1.5798087404203402E+16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-65825364184180.844</v>
      </c>
      <c r="L5762" s="444">
        <f t="shared" ca="1" si="194"/>
        <v>-1.5863912768387582E+16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-1.5863912768387582E+16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-66099636534948.266</v>
      </c>
      <c r="L5763" s="444">
        <f t="shared" ca="1" si="194"/>
        <v>-1.593001240492253E+16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-1.593001240492253E+16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-66375051687177.219</v>
      </c>
      <c r="L5764" s="444">
        <f t="shared" ca="1" si="194"/>
        <v>-1.5996387456609708E+16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-1.5996387456609708E+16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-66651614402540.461</v>
      </c>
      <c r="L5765" s="444">
        <f t="shared" ca="1" si="194"/>
        <v>-1.6063039071012248E+16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-1.6063039071012248E+16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-66929329462551.039</v>
      </c>
      <c r="L5766" s="444">
        <f t="shared" ca="1" si="194"/>
        <v>-1.61299684004748E+16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-1.61299684004748E+16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-67208201668645</v>
      </c>
      <c r="L5767" s="444">
        <f t="shared" ca="1" si="194"/>
        <v>-1.6197176602143444E+16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-1.6197176602143444E+16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-67488235842264.352</v>
      </c>
      <c r="L5768" s="444">
        <f t="shared" ca="1" si="194"/>
        <v>-1.6264664837985708E+16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-1.6264664837985708E+16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-67769436824940.445</v>
      </c>
      <c r="L5769" s="444">
        <f t="shared" ca="1" si="194"/>
        <v>-1.6332434274810648E+16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-1.6332434274810648E+16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-68051809478377.688</v>
      </c>
      <c r="L5770" s="444">
        <f t="shared" ca="1" si="194"/>
        <v>-1.6400486084289026E+16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-1.6400486084289026E+16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-68335358684537.609</v>
      </c>
      <c r="L5771" s="444">
        <f t="shared" ca="1" si="194"/>
        <v>-1.6468821442973564E+16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-1.6468821442973564E+16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-68620089345723.18</v>
      </c>
      <c r="L5772" s="444">
        <f t="shared" ca="1" si="194"/>
        <v>-1.6537441532319288E+16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-1.6537441532319288E+16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-68906006384663.695</v>
      </c>
      <c r="L5773" s="444">
        <f t="shared" ca="1" si="194"/>
        <v>-1.6606347538703952E+16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-1.6606347538703952E+16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-69193114744599.789</v>
      </c>
      <c r="L5774" s="444">
        <f t="shared" ca="1" si="194"/>
        <v>-1.6675540653448552E+16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-1.6675540653448552E+16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-69481419389368.977</v>
      </c>
      <c r="L5775" s="444">
        <f t="shared" ca="1" si="194"/>
        <v>-1.674502207283792E+16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-1.674502207283792E+16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-69770925303491.336</v>
      </c>
      <c r="L5776" s="444">
        <f t="shared" ca="1" si="194"/>
        <v>-1.6814792998141412E+16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-1.6814792998141412E+16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-70061637492255.883</v>
      </c>
      <c r="L5777" s="444">
        <f t="shared" ca="1" si="194"/>
        <v>-1.6884854635633668E+16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-1.6884854635633668E+16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-70353560981806.945</v>
      </c>
      <c r="L5778" s="444">
        <f t="shared" ca="1" si="194"/>
        <v>-1.6955208196615474E+16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-1.6955208196615474E+16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-70646700819231.141</v>
      </c>
      <c r="L5779" s="444">
        <f t="shared" ca="1" si="194"/>
        <v>-1.7025854897434706E+16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-1.7025854897434706E+16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-70941062072644.609</v>
      </c>
      <c r="L5780" s="444">
        <f t="shared" ca="1" si="194"/>
        <v>-1.709679595950735E+16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-1.709679595950735E+16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-71236649831280.625</v>
      </c>
      <c r="L5781" s="444">
        <f t="shared" ca="1" si="194"/>
        <v>-1.716803260933863E+16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-1.716803260933863E+16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-71533469205577.625</v>
      </c>
      <c r="L5782" s="444">
        <f t="shared" ca="1" si="194"/>
        <v>-1.7239566078544208E+16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-1.7239566078544208E+16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-71831525327267.547</v>
      </c>
      <c r="L5783" s="444">
        <f t="shared" ca="1" si="194"/>
        <v>-1.7311397603871476E+16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-1.7311397603871476E+16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-72130823349464.484</v>
      </c>
      <c r="L5784" s="444">
        <f t="shared" ca="1" si="194"/>
        <v>-1.738352842722094E+16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-1.738352842722094E+16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-72431368446753.922</v>
      </c>
      <c r="L5785" s="444">
        <f t="shared" ca="1" si="194"/>
        <v>-1.7455959795667694E+16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-1.7455959795667694E+16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-72733165815282.063</v>
      </c>
      <c r="L5786" s="444">
        <f t="shared" ca="1" si="194"/>
        <v>-1.7528692961482976E+16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-1.7528692961482976E+16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-73036220672845.734</v>
      </c>
      <c r="L5787" s="444">
        <f t="shared" ca="1" si="194"/>
        <v>-1.7601729182155822E+16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-1.7601729182155822E+16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-73340538258982.594</v>
      </c>
      <c r="L5788" s="444">
        <f t="shared" ca="1" si="194"/>
        <v>-1.7675069720414804E+16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-1.7675069720414804E+16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-73646123835061.688</v>
      </c>
      <c r="L5789" s="444">
        <f t="shared" ca="1" si="194"/>
        <v>-1.7748715844249866E+16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-1.7748715844249866E+16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-73952982684374.438</v>
      </c>
      <c r="L5790" s="444">
        <f t="shared" ca="1" si="194"/>
        <v>-1.782266882693424E+16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-1.782266882693424E+16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-74261120112226</v>
      </c>
      <c r="L5791" s="444">
        <f t="shared" ca="1" si="194"/>
        <v>-1.7896929947046466E+16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-1.7896929947046466E+16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-74570541446026.938</v>
      </c>
      <c r="L5792" s="444">
        <f t="shared" ca="1" si="194"/>
        <v>-1.7971500488492492E+16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-1.7971500488492492E+16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-74881252035385.375</v>
      </c>
      <c r="L5793" s="444">
        <f t="shared" ca="1" si="194"/>
        <v>-1.8046381740527876E+16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-1.8046381740527876E+16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-75193257252199.484</v>
      </c>
      <c r="L5794" s="444">
        <f t="shared" ca="1" si="194"/>
        <v>-1.8121574997780076E+16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-1.8121574997780076E+16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-75506562490750.313</v>
      </c>
      <c r="L5795" s="444">
        <f t="shared" ca="1" si="194"/>
        <v>-1.8197081560270828E+16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-1.8197081560270828E+16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-75821173167795.109</v>
      </c>
      <c r="L5796" s="444">
        <f t="shared" ca="1" si="194"/>
        <v>-1.8272902733438624E+16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-1.8272902733438624E+16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-76137094722660.938</v>
      </c>
      <c r="L5797" s="444">
        <f t="shared" ca="1" si="194"/>
        <v>-1.8349039828161284E+16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-1.8349039828161284E+16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-76454332617338.688</v>
      </c>
      <c r="L5798" s="444">
        <f t="shared" ca="1" si="194"/>
        <v>-1.8425494160778624E+16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-1.8425494160778624E+16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-76772892336577.594</v>
      </c>
      <c r="L5799" s="444">
        <f t="shared" ca="1" si="194"/>
        <v>-1.85022670531152E+16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-1.85022670531152E+16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-77092779387980</v>
      </c>
      <c r="L5800" s="444">
        <f t="shared" ca="1" si="194"/>
        <v>-1.857935983250318E+16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-1.857935983250318E+16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-77413999302096.578</v>
      </c>
      <c r="L5801" s="444">
        <f t="shared" ca="1" si="194"/>
        <v>-1.8656773831805276E+16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-1.8656773831805276E+16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-77736557632521.984</v>
      </c>
      <c r="L5802" s="444">
        <f t="shared" ca="1" si="194"/>
        <v>-1.8734510389437796E+16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-1.8734510389437796E+16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-78060459955990.813</v>
      </c>
      <c r="L5803" s="444">
        <f t="shared" ca="1" si="194"/>
        <v>-1.8812570849393788E+16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-1.8812570849393788E+16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-78385711872474.109</v>
      </c>
      <c r="L5804" s="444">
        <f t="shared" ca="1" si="194"/>
        <v>-1.8890956561266264E+16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-1.8890956561266264E+16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-78712319005276.094</v>
      </c>
      <c r="L5805" s="444">
        <f t="shared" ca="1" si="194"/>
        <v>-1.896966888027154E+16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-1.896966888027154E+16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-79040287001131.422</v>
      </c>
      <c r="L5806" s="444">
        <f t="shared" ca="1" si="194"/>
        <v>-1.9048709167272672E+16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-1.9048709167272672E+16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-79369621530302.797</v>
      </c>
      <c r="L5807" s="444">
        <f t="shared" ca="1" si="194"/>
        <v>-1.9128078788802976E+16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-1.9128078788802976E+16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-79700328286679.063</v>
      </c>
      <c r="L5808" s="444">
        <f t="shared" ca="1" si="194"/>
        <v>-1.9207779117089656E+16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-1.9207779117089656E+16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-80032412987873.563</v>
      </c>
      <c r="L5809" s="444">
        <f t="shared" ca="1" si="194"/>
        <v>-1.9287811530077528E+16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-1.9287811530077528E+16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-80365881375323.031</v>
      </c>
      <c r="L5810" s="444">
        <f t="shared" ca="1" si="194"/>
        <v>-1.9368177411452852E+16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-1.9368177411452852E+16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-80700739214386.875</v>
      </c>
      <c r="L5811" s="444">
        <f t="shared" ca="1" si="194"/>
        <v>-1.944887815066724E+16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-1.944887815066724E+16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-81036992294446.828</v>
      </c>
      <c r="L5812" s="444">
        <f t="shared" ca="1" si="194"/>
        <v>-1.9529915142961688E+16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-1.9529915142961688E+16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-81374646429007.031</v>
      </c>
      <c r="L5813" s="444">
        <f t="shared" ca="1" si="194"/>
        <v>-1.9611289789390696E+16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-1.9611289789390696E+16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-81713707455794.563</v>
      </c>
      <c r="L5814" s="444">
        <f t="shared" ca="1" si="194"/>
        <v>-1.9693003496846492E+16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-1.9693003496846492E+16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-82054181236860.375</v>
      </c>
      <c r="L5815" s="444">
        <f t="shared" ca="1" si="194"/>
        <v>-1.9775057678083352E+16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-1.9775057678083352E+16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-82396073658680.625</v>
      </c>
      <c r="L5816" s="444">
        <f t="shared" ca="1" si="194"/>
        <v>-1.9857453751742032E+16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-1.9857453751742032E+16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-82739390632258.469</v>
      </c>
      <c r="L5817" s="444">
        <f t="shared" ca="1" si="194"/>
        <v>-1.9940193142374292E+16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-1.9940193142374292E+16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-83084138093226.219</v>
      </c>
      <c r="L5818" s="444">
        <f t="shared" ca="1" si="194"/>
        <v>-2.002327728046752E+16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-2.002327728046752E+16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-83430322001948</v>
      </c>
      <c r="L5819" s="444">
        <f t="shared" ca="1" si="194"/>
        <v>-2.0106707602469468E+16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-2.0106707602469468E+16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-83777948343622.781</v>
      </c>
      <c r="L5820" s="444">
        <f t="shared" ca="1" si="194"/>
        <v>-2.0190485550813092E+16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-2.0190485550813092E+16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-84127023128387.875</v>
      </c>
      <c r="L5821" s="444">
        <f t="shared" ca="1" si="194"/>
        <v>-2.027461257394148E+16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-2.027461257394148E+16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-84477552391422.828</v>
      </c>
      <c r="L5822" s="444">
        <f t="shared" ca="1" si="194"/>
        <v>-2.0359090126332904E+16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-2.0359090126332904E+16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-84829542193053.766</v>
      </c>
      <c r="L5823" s="444">
        <f t="shared" ca="1" si="194"/>
        <v>-2.0443919668525956E+16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-2.0443919668525956E+16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-85182998618858.156</v>
      </c>
      <c r="L5824" s="444">
        <f t="shared" ca="1" si="194"/>
        <v>-2.0529102667144816E+16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-2.0529102667144816E+16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-85537927779770.063</v>
      </c>
      <c r="L5825" s="444">
        <f t="shared" ca="1" si="194"/>
        <v>-2.0614640594924588E+16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-2.0614640594924588E+16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-85894335812185.781</v>
      </c>
      <c r="L5826" s="444">
        <f t="shared" ca="1" si="194"/>
        <v>-2.0700534930736772E+16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-2.0700534930736772E+16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-86252228878069.875</v>
      </c>
      <c r="L5827" s="444">
        <f t="shared" ca="1" si="194"/>
        <v>-2.078678715961484E+16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-2.078678715961484E+16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-86611613165061.828</v>
      </c>
      <c r="L5828" s="444">
        <f t="shared" ca="1" si="194"/>
        <v>-2.08733987727799E+16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-2.08733987727799E+16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-86972494886582.922</v>
      </c>
      <c r="L5829" s="444">
        <f t="shared" ca="1" si="194"/>
        <v>-2.0960371267666484E+16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-2.0960371267666484E+16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-87334880281943.688</v>
      </c>
      <c r="L5830" s="444">
        <f t="shared" ca="1" si="194"/>
        <v>-2.1047706147948428E+16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-2.1047706147948428E+16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-87698775616451.781</v>
      </c>
      <c r="L5831" s="444">
        <f t="shared" ca="1" si="194"/>
        <v>-2.113540492356488E+16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-2.113540492356488E+16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-88064187181520.328</v>
      </c>
      <c r="L5832" s="444">
        <f t="shared" ca="1" si="194"/>
        <v>-2.12234691107464E+16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-2.12234691107464E+16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-88431121294776.672</v>
      </c>
      <c r="L5833" s="444">
        <f t="shared" ca="1" si="194"/>
        <v>-2.1311900232041176E+16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-2.1311900232041176E+16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-88799584300171.563</v>
      </c>
      <c r="L5834" s="444">
        <f t="shared" ca="1" si="194"/>
        <v>-2.1400699816341348E+16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-2.1400699816341348E+16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-89169582568088.953</v>
      </c>
      <c r="L5835" s="444">
        <f t="shared" ca="1" si="194"/>
        <v>-2.1489869398909436E+16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-2.1489869398909436E+16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-89541122495455.984</v>
      </c>
      <c r="L5836" s="444">
        <f t="shared" ca="1" si="194"/>
        <v>-2.1579410521404892E+16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-2.1579410521404892E+16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-89914210505853.719</v>
      </c>
      <c r="L5837" s="444">
        <f t="shared" ca="1" si="194"/>
        <v>-2.1669324731910744E+16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-2.1669324731910744E+16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-90288853049628.094</v>
      </c>
      <c r="L5838" s="444">
        <f t="shared" ca="1" si="194"/>
        <v>-2.1759613584960372E+16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-2.1759613584960372E+16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-90665056604001.547</v>
      </c>
      <c r="L5839" s="444">
        <f t="shared" ca="1" si="194"/>
        <v>-2.1850278641564372E+16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-2.1850278641564372E+16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-91042827673184.875</v>
      </c>
      <c r="L5840" s="444">
        <f t="shared" ca="1" si="194"/>
        <v>-2.1941321469237556E+16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-2.1941321469237556E+16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-91422172788489.813</v>
      </c>
      <c r="L5841" s="444">
        <f t="shared" ca="1" si="194"/>
        <v>-2.2032743642026044E+16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-2.2032743642026044E+16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-91803098508441.844</v>
      </c>
      <c r="L5842" s="444">
        <f t="shared" ca="1" si="194"/>
        <v>-2.2124546740534484E+16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-2.2124546740534484E+16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-92185611418893.688</v>
      </c>
      <c r="L5843" s="444">
        <f t="shared" ca="1" si="194"/>
        <v>-2.2216732351953376E+16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-2.2216732351953376E+16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-92569718133139.063</v>
      </c>
      <c r="L5844" s="444">
        <f t="shared" ca="1" si="194"/>
        <v>-2.2309302070086516E+16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-2.2309302070086516E+16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-92955425292027.156</v>
      </c>
      <c r="L5845" s="444">
        <f t="shared" ca="1" si="194"/>
        <v>-2.2402257495378544E+16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-2.2402257495378544E+16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-93342739564077.266</v>
      </c>
      <c r="L5846" s="444">
        <f t="shared" ca="1" si="194"/>
        <v>-2.249560023494262E+16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-2.249560023494262E+16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-93731667645594.25</v>
      </c>
      <c r="L5847" s="444">
        <f t="shared" ca="1" si="194"/>
        <v>-2.2589331902588216E+16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-2.2589331902588216E+16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-94122216260784.234</v>
      </c>
      <c r="L5848" s="444">
        <f t="shared" ca="1" si="194"/>
        <v>-2.2683454118849E+16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-2.2683454118849E+16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-94514392161870.828</v>
      </c>
      <c r="L5849" s="444">
        <f t="shared" ca="1" si="194"/>
        <v>-2.2777968511010872E+16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-2.2777968511010872E+16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-94908202129211.969</v>
      </c>
      <c r="L5850" s="444">
        <f t="shared" ca="1" si="194"/>
        <v>-2.2872876713140084E+16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-2.2872876713140084E+16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-95303652971417.016</v>
      </c>
      <c r="L5851" s="444">
        <f t="shared" ca="1" si="194"/>
        <v>-2.29681803661115E+16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-2.29681803661115E+16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-95700751525464.578</v>
      </c>
      <c r="L5852" s="444">
        <f t="shared" ca="1" si="194"/>
        <v>-2.3063881117636964E+16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-2.3063881117636964E+16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-96099504656820.688</v>
      </c>
      <c r="L5853" s="444">
        <f t="shared" ca="1" si="194"/>
        <v>-2.3159980622293784E+16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-2.3159980622293784E+16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-96499919259557.438</v>
      </c>
      <c r="L5854" s="444">
        <f t="shared" ca="1" si="194"/>
        <v>-2.325648054155334E+16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-2.325648054155334E+16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-96902002256472.25</v>
      </c>
      <c r="L5855" s="444">
        <f t="shared" ca="1" si="194"/>
        <v>-2.3353382543809812E+16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-2.3353382543809812E+16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-97305760599207.547</v>
      </c>
      <c r="L5856" s="444">
        <f t="shared" ca="1" si="194"/>
        <v>-2.345068830440902E+16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-2.345068830440902E+16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-97711201268370.922</v>
      </c>
      <c r="L5857" s="444">
        <f t="shared" ca="1" si="194"/>
        <v>-2.3548399505677392E+16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-2.3548399505677392E+16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-98118331273655.797</v>
      </c>
      <c r="L5858" s="444">
        <f t="shared" ca="1" si="194"/>
        <v>-2.3646517836951048E+16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-2.3646517836951048E+16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-98527157653962.703</v>
      </c>
      <c r="L5859" s="444">
        <f t="shared" ca="1" si="194"/>
        <v>-2.3745044994605012E+16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-2.3745044994605012E+16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-98937687477520.875</v>
      </c>
      <c r="L5860" s="444">
        <f t="shared" ca="1" si="194"/>
        <v>-2.3843982682082532E+16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-2.3843982682082532E+16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-99349927842010.547</v>
      </c>
      <c r="L5861" s="444">
        <f t="shared" ca="1" si="194"/>
        <v>-2.3943332609924544E+16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-2.3943332609924544E+16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-99763885874685.594</v>
      </c>
      <c r="L5862" s="444">
        <f t="shared" ca="1" si="194"/>
        <v>-2.4043096495799228E+16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-2.4043096495799228E+16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-100179568732496.78</v>
      </c>
      <c r="L5863" s="444">
        <f t="shared" ca="1" si="194"/>
        <v>-2.4143276064531724E+16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-2.4143276064531724E+16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-100596983602215.52</v>
      </c>
      <c r="L5864" s="444">
        <f t="shared" ca="1" si="194"/>
        <v>-2.424387304813394E+16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-2.424387304813394E+16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-101016137700558.08</v>
      </c>
      <c r="L5865" s="444">
        <f t="shared" ca="1" si="194"/>
        <v>-2.43448891858345E+16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-2.43448891858345E+16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-101437038274310.42</v>
      </c>
      <c r="L5866" s="444">
        <f t="shared" ca="1" si="194"/>
        <v>-2.4446326224108812E+16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-2.4446326224108812E+16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-101859692600453.38</v>
      </c>
      <c r="L5867" s="444">
        <f t="shared" ca="1" si="194"/>
        <v>-2.4548185916709264E+16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-2.4548185916709264E+16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-102284107986288.59</v>
      </c>
      <c r="L5868" s="444">
        <f t="shared" ca="1" si="194"/>
        <v>-2.4650470024695552E+16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-2.4650470024695552E+16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-102710291769564.8</v>
      </c>
      <c r="L5869" s="444">
        <f t="shared" ca="1" si="194"/>
        <v>-2.4753180316465116E+16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-2.4753180316465116E+16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-103138251318604.66</v>
      </c>
      <c r="L5870" s="444">
        <f t="shared" ca="1" si="194"/>
        <v>-2.485631856778372E+16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-2.485631856778372E+16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-103567994032432.17</v>
      </c>
      <c r="L5871" s="444">
        <f t="shared" ca="1" si="194"/>
        <v>-2.4959886561816152E+16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-2.4959886561816152E+16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-103999527340900.63</v>
      </c>
      <c r="L5872" s="444">
        <f t="shared" ca="1" si="194"/>
        <v>-2.5063886089157052E+16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-2.5063886089157052E+16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-104432858704821.05</v>
      </c>
      <c r="L5873" s="444">
        <f t="shared" ref="L5873:L6127" ca="1" si="199">I5873-J5873+K5873</f>
        <v>-2.5168318947861872E+16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-2.5168318947861872E+16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-104867995616091.13</v>
      </c>
      <c r="L5874" s="444">
        <f t="shared" ca="1" si="199"/>
        <v>-2.5273186943477964E+16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-2.5273186943477964E+16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-105304945597824.84</v>
      </c>
      <c r="L5875" s="444">
        <f t="shared" ca="1" si="199"/>
        <v>-2.5378491889075788E+16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-2.5378491889075788E+16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-105743716204482.45</v>
      </c>
      <c r="L5876" s="444">
        <f t="shared" ca="1" si="199"/>
        <v>-2.5484235605280272E+16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-2.5484235605280272E+16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-106184315022001.13</v>
      </c>
      <c r="L5877" s="444">
        <f t="shared" ca="1" si="199"/>
        <v>-2.5590419920302272E+16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-2.5590419920302272E+16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-106626749667926.13</v>
      </c>
      <c r="L5878" s="444">
        <f t="shared" ca="1" si="199"/>
        <v>-2.56970466699702E+16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-2.56970466699702E+16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-107071027791542.5</v>
      </c>
      <c r="L5879" s="444">
        <f t="shared" ca="1" si="199"/>
        <v>-2.5804117697761744E+16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-2.5804117697761744E+16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-107517157074007.27</v>
      </c>
      <c r="L5880" s="444">
        <f t="shared" ca="1" si="199"/>
        <v>-2.5911634854835752E+16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-2.5911634854835752E+16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-107965145228482.3</v>
      </c>
      <c r="L5881" s="444">
        <f t="shared" ca="1" si="199"/>
        <v>-2.6019600000064236E+16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-2.6019600000064236E+16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-108415000000267.66</v>
      </c>
      <c r="L5882" s="444">
        <f t="shared" ca="1" si="199"/>
        <v>-2.6128015000064504E+16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-2.6128015000064504E+16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-108866729166935.44</v>
      </c>
      <c r="L5883" s="444">
        <f t="shared" ca="1" si="199"/>
        <v>-2.623688172923144E+16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-2.623688172923144E+16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-109320340538464.33</v>
      </c>
      <c r="L5884" s="444">
        <f t="shared" ca="1" si="199"/>
        <v>-2.6346202069769904E+16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-2.6346202069769904E+16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-109775841957374.59</v>
      </c>
      <c r="L5885" s="444">
        <f t="shared" ca="1" si="199"/>
        <v>-2.645597791172728E+16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-2.645597791172728E+16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-110233241298863.67</v>
      </c>
      <c r="L5886" s="444">
        <f t="shared" ca="1" si="199"/>
        <v>-2.6566211153026144E+16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-2.6566211153026144E+16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-110692546470942.27</v>
      </c>
      <c r="L5887" s="444">
        <f t="shared" ca="1" si="199"/>
        <v>-2.6676903699497088E+16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-2.6676903699497088E+16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-111153765414571.2</v>
      </c>
      <c r="L5888" s="444">
        <f t="shared" ca="1" si="199"/>
        <v>-2.678805746491166E+16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-2.678805746491166E+16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-111616906103798.58</v>
      </c>
      <c r="L5889" s="444">
        <f t="shared" ca="1" si="199"/>
        <v>-2.689967437101546E+16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-2.689967437101546E+16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-112081976545897.75</v>
      </c>
      <c r="L5890" s="444">
        <f t="shared" ca="1" si="199"/>
        <v>-2.7011756347561356E+16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-2.7011756347561356E+16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-112548984781505.66</v>
      </c>
      <c r="L5891" s="444">
        <f t="shared" ca="1" si="199"/>
        <v>-2.712430533234286E+16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-2.712430533234286E+16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-113017938884761.92</v>
      </c>
      <c r="L5892" s="444">
        <f t="shared" ca="1" si="199"/>
        <v>-2.723732327122762E+16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-2.723732327122762E+16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-113488846963448.42</v>
      </c>
      <c r="L5893" s="444">
        <f t="shared" ca="1" si="199"/>
        <v>-2.7350812118191068E+16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-2.7350812118191068E+16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-113961717159129.45</v>
      </c>
      <c r="L5894" s="444">
        <f t="shared" ca="1" si="199"/>
        <v>-2.7464773835350196E+16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-2.7464773835350196E+16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-114436557647292.48</v>
      </c>
      <c r="L5895" s="444">
        <f t="shared" ca="1" si="199"/>
        <v>-2.7579210392997488E+16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-2.7579210392997488E+16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-114913376637489.53</v>
      </c>
      <c r="L5896" s="444">
        <f t="shared" ca="1" si="199"/>
        <v>-2.7694123769634976E+16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-2.7694123769634976E+16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-115392182373479.06</v>
      </c>
      <c r="L5897" s="444">
        <f t="shared" ca="1" si="199"/>
        <v>-2.7809515952008456E+16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-2.7809515952008456E+16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-115872983133368.56</v>
      </c>
      <c r="L5898" s="444">
        <f t="shared" ca="1" si="199"/>
        <v>-2.7925388935141824E+16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-2.7925388935141824E+16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-116355787229757.59</v>
      </c>
      <c r="L5899" s="444">
        <f t="shared" ca="1" si="199"/>
        <v>-2.804174472237158E+16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-2.804174472237158E+16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-116840603009881.58</v>
      </c>
      <c r="L5900" s="444">
        <f t="shared" ca="1" si="199"/>
        <v>-2.815858532538146E+16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-2.815858532538146E+16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-117327438855756.08</v>
      </c>
      <c r="L5901" s="444">
        <f t="shared" ca="1" si="199"/>
        <v>-2.8275912764237216E+16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-2.8275912764237216E+16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-117816303184321.73</v>
      </c>
      <c r="L5902" s="444">
        <f t="shared" ca="1" si="199"/>
        <v>-2.8393729067421536E+16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-2.8393729067421536E+16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-118307204447589.73</v>
      </c>
      <c r="L5903" s="444">
        <f t="shared" ca="1" si="199"/>
        <v>-2.8512036271869124E+16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-2.8512036271869124E+16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-118800151132788.02</v>
      </c>
      <c r="L5904" s="444">
        <f t="shared" ca="1" si="199"/>
        <v>-2.8630836423001912E+16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-2.8630836423001912E+16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-119295151762507.95</v>
      </c>
      <c r="L5905" s="444">
        <f t="shared" ca="1" si="199"/>
        <v>-2.875013157476442E+16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-2.875013157476442E+16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-119792214894851.75</v>
      </c>
      <c r="L5906" s="444">
        <f t="shared" ca="1" si="199"/>
        <v>-2.8869923789659272E+16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-2.8869923789659272E+16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-120291349123580.3</v>
      </c>
      <c r="L5907" s="444">
        <f t="shared" ca="1" si="199"/>
        <v>-2.8990215138782852E+16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-2.8990215138782852E+16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-120792563078261.88</v>
      </c>
      <c r="L5908" s="444">
        <f t="shared" ca="1" si="199"/>
        <v>-2.9111007701861112E+16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-2.9111007701861112E+16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-121295865424421.3</v>
      </c>
      <c r="L5909" s="444">
        <f t="shared" ca="1" si="199"/>
        <v>-2.9232303567285532E+16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-2.9232303567285532E+16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-121801264863689.7</v>
      </c>
      <c r="L5910" s="444">
        <f t="shared" ca="1" si="199"/>
        <v>-2.935410483214922E+16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-2.935410483214922E+16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-122308770133955.06</v>
      </c>
      <c r="L5911" s="444">
        <f t="shared" ca="1" si="199"/>
        <v>-2.9476413602283176E+16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-2.9476413602283176E+16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-122818390009513.23</v>
      </c>
      <c r="L5912" s="444">
        <f t="shared" ca="1" si="199"/>
        <v>-2.9599231992292688E+16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-2.9599231992292688E+16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-123330133301219.55</v>
      </c>
      <c r="L5913" s="444">
        <f t="shared" ca="1" si="199"/>
        <v>-2.9722562125593908E+16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-2.9722562125593908E+16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-123844008856641.28</v>
      </c>
      <c r="L5914" s="444">
        <f t="shared" ca="1" si="199"/>
        <v>-2.9846406134450548E+16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-2.9846406134450548E+16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-124360025560210.61</v>
      </c>
      <c r="L5915" s="444">
        <f t="shared" ca="1" si="199"/>
        <v>-2.997076616001076E+16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-2.997076616001076E+16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-124878192333378.17</v>
      </c>
      <c r="L5916" s="444">
        <f t="shared" ca="1" si="199"/>
        <v>-3.009564435234414E+16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-3.009564435234414E+16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-125398518134767.27</v>
      </c>
      <c r="L5917" s="444">
        <f t="shared" ca="1" si="199"/>
        <v>-3.0221042870478908E+16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-3.0221042870478908E+16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-125921011960328.78</v>
      </c>
      <c r="L5918" s="444">
        <f t="shared" ca="1" si="199"/>
        <v>-3.0346963882439236E+16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-3.0346963882439236E+16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-126445682843496.81</v>
      </c>
      <c r="L5919" s="444">
        <f t="shared" ca="1" si="199"/>
        <v>-3.0473409565282732E+16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-3.0473409565282732E+16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-126972539855344.72</v>
      </c>
      <c r="L5920" s="444">
        <f t="shared" ca="1" si="199"/>
        <v>-3.0600382105138076E+16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-3.0600382105138076E+16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-127501592104742</v>
      </c>
      <c r="L5921" s="444">
        <f t="shared" ca="1" si="199"/>
        <v>-3.0727883697242816E+16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-3.0727883697242816E+16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-128032848738511.72</v>
      </c>
      <c r="L5922" s="444">
        <f t="shared" ca="1" si="199"/>
        <v>-3.0855916545981328E+16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-3.0855916545981328E+16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-128566318941588.84</v>
      </c>
      <c r="L5923" s="444">
        <f t="shared" ca="1" si="199"/>
        <v>-3.0984482864922916E+16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-3.0984482864922916E+16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-129102011937178.83</v>
      </c>
      <c r="L5924" s="444">
        <f t="shared" ca="1" si="199"/>
        <v>-3.1113584876860096E+16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-3.1113584876860096E+16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-129639936986917.06</v>
      </c>
      <c r="L5925" s="444">
        <f t="shared" ca="1" si="199"/>
        <v>-3.1243224813847012E+16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-3.1243224813847012E+16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-130180103391029.22</v>
      </c>
      <c r="L5926" s="444">
        <f t="shared" ca="1" si="199"/>
        <v>-3.137340491723804E+16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-3.137340491723804E+16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-130722520488491.84</v>
      </c>
      <c r="L5927" s="444">
        <f t="shared" ca="1" si="199"/>
        <v>-3.1504127437726532E+16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-3.1504127437726532E+16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-131267197657193.88</v>
      </c>
      <c r="L5928" s="444">
        <f t="shared" ca="1" si="199"/>
        <v>-3.1635394635383724E+16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-3.1635394635383724E+16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-131814144314098.84</v>
      </c>
      <c r="L5929" s="444">
        <f t="shared" ca="1" si="199"/>
        <v>-3.1767208779697824E+16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-3.1767208779697824E+16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-132363369915407.59</v>
      </c>
      <c r="L5930" s="444">
        <f t="shared" ca="1" si="199"/>
        <v>-3.1899572149613232E+16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-3.1899572149613232E+16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-132914883956721.78</v>
      </c>
      <c r="L5931" s="444">
        <f t="shared" ca="1" si="199"/>
        <v>-3.2032487033569952E+16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-3.2032487033569952E+16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-133468695973208.13</v>
      </c>
      <c r="L5932" s="444">
        <f t="shared" ca="1" si="199"/>
        <v>-3.216595572954316E+16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-3.216595572954316E+16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-134024815539763.17</v>
      </c>
      <c r="L5933" s="444">
        <f t="shared" ca="1" si="199"/>
        <v>-3.2299980545082924E+16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-3.2299980545082924E+16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-134583252271178.83</v>
      </c>
      <c r="L5934" s="444">
        <f t="shared" ca="1" si="199"/>
        <v>-3.2434563797354104E+16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-3.2434563797354104E+16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-135144015822308.77</v>
      </c>
      <c r="L5935" s="444">
        <f t="shared" ca="1" si="199"/>
        <v>-3.2569707813176412E+16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-3.2569707813176412E+16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-135707115888235.05</v>
      </c>
      <c r="L5936" s="444">
        <f t="shared" ca="1" si="199"/>
        <v>-3.2705414929064648E+16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-3.2705414929064648E+16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-136272562204436.03</v>
      </c>
      <c r="L5937" s="444">
        <f t="shared" ca="1" si="199"/>
        <v>-3.2841687491269084E+16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-3.2841687491269084E+16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-136840364546954.52</v>
      </c>
      <c r="L5938" s="444">
        <f t="shared" ca="1" si="199"/>
        <v>-3.297852785581604E+16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-3.297852785581604E+16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-137410532732566.83</v>
      </c>
      <c r="L5939" s="444">
        <f t="shared" ca="1" si="199"/>
        <v>-3.3115938388548608E+16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-3.3115938388548608E+16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-137983076618952.55</v>
      </c>
      <c r="L5940" s="444">
        <f t="shared" ca="1" si="199"/>
        <v>-3.325392146516756E+16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-3.325392146516756E+16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-138558006104864.83</v>
      </c>
      <c r="L5941" s="444">
        <f t="shared" ca="1" si="199"/>
        <v>-3.3392479471272424E+16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-3.3392479471272424E+16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-139135331130301.75</v>
      </c>
      <c r="L5942" s="444">
        <f t="shared" ca="1" si="199"/>
        <v>-3.3531614802402724E+16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-3.3531614802402724E+16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-139715061676678.02</v>
      </c>
      <c r="L5943" s="444">
        <f t="shared" ca="1" si="199"/>
        <v>-3.3671329864079404E+16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-3.3671329864079404E+16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-140297207766997.52</v>
      </c>
      <c r="L5944" s="444">
        <f t="shared" ca="1" si="199"/>
        <v>-3.38116270718464E+16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-3.38116270718464E+16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-140881779466026.66</v>
      </c>
      <c r="L5945" s="444">
        <f t="shared" ca="1" si="199"/>
        <v>-3.3952508851312428E+16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-3.3952508851312428E+16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-141468786880468.44</v>
      </c>
      <c r="L5946" s="444">
        <f t="shared" ca="1" si="199"/>
        <v>-3.4093977638192896E+16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-3.4093977638192896E+16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-142058240159137.06</v>
      </c>
      <c r="L5947" s="444">
        <f t="shared" ca="1" si="199"/>
        <v>-3.4236035878352032E+16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-3.4236035878352032E+16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-142650149493133.47</v>
      </c>
      <c r="L5948" s="444">
        <f t="shared" ca="1" si="199"/>
        <v>-3.4378686027845164E+16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-3.4378686027845164E+16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-143244525116021.5</v>
      </c>
      <c r="L5949" s="444">
        <f t="shared" ca="1" si="199"/>
        <v>-3.4521930552961184E+16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-3.4521930552961184E+16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-143841377304004.94</v>
      </c>
      <c r="L5950" s="444">
        <f t="shared" ca="1" si="199"/>
        <v>-3.4665771930265188E+16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-3.4665771930265188E+16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-144440716376104.97</v>
      </c>
      <c r="L5951" s="444">
        <f t="shared" ca="1" si="199"/>
        <v>-3.4810212646641292E+16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-3.4810212646641292E+16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-145042552694338.72</v>
      </c>
      <c r="L5952" s="444">
        <f t="shared" ca="1" si="199"/>
        <v>-3.4955255199335632E+16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-3.4955255199335632E+16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-145646896663898.47</v>
      </c>
      <c r="L5953" s="444">
        <f t="shared" ca="1" si="199"/>
        <v>-3.5100902095999532E+16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-3.5100902095999532E+16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-146253758733331.38</v>
      </c>
      <c r="L5954" s="444">
        <f t="shared" ca="1" si="199"/>
        <v>-3.5247155854732864E+16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-3.5247155854732864E+16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-146863149394720.25</v>
      </c>
      <c r="L5955" s="444">
        <f t="shared" ca="1" si="199"/>
        <v>-3.5394019004127584E+16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-3.5394019004127584E+16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-147475079183864.94</v>
      </c>
      <c r="L5956" s="444">
        <f t="shared" ca="1" si="199"/>
        <v>-3.5541494083311448E+16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-3.5541494083311448E+16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-148089558680464.34</v>
      </c>
      <c r="L5957" s="444">
        <f t="shared" ca="1" si="199"/>
        <v>-3.5689583641991912E+16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-3.5689583641991912E+16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-148706598508299.63</v>
      </c>
      <c r="L5958" s="444">
        <f t="shared" ca="1" si="199"/>
        <v>-3.5838290240500212E+16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-3.5838290240500212E+16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-149326209335417.56</v>
      </c>
      <c r="L5959" s="444">
        <f t="shared" ca="1" si="199"/>
        <v>-3.5987616449835628E+16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-3.5987616449835628E+16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-149948401874315.13</v>
      </c>
      <c r="L5960" s="444">
        <f t="shared" ca="1" si="199"/>
        <v>-3.6137564851709944E+16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-3.6137564851709944E+16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-150573186882124.75</v>
      </c>
      <c r="L5961" s="444">
        <f t="shared" ca="1" si="199"/>
        <v>-3.6288138038592072E+16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-3.6288138038592072E+16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-151200575160800.31</v>
      </c>
      <c r="L5962" s="444">
        <f t="shared" ca="1" si="199"/>
        <v>-3.6439338613752872E+16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-3.6439338613752872E+16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-151830577557303.63</v>
      </c>
      <c r="L5963" s="444">
        <f t="shared" ca="1" si="199"/>
        <v>-3.6591169191310176E+16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-3.6591169191310176E+16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-152463204963792.41</v>
      </c>
      <c r="L5964" s="444">
        <f t="shared" ca="1" si="199"/>
        <v>-3.6743632396273968E+16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-3.6743632396273968E+16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-153098468317808.19</v>
      </c>
      <c r="L5965" s="444">
        <f t="shared" ca="1" si="199"/>
        <v>-3.6896730864591776E+16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-3.6896730864591776E+16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-153736378602465.72</v>
      </c>
      <c r="L5966" s="444">
        <f t="shared" ca="1" si="199"/>
        <v>-3.705046724319424E+16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-3.705046724319424E+16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-154376946846642.66</v>
      </c>
      <c r="L5967" s="444">
        <f t="shared" ca="1" si="199"/>
        <v>-3.720484419004088E+16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-3.720484419004088E+16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-155020184125170.34</v>
      </c>
      <c r="L5968" s="444">
        <f t="shared" ca="1" si="199"/>
        <v>-3.7359864374166048E+16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-3.7359864374166048E+16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-155666101559025.19</v>
      </c>
      <c r="L5969" s="444">
        <f t="shared" ca="1" si="199"/>
        <v>-3.7515530475725072E+16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-3.7515530475725072E+16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-156314710315521.13</v>
      </c>
      <c r="L5970" s="444">
        <f t="shared" ca="1" si="199"/>
        <v>-3.7671845186040592E+16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-3.7671845186040592E+16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-156966021608502.47</v>
      </c>
      <c r="L5971" s="444">
        <f t="shared" ca="1" si="199"/>
        <v>-3.7828811207649096E+16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-3.7828811207649096E+16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-157620046698537.91</v>
      </c>
      <c r="L5972" s="444">
        <f t="shared" ca="1" si="199"/>
        <v>-3.7986431254347632E+16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-3.7986431254347632E+16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-158276796893115.13</v>
      </c>
      <c r="L5973" s="444">
        <f t="shared" ca="1" si="199"/>
        <v>-3.8144708051240744E+16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-3.8144708051240744E+16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-158936283546836.44</v>
      </c>
      <c r="L5974" s="444">
        <f t="shared" ca="1" si="199"/>
        <v>-3.8303644334787584E+16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-3.8303644334787584E+16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-159598518061614.94</v>
      </c>
      <c r="L5975" s="444">
        <f t="shared" ca="1" si="199"/>
        <v>-3.84632428528492E+16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-3.84632428528492E+16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-160263511886871.66</v>
      </c>
      <c r="L5976" s="444">
        <f t="shared" ca="1" si="199"/>
        <v>-3.8623506364736072E+16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-3.8623506364736072E+16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-160931276519733.63</v>
      </c>
      <c r="L5977" s="444">
        <f t="shared" ca="1" si="199"/>
        <v>-3.8784437641255808E+16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-3.8784437641255808E+16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-161601823505232.53</v>
      </c>
      <c r="L5978" s="444">
        <f t="shared" ca="1" si="199"/>
        <v>-3.894603946476104E+16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-3.894603946476104E+16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-162275164436504.34</v>
      </c>
      <c r="L5979" s="444">
        <f t="shared" ca="1" si="199"/>
        <v>-3.9108314629197544E+16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-3.9108314629197544E+16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-162951310954989.75</v>
      </c>
      <c r="L5980" s="444">
        <f t="shared" ca="1" si="199"/>
        <v>-3.9271265940152536E+16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-3.9271265940152536E+16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-163630274750635.56</v>
      </c>
      <c r="L5981" s="444">
        <f t="shared" ca="1" si="199"/>
        <v>-3.9434896214903168E+16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-3.9434896214903168E+16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-164312067562096.53</v>
      </c>
      <c r="L5982" s="444">
        <f t="shared" ca="1" si="199"/>
        <v>-3.9599208282465264E+16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-3.9599208282465264E+16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-164996701176938.59</v>
      </c>
      <c r="L5983" s="444">
        <f t="shared" ca="1" si="199"/>
        <v>-3.97642049836422E+16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-3.97642049836422E+16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-165684187431842.5</v>
      </c>
      <c r="L5984" s="444">
        <f t="shared" ca="1" si="199"/>
        <v>-3.992988917107404E+16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-3.992988917107404E+16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-166374538212808.5</v>
      </c>
      <c r="L5985" s="444">
        <f t="shared" ca="1" si="199"/>
        <v>-4.0096263709286848E+16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-4.0096263709286848E+16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-167067765455361.88</v>
      </c>
      <c r="L5986" s="444">
        <f t="shared" ca="1" si="199"/>
        <v>-4.0263331474742208E+16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-4.0263331474742208E+16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-167763881144759.19</v>
      </c>
      <c r="L5987" s="444">
        <f t="shared" ca="1" si="199"/>
        <v>-4.0431095355886968E+16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-4.0431095355886968E+16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-168462897316195.69</v>
      </c>
      <c r="L5988" s="444">
        <f t="shared" ca="1" si="199"/>
        <v>-4.059955825320316E+16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-4.059955825320316E+16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-169164826055013.16</v>
      </c>
      <c r="L5989" s="444">
        <f t="shared" ca="1" si="199"/>
        <v>-4.0768723079258176E+16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-4.0768723079258176E+16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-169869679496909.06</v>
      </c>
      <c r="L5990" s="444">
        <f t="shared" ca="1" si="199"/>
        <v>-4.0938592758755088E+16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-4.0938592758755088E+16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-170577469828146.19</v>
      </c>
      <c r="L5991" s="444">
        <f t="shared" ca="1" si="199"/>
        <v>-4.1109170228583232E+16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-4.1109170228583232E+16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-171288209285763.47</v>
      </c>
      <c r="L5992" s="444">
        <f t="shared" ca="1" si="199"/>
        <v>-4.1280458437868992E+16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-4.1280458437868992E+16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-172001910157787.47</v>
      </c>
      <c r="L5993" s="444">
        <f t="shared" ca="1" si="199"/>
        <v>-4.1452460348026776E+16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-4.1452460348026776E+16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-172718584783444.91</v>
      </c>
      <c r="L5994" s="444">
        <f t="shared" ca="1" si="199"/>
        <v>-4.1625178932810224E+16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-4.1625178932810224E+16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-173438245553375.94</v>
      </c>
      <c r="L5995" s="444">
        <f t="shared" ca="1" si="199"/>
        <v>-4.17986171783636E+16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-4.17986171783636E+16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-174160904909848.34</v>
      </c>
      <c r="L5996" s="444">
        <f t="shared" ca="1" si="199"/>
        <v>-4.1972778083273448E+16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-4.1972778083273448E+16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-174886575346972.69</v>
      </c>
      <c r="L5997" s="444">
        <f t="shared" ca="1" si="199"/>
        <v>-4.2147664658620424E+16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-4.2147664658620424E+16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-175615269410918.44</v>
      </c>
      <c r="L5998" s="444">
        <f t="shared" ca="1" si="199"/>
        <v>-4.2323279928031344E+16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-4.2323279928031344E+16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-176346999700130.59</v>
      </c>
      <c r="L5999" s="444">
        <f t="shared" ca="1" si="199"/>
        <v>-4.2499626927731472E+16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-4.2499626927731472E+16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-177081778865547.81</v>
      </c>
      <c r="L6000" s="444">
        <f t="shared" ca="1" si="199"/>
        <v>-4.2676708706597016E+16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-4.2676708706597016E+16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-177819619610820.91</v>
      </c>
      <c r="L6001" s="444">
        <f t="shared" ca="1" si="199"/>
        <v>-4.285452832620784E+16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-4.285452832620784E+16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-178560534692532.66</v>
      </c>
      <c r="L6002" s="444">
        <f t="shared" ca="1" si="199"/>
        <v>-4.3033088860900376E+16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-4.3033088860900376E+16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-179304536920418.22</v>
      </c>
      <c r="L6003" s="444">
        <f t="shared" ca="1" si="199"/>
        <v>-4.3212393397820792E+16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-4.3212393397820792E+16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-180051639157586.63</v>
      </c>
      <c r="L6004" s="444">
        <f t="shared" ca="1" si="199"/>
        <v>-4.3392445036978376E+16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-4.3392445036978376E+16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-180801854320743.22</v>
      </c>
      <c r="L6005" s="444">
        <f t="shared" ca="1" si="199"/>
        <v>-4.357324689129912E+16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-4.357324689129912E+16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-181555195380413</v>
      </c>
      <c r="L6006" s="444">
        <f t="shared" ca="1" si="199"/>
        <v>-4.3754802086679536E+16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-4.3754802086679536E+16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-182311675361164.72</v>
      </c>
      <c r="L6007" s="444">
        <f t="shared" ca="1" si="199"/>
        <v>-4.3937113762040704E+16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-4.3937113762040704E+16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-183071307341836.25</v>
      </c>
      <c r="L6008" s="444">
        <f t="shared" ca="1" si="199"/>
        <v>-4.4120185069382544E+16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-4.4120185069382544E+16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-183834104455760.59</v>
      </c>
      <c r="L6009" s="444">
        <f t="shared" ca="1" si="199"/>
        <v>-4.4304019173838304E+16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-4.4304019173838304E+16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-184600079890992.94</v>
      </c>
      <c r="L6010" s="444">
        <f t="shared" ca="1" si="199"/>
        <v>-4.4488619253729296E+16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-4.4488619253729296E+16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-185369246890538.72</v>
      </c>
      <c r="L6011" s="444">
        <f t="shared" ca="1" si="199"/>
        <v>-4.4673988500619832E+16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-4.4673988500619832E+16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-186141618752582.63</v>
      </c>
      <c r="L6012" s="444">
        <f t="shared" ca="1" si="199"/>
        <v>-4.4860130119372416E+16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-4.4860130119372416E+16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-186917208830718.41</v>
      </c>
      <c r="L6013" s="444">
        <f t="shared" ca="1" si="199"/>
        <v>-4.5047047328203136E+16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-4.5047047328203136E+16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-187696030534179.72</v>
      </c>
      <c r="L6014" s="444">
        <f t="shared" ca="1" si="199"/>
        <v>-4.5234743358737312E+16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-4.5234743358737312E+16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-188478097328072.13</v>
      </c>
      <c r="L6015" s="444">
        <f t="shared" ca="1" si="199"/>
        <v>-4.5423221456065384E+16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-4.5423221456065384E+16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-189263422733605.75</v>
      </c>
      <c r="L6016" s="444">
        <f t="shared" ca="1" si="199"/>
        <v>-4.5612484878798992E+16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-4.5612484878798992E+16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-190052020328329.13</v>
      </c>
      <c r="L6017" s="444">
        <f t="shared" ca="1" si="199"/>
        <v>-4.580253689912732E+16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-4.580253689912732E+16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-190843903746363.84</v>
      </c>
      <c r="L6018" s="444">
        <f t="shared" ca="1" si="199"/>
        <v>-4.599338080287368E+16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-4.599338080287368E+16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-191639086678640.34</v>
      </c>
      <c r="L6019" s="444">
        <f t="shared" ca="1" si="199"/>
        <v>-4.618501988955232E+16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-4.618501988955232E+16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-192437582873134.66</v>
      </c>
      <c r="L6020" s="444">
        <f t="shared" ca="1" si="199"/>
        <v>-4.6377457472425456E+16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-4.6377457472425456E+16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-193239406135106.06</v>
      </c>
      <c r="L6021" s="444">
        <f t="shared" ca="1" si="199"/>
        <v>-4.657069687856056E+16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-4.657069687856056E+16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-194044570327335.66</v>
      </c>
      <c r="L6022" s="444">
        <f t="shared" ca="1" si="199"/>
        <v>-4.6764741448887896E+16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-4.6764741448887896E+16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-194853089370366.22</v>
      </c>
      <c r="L6023" s="444">
        <f t="shared" ca="1" si="199"/>
        <v>-4.6959594538258264E+16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-4.6959594538258264E+16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-195664977242742.75</v>
      </c>
      <c r="L6024" s="444">
        <f t="shared" ca="1" si="199"/>
        <v>-4.7155259515501008E+16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-4.7155259515501008E+16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-196480247981254.19</v>
      </c>
      <c r="L6025" s="444">
        <f t="shared" ca="1" si="199"/>
        <v>-4.7351739763482264E+16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-4.7351739763482264E+16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-197298915681176.09</v>
      </c>
      <c r="L6026" s="444">
        <f t="shared" ca="1" si="199"/>
        <v>-4.754903867916344E+16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-4.754903867916344E+16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-198120994496514.34</v>
      </c>
      <c r="L6027" s="444">
        <f t="shared" ca="1" si="199"/>
        <v>-4.7747159673659952E+16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-4.7747159673659952E+16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-198946498640249.81</v>
      </c>
      <c r="L6028" s="444">
        <f t="shared" ca="1" si="199"/>
        <v>-4.79461061723002E+16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-4.79461061723002E+16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-199775442384584.16</v>
      </c>
      <c r="L6029" s="444">
        <f t="shared" ca="1" si="199"/>
        <v>-4.8145881614684784E+16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-4.8145881614684784E+16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-200607840061186.59</v>
      </c>
      <c r="L6030" s="444">
        <f t="shared" ca="1" si="199"/>
        <v>-4.8346489454745968E+16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-4.8346489454745968E+16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-201443706061441.53</v>
      </c>
      <c r="L6031" s="444">
        <f t="shared" ca="1" si="199"/>
        <v>-4.8547933160807408E+16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-4.8547933160807408E+16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-202283054836697.53</v>
      </c>
      <c r="L6032" s="444">
        <f t="shared" ca="1" si="199"/>
        <v>-4.8750216215644104E+16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-4.8750216215644104E+16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-203125900898517.09</v>
      </c>
      <c r="L6033" s="444">
        <f t="shared" ca="1" si="199"/>
        <v>-4.8953342116542624E+16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-4.8953342116542624E+16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-203972258818927.59</v>
      </c>
      <c r="L6034" s="444">
        <f t="shared" ca="1" si="199"/>
        <v>-4.9157314375361552E+16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-4.9157314375361552E+16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-204822143230673.13</v>
      </c>
      <c r="L6035" s="444">
        <f t="shared" ca="1" si="199"/>
        <v>-4.9362136518592224E+16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-4.9362136518592224E+16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-205675568827467.59</v>
      </c>
      <c r="L6036" s="444">
        <f t="shared" ca="1" si="199"/>
        <v>-4.9567812087419688E+16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-4.9567812087419688E+16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-206532550364248.69</v>
      </c>
      <c r="L6037" s="444">
        <f t="shared" ca="1" si="199"/>
        <v>-4.9774344637783936E+16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-4.9774344637783936E+16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-207393102657433.06</v>
      </c>
      <c r="L6038" s="444">
        <f t="shared" ca="1" si="199"/>
        <v>-4.9981737740441368E+16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-4.9981737740441368E+16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-208257240585172.38</v>
      </c>
      <c r="L6039" s="444">
        <f t="shared" ca="1" si="199"/>
        <v>-5.0189994981026544E+16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-5.0189994981026544E+16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-209124979087610.59</v>
      </c>
      <c r="L6040" s="444">
        <f t="shared" ca="1" si="199"/>
        <v>-5.0399119960114152E+16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-5.0399119960114152E+16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-209996333167142.31</v>
      </c>
      <c r="L6041" s="444">
        <f t="shared" ca="1" si="199"/>
        <v>-5.0609116293281296E+16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-5.0609116293281296E+16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-210871317888672.06</v>
      </c>
      <c r="L6042" s="444">
        <f t="shared" ca="1" si="199"/>
        <v>-5.0819987611169968E+16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-5.0819987611169968E+16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-211749948379874.88</v>
      </c>
      <c r="L6043" s="444">
        <f t="shared" ca="1" si="199"/>
        <v>-5.103173755954984E+16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-5.103173755954984E+16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-212632239831457.66</v>
      </c>
      <c r="L6044" s="444">
        <f t="shared" ca="1" si="199"/>
        <v>-5.1244369799381296E+16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-5.1244369799381296E+16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-213518207497422.06</v>
      </c>
      <c r="L6045" s="444">
        <f t="shared" ca="1" si="199"/>
        <v>-5.145788800687872E+16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-5.145788800687872E+16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-214407866695328</v>
      </c>
      <c r="L6046" s="444">
        <f t="shared" ca="1" si="199"/>
        <v>-5.1672295873574048E+16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-5.1672295873574048E+16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-215301232806558.53</v>
      </c>
      <c r="L6047" s="444">
        <f t="shared" ca="1" si="199"/>
        <v>-5.1887597106380608E+16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-5.1887597106380608E+16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-216198321276585.88</v>
      </c>
      <c r="L6048" s="444">
        <f t="shared" ca="1" si="199"/>
        <v>-5.2103795427657192E+16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-5.2103795427657192E+16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-217099147615238.31</v>
      </c>
      <c r="L6049" s="444">
        <f t="shared" ca="1" si="199"/>
        <v>-5.2320894575272432E+16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-5.2320894575272432E+16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-218003727396968.47</v>
      </c>
      <c r="L6050" s="444">
        <f t="shared" ca="1" si="199"/>
        <v>-5.25388983026694E+16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-5.25388983026694E+16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-218912076261122.5</v>
      </c>
      <c r="L6051" s="444">
        <f t="shared" ca="1" si="199"/>
        <v>-5.275781037893052E+16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-5.275781037893052E+16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-219824209912210.5</v>
      </c>
      <c r="L6052" s="444">
        <f t="shared" ca="1" si="199"/>
        <v>-5.2977634588842728E+16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-5.2977634588842728E+16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-220740144120178.03</v>
      </c>
      <c r="L6053" s="444">
        <f t="shared" ca="1" si="199"/>
        <v>-5.3198374732962904E+16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-5.3198374732962904E+16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-221659894720678.75</v>
      </c>
      <c r="L6054" s="444">
        <f t="shared" ca="1" si="199"/>
        <v>-5.3420034627683584E+16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-5.3420034627683584E+16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-222583477615348.25</v>
      </c>
      <c r="L6055" s="444">
        <f t="shared" ca="1" si="199"/>
        <v>-5.3642618105298936E+16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-5.3642618105298936E+16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-223510908772078.91</v>
      </c>
      <c r="L6056" s="444">
        <f t="shared" ca="1" si="199"/>
        <v>-5.3866129014071016E+16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-5.3866129014071016E+16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-224442204225295.91</v>
      </c>
      <c r="L6057" s="444">
        <f t="shared" ca="1" si="199"/>
        <v>-5.4090571218296312E+16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-5.4090571218296312E+16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-225377380076234.63</v>
      </c>
      <c r="L6058" s="444">
        <f t="shared" ca="1" si="199"/>
        <v>-5.4315948598372544E+16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-5.4315948598372544E+16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-226316452493218.94</v>
      </c>
      <c r="L6059" s="444">
        <f t="shared" ca="1" si="199"/>
        <v>-5.454226505086576E+16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-5.454226505086576E+16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-227259437711940.66</v>
      </c>
      <c r="L6060" s="444">
        <f t="shared" ca="1" si="199"/>
        <v>-5.4769524488577704E+16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-5.4769524488577704E+16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-228206352035740.44</v>
      </c>
      <c r="L6061" s="444">
        <f t="shared" ca="1" si="199"/>
        <v>-5.4997730840613448E+16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-5.4997730840613448E+16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-229157211835889.38</v>
      </c>
      <c r="L6062" s="444">
        <f t="shared" ca="1" si="199"/>
        <v>-5.5226888052449336E+16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-5.5226888052449336E+16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-230112033551872.22</v>
      </c>
      <c r="L6063" s="444">
        <f t="shared" ca="1" si="199"/>
        <v>-5.5457000086001208E+16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-5.5457000086001208E+16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-231070833691671.69</v>
      </c>
      <c r="L6064" s="444">
        <f t="shared" ca="1" si="199"/>
        <v>-5.568807091969288E+16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-5.568807091969288E+16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-232033628832053.66</v>
      </c>
      <c r="L6065" s="444">
        <f t="shared" ca="1" si="199"/>
        <v>-5.5920104548524936E+16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-5.5920104548524936E+16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-233000435618853.91</v>
      </c>
      <c r="L6066" s="444">
        <f t="shared" ca="1" si="199"/>
        <v>-5.6153104984143792E+16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-5.6153104984143792E+16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-233971270767265.78</v>
      </c>
      <c r="L6067" s="444">
        <f t="shared" ca="1" si="199"/>
        <v>-5.6387076254911056E+16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-5.6387076254911056E+16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-234946151062129.41</v>
      </c>
      <c r="L6068" s="444">
        <f t="shared" ca="1" si="199"/>
        <v>-5.6622022405973184E+16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-5.6622022405973184E+16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-235925093358221.63</v>
      </c>
      <c r="L6069" s="444">
        <f t="shared" ca="1" si="199"/>
        <v>-5.6857947499331408E+16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-5.6857947499331408E+16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-236908114580547.53</v>
      </c>
      <c r="L6070" s="444">
        <f t="shared" ca="1" si="199"/>
        <v>-5.7094855613911952E+16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-5.7094855613911952E+16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-237895231724633.13</v>
      </c>
      <c r="L6071" s="444">
        <f t="shared" ca="1" si="199"/>
        <v>-5.7332750845636584E+16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-5.7332750845636584E+16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-238886461856819.06</v>
      </c>
      <c r="L6072" s="444">
        <f t="shared" ca="1" si="199"/>
        <v>-5.75716373074934E+16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-5.75716373074934E+16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-239881822114555.84</v>
      </c>
      <c r="L6073" s="444">
        <f t="shared" ca="1" si="199"/>
        <v>-5.7811519129607952E+16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-5.7811519129607952E+16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-240881329706699.78</v>
      </c>
      <c r="L6074" s="444">
        <f t="shared" ca="1" si="199"/>
        <v>-5.8052400459314648E+16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-5.8052400459314648E+16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-241885001913811.03</v>
      </c>
      <c r="L6075" s="444">
        <f t="shared" ca="1" si="199"/>
        <v>-5.8294285461228456E+16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-5.8294285461228456E+16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-242892856088451.94</v>
      </c>
      <c r="L6076" s="444">
        <f t="shared" ca="1" si="199"/>
        <v>-5.8537178317316904E+16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-5.8537178317316904E+16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-243904909655487.09</v>
      </c>
      <c r="L6077" s="444">
        <f t="shared" ca="1" si="199"/>
        <v>-5.8781083226972392E+16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-5.8781083226972392E+16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-244921180112385</v>
      </c>
      <c r="L6078" s="444">
        <f t="shared" ca="1" si="199"/>
        <v>-5.9026004407084776E+16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-5.9026004407084776E+16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-245941685029519.88</v>
      </c>
      <c r="L6079" s="444">
        <f t="shared" ca="1" si="199"/>
        <v>-5.9271946092114296E+16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-5.9271946092114296E+16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-246966442050476.22</v>
      </c>
      <c r="L6080" s="444">
        <f t="shared" ca="1" si="199"/>
        <v>-5.9518912534164776E+16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-5.9518912534164776E+16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-247995468892353.25</v>
      </c>
      <c r="L6081" s="444">
        <f t="shared" ca="1" si="199"/>
        <v>-5.9766908003057128E+16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-5.9766908003057128E+16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-249028783346071.34</v>
      </c>
      <c r="L6082" s="444">
        <f t="shared" ca="1" si="199"/>
        <v>-6.00159367864032E+16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-6.00159367864032E+16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-250066403276680.03</v>
      </c>
      <c r="L6083" s="444">
        <f t="shared" ca="1" si="199"/>
        <v>-6.026600318967988E+16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-6.026600318967988E+16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-251108346623666.13</v>
      </c>
      <c r="L6084" s="444">
        <f t="shared" ca="1" si="199"/>
        <v>-6.0517111536303544E+16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-6.0517111536303544E+16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-252154631401264.72</v>
      </c>
      <c r="L6085" s="444">
        <f t="shared" ca="1" si="199"/>
        <v>-6.0769266167704808E+16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-6.0769266167704808E+16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-253205275698770.03</v>
      </c>
      <c r="L6086" s="444">
        <f t="shared" ca="1" si="199"/>
        <v>-6.1022471443403576E+16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-6.1022471443403576E+16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-254260297680848.19</v>
      </c>
      <c r="L6087" s="444">
        <f t="shared" ca="1" si="199"/>
        <v>-6.1276731741084424E+16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-6.1276731741084424E+16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-255319715587851.75</v>
      </c>
      <c r="L6088" s="444">
        <f t="shared" ca="1" si="199"/>
        <v>-6.1532051456672272E+16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-6.1532051456672272E+16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-256383547736134.47</v>
      </c>
      <c r="L6089" s="444">
        <f t="shared" ca="1" si="199"/>
        <v>-6.1788435004408408E+16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-6.1788435004408408E+16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-257451812518368.41</v>
      </c>
      <c r="L6090" s="444">
        <f t="shared" ca="1" si="199"/>
        <v>-6.2045886816926776E+16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-6.2045886816926776E+16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-258524528403861.56</v>
      </c>
      <c r="L6091" s="444">
        <f t="shared" ca="1" si="199"/>
        <v>-6.230441134533064E+16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-6.230441134533064E+16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-259601713938877.66</v>
      </c>
      <c r="L6092" s="444">
        <f t="shared" ca="1" si="199"/>
        <v>-6.256401305926952E+16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-6.256401305926952E+16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-260683387746956.34</v>
      </c>
      <c r="L6093" s="444">
        <f t="shared" ca="1" si="199"/>
        <v>-6.282469644701648E+16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-6.282469644701648E+16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-261769568529235.34</v>
      </c>
      <c r="L6094" s="444">
        <f t="shared" ca="1" si="199"/>
        <v>-6.3086466015545712E+16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-6.3086466015545712E+16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-262860275064773.78</v>
      </c>
      <c r="L6095" s="444">
        <f t="shared" ca="1" si="199"/>
        <v>-6.3349326290610488E+16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-6.3349326290610488E+16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-263955526210877.06</v>
      </c>
      <c r="L6096" s="444">
        <f t="shared" ca="1" si="199"/>
        <v>-6.3613281816821368E+16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-6.3613281816821368E+16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-265055340903422.38</v>
      </c>
      <c r="L6097" s="444">
        <f t="shared" ca="1" si="199"/>
        <v>-6.3878337157724792E+16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-6.3878337157724792E+16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-266159738157186.63</v>
      </c>
      <c r="L6098" s="444">
        <f t="shared" ca="1" si="199"/>
        <v>-6.4144496895881976E+16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-6.4144496895881976E+16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-267268737066174.91</v>
      </c>
      <c r="L6099" s="444">
        <f t="shared" ca="1" si="199"/>
        <v>-6.4411765632948152E+16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-6.4411765632948152E+16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-268382356803950.59</v>
      </c>
      <c r="L6100" s="444">
        <f t="shared" ca="1" si="199"/>
        <v>-6.4680147989752104E+16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-6.4680147989752104E+16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-269500616623967.09</v>
      </c>
      <c r="L6101" s="444">
        <f t="shared" ca="1" si="199"/>
        <v>-6.4949648606376072E+16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-6.4949648606376072E+16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-270623535859900.28</v>
      </c>
      <c r="L6102" s="444">
        <f t="shared" ca="1" si="199"/>
        <v>-6.5220272142235976E+16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-6.5220272142235976E+16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-271751133925983.22</v>
      </c>
      <c r="L6103" s="444">
        <f t="shared" ca="1" si="199"/>
        <v>-6.549202327616196E+16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-6.549202327616196E+16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-272883430317341.53</v>
      </c>
      <c r="L6104" s="444">
        <f t="shared" ca="1" si="199"/>
        <v>-6.5764906706479304E+16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-6.5764906706479304E+16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-274020444610330.44</v>
      </c>
      <c r="L6105" s="444">
        <f t="shared" ca="1" si="199"/>
        <v>-6.6038927151089632E+16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-6.6038927151089632E+16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-275162196462873.47</v>
      </c>
      <c r="L6106" s="444">
        <f t="shared" ca="1" si="199"/>
        <v>-6.6314089347552504E+16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-6.6314089347552504E+16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-276308705614802.13</v>
      </c>
      <c r="L6107" s="444">
        <f t="shared" ca="1" si="199"/>
        <v>-6.6590398053167304E+16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-6.6590398053167304E+16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-277459991888197.09</v>
      </c>
      <c r="L6108" s="444">
        <f t="shared" ca="1" si="199"/>
        <v>-6.6867858045055504E+16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-6.6867858045055504E+16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-278616075187731.25</v>
      </c>
      <c r="L6109" s="444">
        <f t="shared" ca="1" si="199"/>
        <v>-6.7146474120243232E+16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-6.7146474120243232E+16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-279776975501013.5</v>
      </c>
      <c r="L6110" s="444">
        <f t="shared" ca="1" si="199"/>
        <v>-6.7426251095744248E+16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-6.7426251095744248E+16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-280942712898934.34</v>
      </c>
      <c r="L6111" s="444">
        <f t="shared" ca="1" si="199"/>
        <v>-6.7707193808643184E+16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-6.7707193808643184E+16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-282113307536013.31</v>
      </c>
      <c r="L6112" s="444">
        <f t="shared" ca="1" si="199"/>
        <v>-6.79893071161792E+16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-6.79893071161792E+16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-283288779650746.69</v>
      </c>
      <c r="L6113" s="444">
        <f t="shared" ca="1" si="199"/>
        <v>-6.8272595895829944E+16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-6.8272595895829944E+16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-284469149565958.13</v>
      </c>
      <c r="L6114" s="444">
        <f t="shared" ca="1" si="199"/>
        <v>-6.8557065045395904E+16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-6.8557065045395904E+16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-285654437689149.63</v>
      </c>
      <c r="L6115" s="444">
        <f t="shared" ca="1" si="199"/>
        <v>-6.8842719483085056E+16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-6.8842719483085056E+16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-286844664512854.38</v>
      </c>
      <c r="L6116" s="444">
        <f t="shared" ca="1" si="199"/>
        <v>-6.9129564147597912E+16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-6.9129564147597912E+16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-288039850614991.31</v>
      </c>
      <c r="L6117" s="444">
        <f t="shared" ca="1" si="199"/>
        <v>-6.9417603998212904E+16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-6.9417603998212904E+16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-289240016659220.44</v>
      </c>
      <c r="L6118" s="444">
        <f t="shared" ca="1" si="199"/>
        <v>-6.9706844014872128E+16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-6.9706844014872128E+16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-290445183395300.5</v>
      </c>
      <c r="L6119" s="444">
        <f t="shared" ca="1" si="199"/>
        <v>-6.9997289198267432E+16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-6.9997289198267432E+16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-291655371659447.63</v>
      </c>
      <c r="L6120" s="444">
        <f t="shared" ca="1" si="199"/>
        <v>-7.028894456992688E+16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-7.028894456992688E+16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-292870602374695.31</v>
      </c>
      <c r="L6121" s="444">
        <f t="shared" ca="1" si="199"/>
        <v>-7.0581815172301576E+16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-7.0581815172301576E+16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-294090896551256.56</v>
      </c>
      <c r="L6122" s="444">
        <f t="shared" ca="1" si="199"/>
        <v>-7.0875906068852832E+16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-7.0875906068852832E+16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-295316275286886.81</v>
      </c>
      <c r="L6123" s="444">
        <f t="shared" ca="1" si="199"/>
        <v>-7.117122234413972E+16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-7.117122234413972E+16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-296546759767248.88</v>
      </c>
      <c r="L6124" s="444">
        <f t="shared" ca="1" si="199"/>
        <v>-7.1467769103906968E+16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-7.1467769103906968E+16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-297782371266279</v>
      </c>
      <c r="L6125" s="444">
        <f t="shared" ca="1" si="199"/>
        <v>-7.1765551475173248E+16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-7.1765551475173248E+16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-299023131146555.19</v>
      </c>
      <c r="L6126" s="444">
        <f t="shared" ca="1" si="199"/>
        <v>-7.2064574606319808E+16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-7.2064574606319808E+16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-300269060859665.88</v>
      </c>
      <c r="L6127" s="444">
        <f t="shared" ca="1" si="199"/>
        <v>-7.2364843667179472E+16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-7.2364843667179472E+16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-301520181946581.13</v>
      </c>
      <c r="L6128" s="444">
        <f t="shared" ref="L6128:L6250" ca="1" si="204">I6128-J6128+K6128</f>
        <v>-7.2666363849126048E+16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-7.2666363849126048E+16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-302776516038025.19</v>
      </c>
      <c r="L6129" s="444">
        <f t="shared" ca="1" si="204"/>
        <v>-7.296914036516408E+16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-7.296914036516408E+16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-304038084854850.31</v>
      </c>
      <c r="L6130" s="444">
        <f t="shared" ca="1" si="204"/>
        <v>-7.3273178450018928E+16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-7.3273178450018928E+16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-305304910208412.19</v>
      </c>
      <c r="L6131" s="444">
        <f t="shared" ca="1" si="204"/>
        <v>-7.3578483360227344E+16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-7.3578483360227344E+16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-306577014000947.25</v>
      </c>
      <c r="L6132" s="444">
        <f t="shared" ca="1" si="204"/>
        <v>-7.3885060374228288E+16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-7.3885060374228288E+16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-307854418225951.19</v>
      </c>
      <c r="L6133" s="444">
        <f t="shared" ca="1" si="204"/>
        <v>-7.419291479245424E+16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-7.419291479245424E+16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-309137144968559.31</v>
      </c>
      <c r="L6134" s="444">
        <f t="shared" ca="1" si="204"/>
        <v>-7.45020519374228E+16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-7.45020519374228E+16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-310425216405928.31</v>
      </c>
      <c r="L6135" s="444">
        <f t="shared" ca="1" si="204"/>
        <v>-7.4812477153828736E+16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-7.4812477153828736E+16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-311718654807619.75</v>
      </c>
      <c r="L6136" s="444">
        <f t="shared" ca="1" si="204"/>
        <v>-7.5124195808636352E+16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-7.5124195808636352E+16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-313017482535984.81</v>
      </c>
      <c r="L6137" s="444">
        <f t="shared" ca="1" si="204"/>
        <v>-7.5437213291172336E+16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-7.5437213291172336E+16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-314321722046551.38</v>
      </c>
      <c r="L6138" s="444">
        <f t="shared" ca="1" si="204"/>
        <v>-7.575153501321888E+16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-7.575153501321888E+16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-315631395888412</v>
      </c>
      <c r="L6139" s="444">
        <f t="shared" ca="1" si="204"/>
        <v>-7.6067166409107296E+16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-7.6067166409107296E+16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-316946526704613.75</v>
      </c>
      <c r="L6140" s="444">
        <f t="shared" ca="1" si="204"/>
        <v>-7.6384112935811904E+16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-7.6384112935811904E+16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-318267137232549.63</v>
      </c>
      <c r="L6141" s="444">
        <f t="shared" ca="1" si="204"/>
        <v>-7.6702380073044448E+16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-7.6702380073044448E+16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-319593250304351.88</v>
      </c>
      <c r="L6142" s="444">
        <f t="shared" ca="1" si="204"/>
        <v>-7.70219733233488E+16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-7.70219733233488E+16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-320924888847286.69</v>
      </c>
      <c r="L6143" s="444">
        <f t="shared" ca="1" si="204"/>
        <v>-7.734289821219608E+16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-7.734289821219608E+16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-322262075884150.31</v>
      </c>
      <c r="L6144" s="444">
        <f t="shared" ca="1" si="204"/>
        <v>-7.7665160288080224E+16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-7.7665160288080224E+16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-323604834533667.63</v>
      </c>
      <c r="L6145" s="444">
        <f t="shared" ca="1" si="204"/>
        <v>-7.7988765122613888E+16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-7.7988765122613888E+16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-324953188010891.19</v>
      </c>
      <c r="L6146" s="444">
        <f t="shared" ca="1" si="204"/>
        <v>-7.8313718310624784E+16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-7.8313718310624784E+16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-326307159627603.25</v>
      </c>
      <c r="L6147" s="444">
        <f t="shared" ca="1" si="204"/>
        <v>-7.8640025470252384E+16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-7.8640025470252384E+16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-327666772792718.25</v>
      </c>
      <c r="L6148" s="444">
        <f t="shared" ca="1" si="204"/>
        <v>-7.8967692243045104E+16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-7.8967692243045104E+16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-329032051012687.94</v>
      </c>
      <c r="L6149" s="444">
        <f t="shared" ca="1" si="204"/>
        <v>-7.9296724294057792E+16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-7.9296724294057792E+16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-330403017891907.44</v>
      </c>
      <c r="L6150" s="444">
        <f t="shared" ca="1" si="204"/>
        <v>-7.9627127311949696E+16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-7.9627127311949696E+16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-331779697133123.75</v>
      </c>
      <c r="L6151" s="444">
        <f t="shared" ca="1" si="204"/>
        <v>-7.9958907009082816E+16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-7.9958907009082816E+16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-333162112537845.06</v>
      </c>
      <c r="L6152" s="444">
        <f t="shared" ca="1" si="204"/>
        <v>-8.0292069121620656E+16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-8.0292069121620656E+16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-334550288006752.75</v>
      </c>
      <c r="L6153" s="444">
        <f t="shared" ca="1" si="204"/>
        <v>-8.0626619409627408E+16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-8.0626619409627408E+16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-335944247540114.19</v>
      </c>
      <c r="L6154" s="444">
        <f t="shared" ca="1" si="204"/>
        <v>-8.096256365716752E+16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-8.096256365716752E+16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-337344015238198</v>
      </c>
      <c r="L6155" s="444">
        <f t="shared" ca="1" si="204"/>
        <v>-8.1299907672405712E+16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-8.1299907672405712E+16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-338749615301690.44</v>
      </c>
      <c r="L6156" s="444">
        <f t="shared" ca="1" si="204"/>
        <v>-8.1638657287707408E+16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-8.1638657287707408E+16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-340161072032114.19</v>
      </c>
      <c r="L6157" s="444">
        <f t="shared" ca="1" si="204"/>
        <v>-8.197881835973952E+16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-8.197881835973952E+16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-341578409832248</v>
      </c>
      <c r="L6158" s="444">
        <f t="shared" ca="1" si="204"/>
        <v>-8.2320396769571776E+16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-8.2320396769571776E+16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-343001653206549.06</v>
      </c>
      <c r="L6159" s="444">
        <f t="shared" ca="1" si="204"/>
        <v>-8.266339842277832E+16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-8.266339842277832E+16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-344430826761576.31</v>
      </c>
      <c r="L6160" s="444">
        <f t="shared" ca="1" si="204"/>
        <v>-8.3007829249539904E+16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-8.3007829249539904E+16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-345865955206416.25</v>
      </c>
      <c r="L6161" s="444">
        <f t="shared" ca="1" si="204"/>
        <v>-8.335369520474632E+16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-8.335369520474632E+16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-347307063353109.69</v>
      </c>
      <c r="L6162" s="444">
        <f t="shared" ca="1" si="204"/>
        <v>-8.3701002268099424E+16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-8.3701002268099424E+16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-348754176117080.94</v>
      </c>
      <c r="L6163" s="444">
        <f t="shared" ca="1" si="204"/>
        <v>-8.4049756444216512E+16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-8.4049756444216512E+16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-350207318517568.81</v>
      </c>
      <c r="L6164" s="444">
        <f t="shared" ca="1" si="204"/>
        <v>-8.439996376273408E+16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-8.439996376273408E+16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-351666515678058.69</v>
      </c>
      <c r="L6165" s="444">
        <f t="shared" ca="1" si="204"/>
        <v>-8.4751630278412144E+16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-8.4751630278412144E+16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-353131792826717.25</v>
      </c>
      <c r="L6166" s="444">
        <f t="shared" ca="1" si="204"/>
        <v>-8.5104762071238864E+16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-8.5104762071238864E+16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-354603175296828.63</v>
      </c>
      <c r="L6167" s="444">
        <f t="shared" ca="1" si="204"/>
        <v>-8.5459365246535696E+16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-8.5459365246535696E+16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-356080688527232.06</v>
      </c>
      <c r="L6168" s="444">
        <f t="shared" ca="1" si="204"/>
        <v>-8.5815445935062928E+16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-8.5815445935062928E+16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-357564358062762.19</v>
      </c>
      <c r="L6169" s="444">
        <f t="shared" ca="1" si="204"/>
        <v>-8.6173010293125696E+16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-8.6173010293125696E+16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-359054209554690.38</v>
      </c>
      <c r="L6170" s="444">
        <f t="shared" ca="1" si="204"/>
        <v>-8.6532064502680384E+16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-8.6532064502680384E+16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-360550268761168.25</v>
      </c>
      <c r="L6171" s="444">
        <f t="shared" ca="1" si="204"/>
        <v>-8.6892614771441552E+16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-8.6892614771441552E+16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-362052561547673.13</v>
      </c>
      <c r="L6172" s="444">
        <f t="shared" ca="1" si="204"/>
        <v>-8.7254667332989232E+16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-8.7254667332989232E+16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-363561113887455.13</v>
      </c>
      <c r="L6173" s="444">
        <f t="shared" ca="1" si="204"/>
        <v>-8.7618228446876688E+16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-8.7618228446876688E+16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-365075951861986.19</v>
      </c>
      <c r="L6174" s="444">
        <f t="shared" ca="1" si="204"/>
        <v>-8.7983304398738672E+16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-8.7983304398738672E+16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-366597101661411.13</v>
      </c>
      <c r="L6175" s="444">
        <f t="shared" ca="1" si="204"/>
        <v>-8.834990150040008E+16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-8.834990150040008E+16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-368124589585000.31</v>
      </c>
      <c r="L6176" s="444">
        <f t="shared" ca="1" si="204"/>
        <v>-8.8718026089985088E+16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-8.8718026089985088E+16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-369658442041604.5</v>
      </c>
      <c r="L6177" s="444">
        <f t="shared" ca="1" si="204"/>
        <v>-8.9087684532026688E+16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-8.9087684532026688E+16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-371198685550111.19</v>
      </c>
      <c r="L6178" s="444">
        <f t="shared" ca="1" si="204"/>
        <v>-8.94588832175768E+16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-8.94588832175768E+16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-372745346739903.31</v>
      </c>
      <c r="L6179" s="444">
        <f t="shared" ca="1" si="204"/>
        <v>-8.9831628564316704E+16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-8.9831628564316704E+16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-374298452351319.63</v>
      </c>
      <c r="L6180" s="444">
        <f t="shared" ca="1" si="204"/>
        <v>-9.0205927016668016E+16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-9.0205927016668016E+16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-375858029236116.75</v>
      </c>
      <c r="L6181" s="444">
        <f t="shared" ca="1" si="204"/>
        <v>-9.0581785045904128E+16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-9.0581785045904128E+16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-377424104357933.88</v>
      </c>
      <c r="L6182" s="444">
        <f t="shared" ca="1" si="204"/>
        <v>-9.0959209150262064E+16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-9.0959209150262064E+16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-378996704792758.63</v>
      </c>
      <c r="L6183" s="444">
        <f t="shared" ca="1" si="204"/>
        <v>-9.1338205855054816E+16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-9.1338205855054816E+16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-380575857729395.06</v>
      </c>
      <c r="L6184" s="444">
        <f t="shared" ca="1" si="204"/>
        <v>-9.1718781712784208E+16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-9.1718781712784208E+16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-382161590469934.19</v>
      </c>
      <c r="L6185" s="444">
        <f t="shared" ca="1" si="204"/>
        <v>-9.2100943303254144E+16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-9.2100943303254144E+16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-383753930430225.63</v>
      </c>
      <c r="L6186" s="444">
        <f t="shared" ca="1" si="204"/>
        <v>-9.2484697233684368E+16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-9.2484697233684368E+16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-385352905140351.5</v>
      </c>
      <c r="L6187" s="444">
        <f t="shared" ca="1" si="204"/>
        <v>-9.287005013882472E+16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-9.287005013882472E+16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-386958542245103</v>
      </c>
      <c r="L6188" s="444">
        <f t="shared" ca="1" si="204"/>
        <v>-9.3257008681069824E+16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-9.3257008681069824E+16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-388570869504457.63</v>
      </c>
      <c r="L6189" s="444">
        <f t="shared" ca="1" si="204"/>
        <v>-9.3645579550574288E+16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-9.3645579550574288E+16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-390189914794059.5</v>
      </c>
      <c r="L6190" s="444">
        <f t="shared" ca="1" si="204"/>
        <v>-9.4035769465368352E+16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-9.4035769465368352E+16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-391815706105701.44</v>
      </c>
      <c r="L6191" s="444">
        <f t="shared" ca="1" si="204"/>
        <v>-9.4427585171474048E+16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-9.4427585171474048E+16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-393448271547808.5</v>
      </c>
      <c r="L6192" s="444">
        <f t="shared" ca="1" si="204"/>
        <v>-9.4821033443021856E+16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-9.4821033443021856E+16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-395087639345924.38</v>
      </c>
      <c r="L6193" s="444">
        <f t="shared" ca="1" si="204"/>
        <v>-9.5216121082367776E+16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-9.5216121082367776E+16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-396733837843199.06</v>
      </c>
      <c r="L6194" s="444">
        <f t="shared" ca="1" si="204"/>
        <v>-9.5612854920210976E+16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-9.5612854920210976E+16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-398386895500879.06</v>
      </c>
      <c r="L6195" s="444">
        <f t="shared" ca="1" si="204"/>
        <v>-9.6011241815711856E+16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-9.6011241815711856E+16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-400046840898799.38</v>
      </c>
      <c r="L6196" s="444">
        <f t="shared" ca="1" si="204"/>
        <v>-9.6411288656610656E+16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-9.6411288656610656E+16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-401713702735877.75</v>
      </c>
      <c r="L6197" s="444">
        <f t="shared" ca="1" si="204"/>
        <v>-9.6813002359346528E+16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-9.6813002359346528E+16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-403387509830610.5</v>
      </c>
      <c r="L6198" s="444">
        <f t="shared" ca="1" si="204"/>
        <v>-9.7216389869177136E+16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-9.7216389869177136E+16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-405068291121571.38</v>
      </c>
      <c r="L6199" s="444">
        <f t="shared" ca="1" si="204"/>
        <v>-9.7621458160298704E+16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-9.7621458160298704E+16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-406756075667911.25</v>
      </c>
      <c r="L6200" s="444">
        <f t="shared" ca="1" si="204"/>
        <v>-9.8028214235966608E+16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-9.8028214235966608E+16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-408450892649860.88</v>
      </c>
      <c r="L6201" s="444">
        <f t="shared" ca="1" si="204"/>
        <v>-9.8436665128616464E+16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-9.8436665128616464E+16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-410152771369235.25</v>
      </c>
      <c r="L6202" s="444">
        <f t="shared" ca="1" si="204"/>
        <v>-9.8846817899985696E+16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-9.8846817899985696E+16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-411861741249940.38</v>
      </c>
      <c r="L6203" s="444">
        <f t="shared" ca="1" si="204"/>
        <v>-9.9258679641235632E+16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-9.9258679641235632E+16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-413577831838481.81</v>
      </c>
      <c r="L6204" s="444">
        <f t="shared" ca="1" si="204"/>
        <v>-9.9672257473074112E+16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-9.9672257473074112E+16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-415301072804475.44</v>
      </c>
      <c r="L6205" s="444">
        <f t="shared" ca="1" si="204"/>
        <v>-1.0008755854587859E+17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-1.0008755854587859E+17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-417031493941160.81</v>
      </c>
      <c r="L6206" s="444">
        <f t="shared" ca="1" si="204"/>
        <v>-1.0050459003981976E+17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-1.0050459003981976E+17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-418769125165915.69</v>
      </c>
      <c r="L6207" s="444">
        <f t="shared" ca="1" si="204"/>
        <v>-1.0092335916498568E+17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-1.0092335916498568E+17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-420513996520773.69</v>
      </c>
      <c r="L6208" s="444">
        <f t="shared" ca="1" si="204"/>
        <v>-1.0134387316150645E+17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-1.0134387316150645E+17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-422266138172943.5</v>
      </c>
      <c r="L6209" s="444">
        <f t="shared" ca="1" si="204"/>
        <v>-1.0176613929967939E+17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-1.0176613929967939E+17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-424025580415330.81</v>
      </c>
      <c r="L6210" s="444">
        <f t="shared" ca="1" si="204"/>
        <v>-1.0219016488009472E+17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-1.0219016488009472E+17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-425792353667061.31</v>
      </c>
      <c r="L6211" s="444">
        <f t="shared" ca="1" si="204"/>
        <v>-1.0261595723376178E+17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-1.0261595723376178E+17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-427566488474007.38</v>
      </c>
      <c r="L6212" s="444">
        <f t="shared" ca="1" si="204"/>
        <v>-1.0304352372223578E+17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-1.0304352372223578E+17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-429348015509315.75</v>
      </c>
      <c r="L6213" s="444">
        <f t="shared" ca="1" si="204"/>
        <v>-1.0347287173774509E+17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-1.0347287173774509E+17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-431136965573937.88</v>
      </c>
      <c r="L6214" s="444">
        <f t="shared" ca="1" si="204"/>
        <v>-1.0390400870331902E+17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-1.0390400870331902E+17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-432933369597162.63</v>
      </c>
      <c r="L6215" s="444">
        <f t="shared" ca="1" si="204"/>
        <v>-1.0433694207291619E+17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-1.0433694207291619E+17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-434737258637150.81</v>
      </c>
      <c r="L6216" s="444">
        <f t="shared" ca="1" si="204"/>
        <v>-1.0477167933155334E+17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-1.0477167933155334E+17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-436548663881472.25</v>
      </c>
      <c r="L6217" s="444">
        <f t="shared" ca="1" si="204"/>
        <v>-1.0520822799543482E+17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-1.0520822799543482E+17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-438367616647645.06</v>
      </c>
      <c r="L6218" s="444">
        <f t="shared" ca="1" si="204"/>
        <v>-1.0564659561208246E+17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-1.0564659561208246E+17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-440194148383676.94</v>
      </c>
      <c r="L6219" s="444">
        <f t="shared" ca="1" si="204"/>
        <v>-1.0608678976046614E+17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-1.0608678976046614E+17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-442028290668608.94</v>
      </c>
      <c r="L6220" s="444">
        <f t="shared" ca="1" si="204"/>
        <v>-1.0652881805113475E+17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-1.0652881805113475E+17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-443870075213061.44</v>
      </c>
      <c r="L6221" s="444">
        <f t="shared" ca="1" si="204"/>
        <v>-1.0697268812634781E+17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-1.0697268812634781E+17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-445719533859782.5</v>
      </c>
      <c r="L6222" s="444">
        <f t="shared" ca="1" si="204"/>
        <v>-1.0741840766020758E+17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-1.0741840766020758E+17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-447576698584198.25</v>
      </c>
      <c r="L6223" s="444">
        <f t="shared" ca="1" si="204"/>
        <v>-1.0786598435879178E+17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-1.0786598435879178E+17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-449441601494965.75</v>
      </c>
      <c r="L6224" s="444">
        <f t="shared" ca="1" si="204"/>
        <v>-1.0831542596028674E+17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-1.0831542596028674E+17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-451314274834528.06</v>
      </c>
      <c r="L6225" s="444">
        <f t="shared" ca="1" si="204"/>
        <v>-1.0876674023512126E+17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-1.0876674023512126E+17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-453194750979671.94</v>
      </c>
      <c r="L6226" s="444">
        <f t="shared" ca="1" si="204"/>
        <v>-1.0921993498610093E+17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-1.0921993498610093E+17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-455083062442087.19</v>
      </c>
      <c r="L6227" s="444">
        <f t="shared" ca="1" si="204"/>
        <v>-1.0967501804854301E+17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-1.0967501804854301E+17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-456979241868929.19</v>
      </c>
      <c r="L6228" s="444">
        <f t="shared" ca="1" si="204"/>
        <v>-1.1013199729041194E+17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-1.1013199729041194E+17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-458883322043383.06</v>
      </c>
      <c r="L6229" s="444">
        <f t="shared" ca="1" si="204"/>
        <v>-1.1059088061245531E+17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-1.1059088061245531E+17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-460795335885230.44</v>
      </c>
      <c r="L6230" s="444">
        <f t="shared" ca="1" si="204"/>
        <v>-1.1105167594834054E+17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-1.1105167594834054E+17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-462715316451418.94</v>
      </c>
      <c r="L6231" s="444">
        <f t="shared" ca="1" si="204"/>
        <v>-1.1151439126479197E+17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-1.1151439126479197E+17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-464643296936633.19</v>
      </c>
      <c r="L6232" s="444">
        <f t="shared" ca="1" si="204"/>
        <v>-1.1197903456172861E+17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-1.1197903456172861E+17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-466579310673869.19</v>
      </c>
      <c r="L6233" s="444">
        <f t="shared" ca="1" si="204"/>
        <v>-1.1244561387240248E+17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-1.1244561387240248E+17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-468523391135010.38</v>
      </c>
      <c r="L6234" s="444">
        <f t="shared" ca="1" si="204"/>
        <v>-1.1291413726353749E+17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-1.1291413726353749E+17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-470475571931406.19</v>
      </c>
      <c r="L6235" s="444">
        <f t="shared" ca="1" si="204"/>
        <v>-1.133846128354689E+17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-1.133846128354689E+17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-472435886814453.75</v>
      </c>
      <c r="L6236" s="444">
        <f t="shared" ca="1" si="204"/>
        <v>-1.1385704872228334E+17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-1.1385704872228334E+17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-474404369676180.69</v>
      </c>
      <c r="L6237" s="444">
        <f t="shared" ca="1" si="204"/>
        <v>-1.1433145309195952E+17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-1.1433145309195952E+17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-476381054549831.25</v>
      </c>
      <c r="L6238" s="444">
        <f t="shared" ca="1" si="204"/>
        <v>-1.1480783414650934E+17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-1.1480783414650934E+17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-478365975610455.56</v>
      </c>
      <c r="L6239" s="444">
        <f t="shared" ca="1" si="204"/>
        <v>-1.1528620012211979E+17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-1.1528620012211979E+17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-480359167175499.13</v>
      </c>
      <c r="L6240" s="444">
        <f t="shared" ca="1" si="204"/>
        <v>-1.157665592892953E+17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-1.157665592892953E+17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-482360663705397</v>
      </c>
      <c r="L6241" s="444">
        <f t="shared" ca="1" si="204"/>
        <v>-1.1624891995300069E+17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-1.1624891995300069E+17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-484370499804169.56</v>
      </c>
      <c r="L6242" s="444">
        <f t="shared" ca="1" si="204"/>
        <v>-1.1673329045280486E+17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-1.1673329045280486E+17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-486388710220020.25</v>
      </c>
      <c r="L6243" s="444">
        <f t="shared" ca="1" si="204"/>
        <v>-1.1721967916302488E+17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-1.1721967916302488E+17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-488415329845936.94</v>
      </c>
      <c r="L6244" s="444">
        <f t="shared" ca="1" si="204"/>
        <v>-1.1770809449287082E+17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-1.1770809449287082E+17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-490450393720295.06</v>
      </c>
      <c r="L6245" s="444">
        <f t="shared" ca="1" si="204"/>
        <v>-1.181985448865911E+17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-1.181985448865911E+17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-492493937027463</v>
      </c>
      <c r="L6246" s="444">
        <f t="shared" ca="1" si="204"/>
        <v>-1.1869103882361856E+17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-1.1869103882361856E+17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-494545995098410.56</v>
      </c>
      <c r="L6247" s="444">
        <f t="shared" ca="1" si="204"/>
        <v>-1.1918558481871698E+17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-1.1918558481871698E+17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-496606603411320.75</v>
      </c>
      <c r="L6248" s="444">
        <f t="shared" ca="1" si="204"/>
        <v>-1.196821914221283E+17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-1.196821914221283E+17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-498675797592201.25</v>
      </c>
      <c r="L6249" s="444">
        <f t="shared" ca="1" si="204"/>
        <v>-1.2018086721972051E+17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-1.2018086721972051E+17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-500753613415502.19</v>
      </c>
      <c r="L6250" s="444">
        <f t="shared" ca="1" si="204"/>
        <v>-1.2068162083313602E+17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2026-10-03T10:49:55Z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